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avid\Documents\GitHub\tfg\memoria\"/>
    </mc:Choice>
  </mc:AlternateContent>
  <xr:revisionPtr revIDLastSave="0" documentId="13_ncr:1_{BBA468D1-7586-42A0-9EC7-7651955A7132}" xr6:coauthVersionLast="43" xr6:coauthVersionMax="43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ÁRBOL" sheetId="2" r:id="rId1"/>
    <sheet name="SUSY-RF" sheetId="1" r:id="rId2"/>
    <sheet name="SUSY-RF2" sheetId="6" r:id="rId3"/>
    <sheet name="SUSY-SOM" sheetId="3" r:id="rId4"/>
    <sheet name="Profiler SOM" sheetId="4" r:id="rId5"/>
    <sheet name="Profiler Árbol" sheetId="5" r:id="rId6"/>
  </sheets>
  <definedNames>
    <definedName name="_xlchart.v1.0" hidden="1">'SUSY-RF'!$A$3</definedName>
    <definedName name="_xlchart.v1.1" hidden="1">'SUSY-RF'!$A$4:$A$13</definedName>
    <definedName name="_xlchart.v1.2" hidden="1">'SUSY-RF'!$C$3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98" i="6" l="1"/>
  <c r="T98" i="6"/>
  <c r="R98" i="6"/>
  <c r="Q98" i="6"/>
  <c r="O98" i="6"/>
  <c r="N98" i="6"/>
  <c r="L98" i="6"/>
  <c r="K98" i="6"/>
  <c r="I98" i="6"/>
  <c r="H98" i="6"/>
  <c r="F98" i="6"/>
  <c r="E98" i="6"/>
  <c r="C98" i="6"/>
  <c r="B98" i="6"/>
  <c r="G94" i="6" l="1"/>
  <c r="H94" i="6"/>
  <c r="F94" i="6"/>
  <c r="E94" i="6"/>
  <c r="D94" i="6"/>
  <c r="C94" i="6"/>
  <c r="B94" i="6"/>
  <c r="R72" i="6"/>
  <c r="P14" i="6"/>
  <c r="M63" i="6"/>
  <c r="M62" i="6"/>
  <c r="M61" i="6"/>
  <c r="M60" i="6"/>
  <c r="M59" i="6"/>
  <c r="M56" i="6"/>
  <c r="M55" i="6"/>
  <c r="M54" i="6"/>
  <c r="M53" i="6"/>
  <c r="M52" i="6"/>
  <c r="M51" i="6"/>
  <c r="M48" i="6"/>
  <c r="M47" i="6"/>
  <c r="M46" i="6"/>
  <c r="M45" i="6"/>
  <c r="M44" i="6"/>
  <c r="M43" i="6"/>
  <c r="L56" i="6"/>
  <c r="K56" i="6"/>
  <c r="L48" i="6"/>
  <c r="K48" i="6"/>
  <c r="M64" i="6" l="1"/>
  <c r="U80" i="6"/>
  <c r="T80" i="6"/>
  <c r="R80" i="6"/>
  <c r="Q80" i="6"/>
  <c r="O80" i="6"/>
  <c r="N80" i="6"/>
  <c r="L80" i="6"/>
  <c r="K80" i="6"/>
  <c r="I80" i="6"/>
  <c r="H80" i="6"/>
  <c r="F80" i="6"/>
  <c r="E80" i="6"/>
  <c r="C80" i="6"/>
  <c r="B80" i="6"/>
  <c r="V79" i="6"/>
  <c r="S79" i="6"/>
  <c r="P79" i="6"/>
  <c r="M79" i="6"/>
  <c r="J79" i="6"/>
  <c r="G79" i="6"/>
  <c r="D79" i="6"/>
  <c r="V78" i="6"/>
  <c r="S78" i="6"/>
  <c r="P78" i="6"/>
  <c r="M78" i="6"/>
  <c r="J78" i="6"/>
  <c r="G78" i="6"/>
  <c r="D78" i="6"/>
  <c r="V77" i="6"/>
  <c r="S77" i="6"/>
  <c r="P77" i="6"/>
  <c r="M77" i="6"/>
  <c r="J77" i="6"/>
  <c r="G77" i="6"/>
  <c r="D77" i="6"/>
  <c r="V76" i="6"/>
  <c r="S76" i="6"/>
  <c r="P76" i="6"/>
  <c r="M76" i="6"/>
  <c r="J76" i="6"/>
  <c r="G76" i="6"/>
  <c r="D76" i="6"/>
  <c r="V75" i="6"/>
  <c r="S75" i="6"/>
  <c r="P75" i="6"/>
  <c r="M75" i="6"/>
  <c r="J75" i="6"/>
  <c r="G75" i="6"/>
  <c r="D75" i="6"/>
  <c r="U72" i="6"/>
  <c r="T72" i="6"/>
  <c r="Q72" i="6"/>
  <c r="O72" i="6"/>
  <c r="N72" i="6"/>
  <c r="L72" i="6"/>
  <c r="K72" i="6"/>
  <c r="I72" i="6"/>
  <c r="H72" i="6"/>
  <c r="F72" i="6"/>
  <c r="E72" i="6"/>
  <c r="C72" i="6"/>
  <c r="B72" i="6"/>
  <c r="V71" i="6"/>
  <c r="S71" i="6"/>
  <c r="P71" i="6"/>
  <c r="M71" i="6"/>
  <c r="J71" i="6"/>
  <c r="G71" i="6"/>
  <c r="D71" i="6"/>
  <c r="V70" i="6"/>
  <c r="S70" i="6"/>
  <c r="P70" i="6"/>
  <c r="M70" i="6"/>
  <c r="J70" i="6"/>
  <c r="G70" i="6"/>
  <c r="D70" i="6"/>
  <c r="V69" i="6"/>
  <c r="S69" i="6"/>
  <c r="P69" i="6"/>
  <c r="M69" i="6"/>
  <c r="J69" i="6"/>
  <c r="G69" i="6"/>
  <c r="D69" i="6"/>
  <c r="V68" i="6"/>
  <c r="S68" i="6"/>
  <c r="P68" i="6"/>
  <c r="M68" i="6"/>
  <c r="J68" i="6"/>
  <c r="G68" i="6"/>
  <c r="D68" i="6"/>
  <c r="V67" i="6"/>
  <c r="S67" i="6"/>
  <c r="P67" i="6"/>
  <c r="M67" i="6"/>
  <c r="J67" i="6"/>
  <c r="J72" i="6" s="1"/>
  <c r="G67" i="6"/>
  <c r="D67" i="6"/>
  <c r="U64" i="6"/>
  <c r="T64" i="6"/>
  <c r="R64" i="6"/>
  <c r="Q64" i="6"/>
  <c r="O64" i="6"/>
  <c r="N64" i="6"/>
  <c r="L64" i="6"/>
  <c r="K64" i="6"/>
  <c r="I64" i="6"/>
  <c r="H64" i="6"/>
  <c r="F64" i="6"/>
  <c r="E64" i="6"/>
  <c r="C64" i="6"/>
  <c r="B64" i="6"/>
  <c r="V63" i="6"/>
  <c r="S63" i="6"/>
  <c r="P63" i="6"/>
  <c r="J63" i="6"/>
  <c r="G63" i="6"/>
  <c r="D63" i="6"/>
  <c r="V62" i="6"/>
  <c r="S62" i="6"/>
  <c r="P62" i="6"/>
  <c r="J62" i="6"/>
  <c r="G62" i="6"/>
  <c r="D62" i="6"/>
  <c r="V61" i="6"/>
  <c r="S61" i="6"/>
  <c r="P61" i="6"/>
  <c r="J61" i="6"/>
  <c r="G61" i="6"/>
  <c r="D61" i="6"/>
  <c r="V60" i="6"/>
  <c r="S60" i="6"/>
  <c r="P60" i="6"/>
  <c r="J60" i="6"/>
  <c r="G60" i="6"/>
  <c r="D60" i="6"/>
  <c r="V59" i="6"/>
  <c r="S59" i="6"/>
  <c r="P59" i="6"/>
  <c r="J59" i="6"/>
  <c r="G59" i="6"/>
  <c r="D59" i="6"/>
  <c r="U56" i="6"/>
  <c r="T56" i="6"/>
  <c r="R56" i="6"/>
  <c r="Q56" i="6"/>
  <c r="O56" i="6"/>
  <c r="N56" i="6"/>
  <c r="I56" i="6"/>
  <c r="H56" i="6"/>
  <c r="F56" i="6"/>
  <c r="E56" i="6"/>
  <c r="C56" i="6"/>
  <c r="B56" i="6"/>
  <c r="V55" i="6"/>
  <c r="S55" i="6"/>
  <c r="P55" i="6"/>
  <c r="J55" i="6"/>
  <c r="G55" i="6"/>
  <c r="D55" i="6"/>
  <c r="V54" i="6"/>
  <c r="S54" i="6"/>
  <c r="P54" i="6"/>
  <c r="J54" i="6"/>
  <c r="G54" i="6"/>
  <c r="D54" i="6"/>
  <c r="V53" i="6"/>
  <c r="S53" i="6"/>
  <c r="P53" i="6"/>
  <c r="J53" i="6"/>
  <c r="G53" i="6"/>
  <c r="D53" i="6"/>
  <c r="V52" i="6"/>
  <c r="S52" i="6"/>
  <c r="P52" i="6"/>
  <c r="J52" i="6"/>
  <c r="G52" i="6"/>
  <c r="D52" i="6"/>
  <c r="V51" i="6"/>
  <c r="S51" i="6"/>
  <c r="P51" i="6"/>
  <c r="J51" i="6"/>
  <c r="G51" i="6"/>
  <c r="D51" i="6"/>
  <c r="U48" i="6"/>
  <c r="T48" i="6"/>
  <c r="R48" i="6"/>
  <c r="Q48" i="6"/>
  <c r="O48" i="6"/>
  <c r="N48" i="6"/>
  <c r="I48" i="6"/>
  <c r="H48" i="6"/>
  <c r="F48" i="6"/>
  <c r="E48" i="6"/>
  <c r="C48" i="6"/>
  <c r="B48" i="6"/>
  <c r="V47" i="6"/>
  <c r="S47" i="6"/>
  <c r="P47" i="6"/>
  <c r="J47" i="6"/>
  <c r="G47" i="6"/>
  <c r="D47" i="6"/>
  <c r="V46" i="6"/>
  <c r="S46" i="6"/>
  <c r="P46" i="6"/>
  <c r="J46" i="6"/>
  <c r="G46" i="6"/>
  <c r="D46" i="6"/>
  <c r="V45" i="6"/>
  <c r="S45" i="6"/>
  <c r="P45" i="6"/>
  <c r="J45" i="6"/>
  <c r="G45" i="6"/>
  <c r="D45" i="6"/>
  <c r="V44" i="6"/>
  <c r="S44" i="6"/>
  <c r="P44" i="6"/>
  <c r="J44" i="6"/>
  <c r="G44" i="6"/>
  <c r="D44" i="6"/>
  <c r="V43" i="6"/>
  <c r="S43" i="6"/>
  <c r="P43" i="6"/>
  <c r="J43" i="6"/>
  <c r="G43" i="6"/>
  <c r="D43" i="6"/>
  <c r="U40" i="6"/>
  <c r="T40" i="6"/>
  <c r="R40" i="6"/>
  <c r="Q40" i="6"/>
  <c r="O40" i="6"/>
  <c r="N40" i="6"/>
  <c r="L40" i="6"/>
  <c r="K40" i="6"/>
  <c r="I40" i="6"/>
  <c r="H40" i="6"/>
  <c r="F40" i="6"/>
  <c r="E40" i="6"/>
  <c r="C40" i="6"/>
  <c r="B40" i="6"/>
  <c r="V39" i="6"/>
  <c r="S39" i="6"/>
  <c r="P39" i="6"/>
  <c r="M39" i="6"/>
  <c r="J39" i="6"/>
  <c r="G39" i="6"/>
  <c r="D39" i="6"/>
  <c r="V38" i="6"/>
  <c r="S38" i="6"/>
  <c r="P38" i="6"/>
  <c r="M38" i="6"/>
  <c r="J38" i="6"/>
  <c r="G38" i="6"/>
  <c r="D38" i="6"/>
  <c r="V37" i="6"/>
  <c r="S37" i="6"/>
  <c r="P37" i="6"/>
  <c r="M37" i="6"/>
  <c r="J37" i="6"/>
  <c r="G37" i="6"/>
  <c r="D37" i="6"/>
  <c r="V36" i="6"/>
  <c r="S36" i="6"/>
  <c r="P36" i="6"/>
  <c r="M36" i="6"/>
  <c r="J36" i="6"/>
  <c r="G36" i="6"/>
  <c r="D36" i="6"/>
  <c r="V35" i="6"/>
  <c r="S35" i="6"/>
  <c r="P35" i="6"/>
  <c r="M35" i="6"/>
  <c r="J35" i="6"/>
  <c r="G35" i="6"/>
  <c r="D35" i="6"/>
  <c r="U32" i="6"/>
  <c r="T32" i="6"/>
  <c r="R32" i="6"/>
  <c r="Q32" i="6"/>
  <c r="O32" i="6"/>
  <c r="N32" i="6"/>
  <c r="L32" i="6"/>
  <c r="K32" i="6"/>
  <c r="I32" i="6"/>
  <c r="H32" i="6"/>
  <c r="F32" i="6"/>
  <c r="E32" i="6"/>
  <c r="C32" i="6"/>
  <c r="B32" i="6"/>
  <c r="V31" i="6"/>
  <c r="S31" i="6"/>
  <c r="P31" i="6"/>
  <c r="M31" i="6"/>
  <c r="J31" i="6"/>
  <c r="G31" i="6"/>
  <c r="D31" i="6"/>
  <c r="V30" i="6"/>
  <c r="S30" i="6"/>
  <c r="P30" i="6"/>
  <c r="M30" i="6"/>
  <c r="J30" i="6"/>
  <c r="G30" i="6"/>
  <c r="D30" i="6"/>
  <c r="V29" i="6"/>
  <c r="S29" i="6"/>
  <c r="P29" i="6"/>
  <c r="M29" i="6"/>
  <c r="J29" i="6"/>
  <c r="G29" i="6"/>
  <c r="D29" i="6"/>
  <c r="V28" i="6"/>
  <c r="S28" i="6"/>
  <c r="P28" i="6"/>
  <c r="M28" i="6"/>
  <c r="J28" i="6"/>
  <c r="G28" i="6"/>
  <c r="D28" i="6"/>
  <c r="V27" i="6"/>
  <c r="S27" i="6"/>
  <c r="P27" i="6"/>
  <c r="M27" i="6"/>
  <c r="J27" i="6"/>
  <c r="G27" i="6"/>
  <c r="D27" i="6"/>
  <c r="U24" i="6"/>
  <c r="T24" i="6"/>
  <c r="R24" i="6"/>
  <c r="Q24" i="6"/>
  <c r="O24" i="6"/>
  <c r="N24" i="6"/>
  <c r="L24" i="6"/>
  <c r="K24" i="6"/>
  <c r="I24" i="6"/>
  <c r="H24" i="6"/>
  <c r="F24" i="6"/>
  <c r="E24" i="6"/>
  <c r="C24" i="6"/>
  <c r="B24" i="6"/>
  <c r="V23" i="6"/>
  <c r="S23" i="6"/>
  <c r="P23" i="6"/>
  <c r="M23" i="6"/>
  <c r="J23" i="6"/>
  <c r="G23" i="6"/>
  <c r="D23" i="6"/>
  <c r="V22" i="6"/>
  <c r="S22" i="6"/>
  <c r="P22" i="6"/>
  <c r="M22" i="6"/>
  <c r="J22" i="6"/>
  <c r="G22" i="6"/>
  <c r="D22" i="6"/>
  <c r="V21" i="6"/>
  <c r="S21" i="6"/>
  <c r="P21" i="6"/>
  <c r="M21" i="6"/>
  <c r="J21" i="6"/>
  <c r="G21" i="6"/>
  <c r="D21" i="6"/>
  <c r="V20" i="6"/>
  <c r="S20" i="6"/>
  <c r="P20" i="6"/>
  <c r="M20" i="6"/>
  <c r="J20" i="6"/>
  <c r="G20" i="6"/>
  <c r="D20" i="6"/>
  <c r="V19" i="6"/>
  <c r="S19" i="6"/>
  <c r="P19" i="6"/>
  <c r="M19" i="6"/>
  <c r="J19" i="6"/>
  <c r="G19" i="6"/>
  <c r="D19" i="6"/>
  <c r="U16" i="6"/>
  <c r="T16" i="6"/>
  <c r="R16" i="6"/>
  <c r="Q16" i="6"/>
  <c r="O16" i="6"/>
  <c r="N16" i="6"/>
  <c r="L16" i="6"/>
  <c r="K16" i="6"/>
  <c r="I16" i="6"/>
  <c r="H16" i="6"/>
  <c r="F16" i="6"/>
  <c r="E16" i="6"/>
  <c r="C16" i="6"/>
  <c r="B16" i="6"/>
  <c r="V15" i="6"/>
  <c r="S15" i="6"/>
  <c r="P15" i="6"/>
  <c r="M15" i="6"/>
  <c r="J15" i="6"/>
  <c r="G15" i="6"/>
  <c r="D15" i="6"/>
  <c r="V14" i="6"/>
  <c r="S14" i="6"/>
  <c r="M14" i="6"/>
  <c r="J14" i="6"/>
  <c r="G14" i="6"/>
  <c r="D14" i="6"/>
  <c r="V13" i="6"/>
  <c r="S13" i="6"/>
  <c r="P13" i="6"/>
  <c r="M13" i="6"/>
  <c r="J13" i="6"/>
  <c r="G13" i="6"/>
  <c r="D13" i="6"/>
  <c r="V12" i="6"/>
  <c r="S12" i="6"/>
  <c r="P12" i="6"/>
  <c r="M12" i="6"/>
  <c r="J12" i="6"/>
  <c r="G12" i="6"/>
  <c r="D12" i="6"/>
  <c r="V11" i="6"/>
  <c r="S11" i="6"/>
  <c r="P11" i="6"/>
  <c r="M11" i="6"/>
  <c r="J11" i="6"/>
  <c r="G11" i="6"/>
  <c r="D11" i="6"/>
  <c r="V7" i="6"/>
  <c r="V6" i="6"/>
  <c r="V5" i="6"/>
  <c r="V4" i="6"/>
  <c r="V3" i="6"/>
  <c r="S7" i="6"/>
  <c r="S6" i="6"/>
  <c r="S5" i="6"/>
  <c r="S4" i="6"/>
  <c r="S3" i="6"/>
  <c r="P7" i="6"/>
  <c r="P6" i="6"/>
  <c r="P5" i="6"/>
  <c r="P4" i="6"/>
  <c r="P3" i="6"/>
  <c r="M7" i="6"/>
  <c r="M6" i="6"/>
  <c r="M5" i="6"/>
  <c r="M4" i="6"/>
  <c r="M3" i="6"/>
  <c r="J7" i="6"/>
  <c r="J6" i="6"/>
  <c r="J5" i="6"/>
  <c r="J4" i="6"/>
  <c r="J3" i="6"/>
  <c r="G7" i="6"/>
  <c r="G6" i="6"/>
  <c r="G5" i="6"/>
  <c r="G4" i="6"/>
  <c r="G3" i="6"/>
  <c r="U8" i="6"/>
  <c r="T8" i="6"/>
  <c r="R8" i="6"/>
  <c r="Q8" i="6"/>
  <c r="O8" i="6"/>
  <c r="N8" i="6"/>
  <c r="L8" i="6"/>
  <c r="K8" i="6"/>
  <c r="I8" i="6"/>
  <c r="H8" i="6"/>
  <c r="F8" i="6"/>
  <c r="E8" i="6"/>
  <c r="C8" i="6"/>
  <c r="B8" i="6"/>
  <c r="D7" i="6"/>
  <c r="D6" i="6"/>
  <c r="D5" i="6"/>
  <c r="D4" i="6"/>
  <c r="D3" i="6"/>
  <c r="A14" i="1"/>
  <c r="B14" i="1"/>
  <c r="C14" i="1"/>
  <c r="D14" i="1"/>
  <c r="F14" i="1"/>
  <c r="G14" i="1"/>
  <c r="H14" i="1"/>
  <c r="I14" i="1"/>
  <c r="V80" i="6" l="1"/>
  <c r="V72" i="6"/>
  <c r="V64" i="6"/>
  <c r="V56" i="6"/>
  <c r="V48" i="6"/>
  <c r="V40" i="6"/>
  <c r="V32" i="6"/>
  <c r="V24" i="6"/>
  <c r="V16" i="6"/>
  <c r="S80" i="6"/>
  <c r="S72" i="6"/>
  <c r="S64" i="6"/>
  <c r="S56" i="6"/>
  <c r="S48" i="6"/>
  <c r="S40" i="6"/>
  <c r="S32" i="6"/>
  <c r="S24" i="6"/>
  <c r="S16" i="6"/>
  <c r="P80" i="6"/>
  <c r="P72" i="6"/>
  <c r="P64" i="6"/>
  <c r="P56" i="6"/>
  <c r="P48" i="6"/>
  <c r="P40" i="6"/>
  <c r="P32" i="6"/>
  <c r="P24" i="6"/>
  <c r="P16" i="6"/>
  <c r="P8" i="6"/>
  <c r="M80" i="6"/>
  <c r="M72" i="6"/>
  <c r="M40" i="6"/>
  <c r="M32" i="6"/>
  <c r="M24" i="6"/>
  <c r="M16" i="6"/>
  <c r="M8" i="6"/>
  <c r="J80" i="6"/>
  <c r="J24" i="6"/>
  <c r="G32" i="6"/>
  <c r="J64" i="6"/>
  <c r="J56" i="6"/>
  <c r="J48" i="6"/>
  <c r="J40" i="6"/>
  <c r="J32" i="6"/>
  <c r="J16" i="6"/>
  <c r="J8" i="6"/>
  <c r="G80" i="6"/>
  <c r="G72" i="6"/>
  <c r="G64" i="6"/>
  <c r="G56" i="6"/>
  <c r="G48" i="6"/>
  <c r="G40" i="6"/>
  <c r="G24" i="6"/>
  <c r="G16" i="6"/>
  <c r="G8" i="6"/>
  <c r="D64" i="6"/>
  <c r="D24" i="6"/>
  <c r="V8" i="6"/>
  <c r="D32" i="6"/>
  <c r="D72" i="6"/>
  <c r="D40" i="6"/>
  <c r="D80" i="6"/>
  <c r="D48" i="6"/>
  <c r="D56" i="6"/>
  <c r="D16" i="6"/>
  <c r="S8" i="6"/>
  <c r="D8" i="6"/>
  <c r="K8" i="3"/>
  <c r="B14" i="3"/>
  <c r="K14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B8" i="3"/>
  <c r="B2" i="5" l="1"/>
  <c r="B15" i="5" s="1"/>
  <c r="B7" i="5"/>
  <c r="B6" i="5"/>
  <c r="B5" i="5"/>
  <c r="B1" i="5"/>
  <c r="U23" i="3"/>
  <c r="T23" i="3" l="1"/>
  <c r="T22" i="3"/>
  <c r="U22" i="3"/>
  <c r="K16" i="3"/>
  <c r="J16" i="3"/>
  <c r="I16" i="3"/>
  <c r="H16" i="3"/>
  <c r="G16" i="3"/>
  <c r="F16" i="3"/>
  <c r="E16" i="3"/>
  <c r="D16" i="3"/>
  <c r="C16" i="3"/>
  <c r="B16" i="3"/>
  <c r="I16" i="1" l="1"/>
  <c r="D16" i="1"/>
  <c r="C16" i="1"/>
  <c r="K12" i="2"/>
  <c r="J12" i="2"/>
  <c r="E12" i="2"/>
  <c r="H16" i="1" l="1"/>
  <c r="L10" i="2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<sst xmlns="http://schemas.openxmlformats.org/spreadsheetml/2006/main" count="331" uniqueCount="85">
  <si>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</si>
  <si>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</si>
  <si>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</si>
  <si>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</si>
  <si>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</si>
  <si>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</si>
  <si>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</si>
  <si>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</si>
  <si>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</si>
  <si>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</si>
  <si>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</si>
  <si>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</si>
  <si>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</si>
  <si>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</si>
  <si>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</si>
  <si>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</si>
  <si>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</si>
  <si>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</si>
  <si>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</si>
  <si>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</si>
  <si>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</si>
  <si>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</si>
  <si>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</si>
  <si>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</si>
  <si>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</si>
  <si>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</si>
  <si>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</si>
  <si>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</si>
  <si>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</si>
  <si>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</si>
  <si>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</si>
  <si>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</si>
  <si>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</si>
  <si>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</si>
  <si>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</si>
  <si>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</si>
  <si>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</si>
  <si>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</si>
  <si>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</si>
  <si>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</si>
  <si>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</si>
  <si>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</si>
  <si>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</si>
  <si>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</si>
  <si>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</si>
  <si>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</si>
  <si>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</si>
  <si>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</si>
  <si>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</si>
  <si>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</si>
  <si>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</si>
  <si>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</si>
  <si>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</si>
  <si>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</si>
  <si>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</si>
  <si>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</si>
  <si>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</si>
  <si>
    <t>Cálculo pesos parciales</t>
  </si>
  <si>
    <t>Cálculo de distancia euclídea</t>
  </si>
  <si>
    <t>Datos [Host -&gt; Dispositivo]</t>
  </si>
  <si>
    <t>Encontrar mejor BMU (Reducción)</t>
  </si>
  <si>
    <t>Datos [Dispositivo -&gt; Host]</t>
  </si>
  <si>
    <t>Actividad GPU</t>
  </si>
  <si>
    <t>Porcentaje de tiempo (%)</t>
  </si>
  <si>
    <t>Scan</t>
  </si>
  <si>
    <t>TOTAL</t>
  </si>
  <si>
    <t>Reorganizar listas de atributos</t>
  </si>
  <si>
    <t>Ordenar listas de atributos [Inicio]</t>
  </si>
  <si>
    <t>Podar nodo [Reducción suma]</t>
  </si>
  <si>
    <t>Encontrar mejor punto de corte [Cálculo del criterio y reducción]</t>
  </si>
  <si>
    <t>CPU</t>
  </si>
  <si>
    <t>GPU</t>
  </si>
  <si>
    <t>Semilla 0</t>
  </si>
  <si>
    <t>Semilla 10</t>
  </si>
  <si>
    <t>Semilla 9</t>
  </si>
  <si>
    <t>Semilla 8</t>
  </si>
  <si>
    <t>Semilla 7</t>
  </si>
  <si>
    <t>Semilla 6</t>
  </si>
  <si>
    <t>Semilla 5</t>
  </si>
  <si>
    <t>Semilla 4</t>
  </si>
  <si>
    <t>Semilla 3</t>
  </si>
  <si>
    <t>Semilla 2</t>
  </si>
  <si>
    <t>Precisiones</t>
  </si>
  <si>
    <t>Semilla</t>
  </si>
  <si>
    <t>Tiempos 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</si>
</sst>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230.31</c:v>
                </c:pt>
                <c:pt idx="1">
                  <c:v>428.47</c:v>
                </c:pt>
                <c:pt idx="2">
                  <c:v>611.04</c:v>
                </c:pt>
                <c:pt idx="3">
                  <c:v>822</c:v>
                </c:pt>
                <c:pt idx="4">
                  <c:v>1001.56</c:v>
                </c:pt>
                <c:pt idx="5">
                  <c:v>1192.5</c:v>
                </c:pt>
                <c:pt idx="6">
                  <c:v>1396.48</c:v>
                </c:pt>
                <c:pt idx="7">
                  <c:v>1636.69</c:v>
                </c:pt>
                <c:pt idx="8">
                  <c:v>1782.32</c:v>
                </c:pt>
                <c:pt idx="9">
                  <c:v>1990.52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230.93</c:v>
                </c:pt>
                <c:pt idx="1">
                  <c:v>424.01</c:v>
                </c:pt>
                <c:pt idx="2">
                  <c:v>629.54</c:v>
                </c:pt>
                <c:pt idx="3">
                  <c:v>825.71</c:v>
                </c:pt>
                <c:pt idx="4">
                  <c:v>1012.31</c:v>
                </c:pt>
                <c:pt idx="5">
                  <c:v>1215.03</c:v>
                </c:pt>
                <c:pt idx="6">
                  <c:v>1391.76</c:v>
                </c:pt>
                <c:pt idx="7">
                  <c:v>1606.99</c:v>
                </c:pt>
                <c:pt idx="8">
                  <c:v>1783</c:v>
                </c:pt>
                <c:pt idx="9">
                  <c:v>1986.35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230.84</c:v>
                </c:pt>
                <c:pt idx="1">
                  <c:v>425.76</c:v>
                </c:pt>
                <c:pt idx="2">
                  <c:v>610.73</c:v>
                </c:pt>
                <c:pt idx="3">
                  <c:v>819.25</c:v>
                </c:pt>
                <c:pt idx="4">
                  <c:v>1029.75</c:v>
                </c:pt>
                <c:pt idx="5">
                  <c:v>1237.9000000000001</c:v>
                </c:pt>
                <c:pt idx="6">
                  <c:v>1410.11</c:v>
                </c:pt>
                <c:pt idx="7">
                  <c:v>1609.66</c:v>
                </c:pt>
                <c:pt idx="8">
                  <c:v>1800.9</c:v>
                </c:pt>
                <c:pt idx="9">
                  <c:v>1988.15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232.28</c:v>
                </c:pt>
                <c:pt idx="1">
                  <c:v>426.51</c:v>
                </c:pt>
                <c:pt idx="2">
                  <c:v>621.86</c:v>
                </c:pt>
                <c:pt idx="3">
                  <c:v>823.22</c:v>
                </c:pt>
                <c:pt idx="4">
                  <c:v>1026.18</c:v>
                </c:pt>
                <c:pt idx="5">
                  <c:v>1203.04</c:v>
                </c:pt>
                <c:pt idx="6">
                  <c:v>1394.02</c:v>
                </c:pt>
                <c:pt idx="7">
                  <c:v>1613.38</c:v>
                </c:pt>
                <c:pt idx="8">
                  <c:v>1787.79</c:v>
                </c:pt>
                <c:pt idx="9">
                  <c:v>2005.42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56.82</c:v>
                </c:pt>
                <c:pt idx="1">
                  <c:v>58.25</c:v>
                </c:pt>
                <c:pt idx="2">
                  <c:v>59.23</c:v>
                </c:pt>
                <c:pt idx="3">
                  <c:v>67.319999999999993</c:v>
                </c:pt>
                <c:pt idx="4">
                  <c:v>68.709999999999994</c:v>
                </c:pt>
                <c:pt idx="5">
                  <c:v>63.13</c:v>
                </c:pt>
                <c:pt idx="6">
                  <c:v>64.89</c:v>
                </c:pt>
                <c:pt idx="7">
                  <c:v>72.31</c:v>
                </c:pt>
                <c:pt idx="8">
                  <c:v>73.08</c:v>
                </c:pt>
                <c:pt idx="9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56.65</c:v>
                </c:pt>
                <c:pt idx="1">
                  <c:v>59.24</c:v>
                </c:pt>
                <c:pt idx="2">
                  <c:v>59.44</c:v>
                </c:pt>
                <c:pt idx="3">
                  <c:v>60.96</c:v>
                </c:pt>
                <c:pt idx="4">
                  <c:v>62.22</c:v>
                </c:pt>
                <c:pt idx="5">
                  <c:v>71</c:v>
                </c:pt>
                <c:pt idx="6">
                  <c:v>67.31</c:v>
                </c:pt>
                <c:pt idx="7">
                  <c:v>65.94</c:v>
                </c:pt>
                <c:pt idx="8">
                  <c:v>67.209999999999994</c:v>
                </c:pt>
                <c:pt idx="9">
                  <c:v>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57.7</c:v>
                </c:pt>
                <c:pt idx="1">
                  <c:v>58.77</c:v>
                </c:pt>
                <c:pt idx="2">
                  <c:v>59.67</c:v>
                </c:pt>
                <c:pt idx="3">
                  <c:v>61.24</c:v>
                </c:pt>
                <c:pt idx="4">
                  <c:v>62.14</c:v>
                </c:pt>
                <c:pt idx="5">
                  <c:v>71.56</c:v>
                </c:pt>
                <c:pt idx="6">
                  <c:v>71.77</c:v>
                </c:pt>
                <c:pt idx="7">
                  <c:v>66.180000000000007</c:v>
                </c:pt>
                <c:pt idx="8">
                  <c:v>66.790000000000006</c:v>
                </c:pt>
                <c:pt idx="9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56.78</c:v>
                </c:pt>
                <c:pt idx="1">
                  <c:v>58.68</c:v>
                </c:pt>
                <c:pt idx="2">
                  <c:v>67.28</c:v>
                </c:pt>
                <c:pt idx="3">
                  <c:v>61.4</c:v>
                </c:pt>
                <c:pt idx="4">
                  <c:v>71.81</c:v>
                </c:pt>
                <c:pt idx="5">
                  <c:v>65.290000000000006</c:v>
                </c:pt>
                <c:pt idx="6">
                  <c:v>64.569999999999993</c:v>
                </c:pt>
                <c:pt idx="7">
                  <c:v>66.099999999999994</c:v>
                </c:pt>
                <c:pt idx="8">
                  <c:v>66.73</c:v>
                </c:pt>
                <c:pt idx="9">
                  <c:v>73.819999999999993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Tiempos promedios y ganancias según número de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4.0550998025882867</c:v>
                </c:pt>
                <c:pt idx="1">
                  <c:v>7.2561079424533919</c:v>
                </c:pt>
                <c:pt idx="2">
                  <c:v>10.069090464945853</c:v>
                </c:pt>
                <c:pt idx="3">
                  <c:v>13.112466124661246</c:v>
                </c:pt>
                <c:pt idx="4">
                  <c:v>15.364693446088795</c:v>
                </c:pt>
                <c:pt idx="5">
                  <c:v>17.892353679238315</c:v>
                </c:pt>
                <c:pt idx="6">
                  <c:v>20.825091234080581</c:v>
                </c:pt>
                <c:pt idx="7">
                  <c:v>23.90389235944258</c:v>
                </c:pt>
                <c:pt idx="8">
                  <c:v>26.127643256272595</c:v>
                </c:pt>
                <c:pt idx="9">
                  <c:v>26.99282037388242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407067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mapa autoorganizado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'Profiler SOM'!$B$5</c:f>
              <c:strCache>
                <c:ptCount val="1"/>
                <c:pt idx="0">
                  <c:v>Porcentaje de tiempo 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0-4BF9-BCD7-7CDE597139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0-4BF9-BCD7-7CDE597139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0-4BF9-BCD7-7CDE5971393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0-4BF9-BCD7-7CDE5971393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0-4BF9-BCD7-7CDE59713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SOM'!$A$6:$A$10</c:f>
              <c:strCache>
                <c:ptCount val="5"/>
                <c:pt idx="0">
                  <c:v>Cálculo pesos parciales</c:v>
                </c:pt>
                <c:pt idx="1">
                  <c:v>Cálculo de distancia euclídea</c:v>
                </c:pt>
                <c:pt idx="2">
                  <c:v>Datos [Host -&gt; Dispositivo]</c:v>
                </c:pt>
                <c:pt idx="3">
                  <c:v>Encontrar mejor BMU (Reducción)</c:v>
                </c:pt>
                <c:pt idx="4">
                  <c:v>Datos [Dispositivo -&gt; Host]</c:v>
                </c:pt>
              </c:strCache>
            </c:strRef>
          </c:cat>
          <c:val>
            <c:numRef>
              <c:f>'Profiler SOM'!$B$6:$B$10</c:f>
              <c:numCache>
                <c:formatCode>0.00%</c:formatCode>
                <c:ptCount val="5"/>
                <c:pt idx="0">
                  <c:v>0.58630000000000004</c:v>
                </c:pt>
                <c:pt idx="1">
                  <c:v>0.32100000000000001</c:v>
                </c:pt>
                <c:pt idx="2">
                  <c:v>6.5600000000000006E-2</c:v>
                </c:pt>
                <c:pt idx="3">
                  <c:v>2.7099999999999999E-2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0E5-9C59-7417E1E8D8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árbol de decisión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9-4791-91F0-41BD0EF834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9-4791-91F0-41BD0EF834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9-4791-91F0-41BD0EF834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9-4791-91F0-41BD0EF8347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9-4791-91F0-41BD0EF8347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8D-492F-B406-54CD11B96DF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8D-492F-B406-54CD11B96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Árbol'!$A$1:$A$7</c:f>
              <c:strCache>
                <c:ptCount val="7"/>
                <c:pt idx="0">
                  <c:v>Scan</c:v>
                </c:pt>
                <c:pt idx="1">
                  <c:v>Ordenar listas de atributos [Inicio]</c:v>
                </c:pt>
                <c:pt idx="2">
                  <c:v>Datos [Dispositivo -&gt; Host]</c:v>
                </c:pt>
                <c:pt idx="3">
                  <c:v>Datos [Host -&gt; Dispositivo]</c:v>
                </c:pt>
                <c:pt idx="4">
                  <c:v>Reorganizar listas de atributos</c:v>
                </c:pt>
                <c:pt idx="5">
                  <c:v>Encontrar mejor punto de corte [Cálculo del criterio y reducción]</c:v>
                </c:pt>
                <c:pt idx="6">
                  <c:v>Podar nodo [Reducción suma]</c:v>
                </c:pt>
              </c:strCache>
            </c:strRef>
          </c:cat>
          <c:val>
            <c:numRef>
              <c:f>'Profiler Árbol'!$B$1:$B$7</c:f>
              <c:numCache>
                <c:formatCode>General</c:formatCode>
                <c:ptCount val="7"/>
                <c:pt idx="0">
                  <c:v>46.27</c:v>
                </c:pt>
                <c:pt idx="1">
                  <c:v>22.27</c:v>
                </c:pt>
                <c:pt idx="2">
                  <c:v>6.5</c:v>
                </c:pt>
                <c:pt idx="3">
                  <c:v>5.08</c:v>
                </c:pt>
                <c:pt idx="4">
                  <c:v>14.070000000000002</c:v>
                </c:pt>
                <c:pt idx="5">
                  <c:v>5.32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791-91F0-41BD0EF834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20</xdr:row>
      <xdr:rowOff>104775</xdr:rowOff>
    </xdr:from>
    <xdr:to>
      <xdr:col>15</xdr:col>
      <xdr:colOff>285750</xdr:colOff>
      <xdr:row>34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391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201157</xdr:colOff>
      <xdr:row>24</xdr:row>
      <xdr:rowOff>96893</xdr:rowOff>
    </xdr:from>
    <xdr:to>
      <xdr:col>16</xdr:col>
      <xdr:colOff>365320</xdr:colOff>
      <xdr:row>38</xdr:row>
      <xdr:rowOff>104708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11</xdr:row>
      <xdr:rowOff>185737</xdr:rowOff>
    </xdr:from>
    <xdr:to>
      <xdr:col>9</xdr:col>
      <xdr:colOff>490537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F7479-7F31-4433-BB7B-6CB62DC8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652096</xdr:colOff>
      <xdr:row>26</xdr:row>
      <xdr:rowOff>131884</xdr:rowOff>
    </xdr:from>
    <xdr:to>
      <xdr:col>10</xdr:col>
      <xdr:colOff>592015</xdr:colOff>
      <xdr:row>41</xdr:row>
      <xdr:rowOff>54582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406162-BD59-413B-A844-6BCFB482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96" y="5084884"/>
          <a:ext cx="10058400" cy="2780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104775</xdr:rowOff>
    </xdr:from>
    <xdr:to>
      <xdr:col>6</xdr:col>
      <xdr:colOff>657225</xdr:colOff>
      <xdr:row>65</xdr:row>
      <xdr:rowOff>100777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34FAA-43AB-44FD-8412-7432BBB96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3275"/>
          <a:ext cx="10058400" cy="5330002"/>
        </a:xfrm>
        <a:prstGeom prst="rect">
          <a:avLst/>
        </a:prstGeom>
      </xdr:spPr>
    </xdr:pic>
    <xdr:clientData/>
  </xdr:twoCellAnchor>
  <xdr:twoCellAnchor>
    <xdr:from>
      <xdr:col>4</xdr:col>
      <xdr:colOff>285750</xdr:colOff>
      <xdr:row>9</xdr:row>
      <xdr:rowOff>0</xdr:rowOff>
    </xdr:from>
    <xdr:to>
      <xdr:col>8</xdr:col>
      <xdr:colOff>304800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9AACA-C740-4C88-99B8-AD2E5928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5" t="s">
        <v>5</v>
      </c>
      <c r="C2" s="5"/>
      <c r="D2" s="5"/>
      <c r="E2" s="5"/>
      <c r="H2" s="5" t="s">
        <v>6</v>
      </c>
      <c r="I2" s="5"/>
      <c r="J2" s="5"/>
      <c r="K2" s="5"/>
    </row>
    <row r="3" spans="1:12" x14ac:dyDescent="0.25">
      <c r="B3" s="5" t="s">
        <v>0</v>
      </c>
      <c r="C3" s="5"/>
      <c r="D3" s="5" t="s">
        <v>9</v>
      </c>
      <c r="E3" s="5"/>
      <c r="F3" t="s">
        <v>8</v>
      </c>
      <c r="H3" s="5" t="s">
        <v>0</v>
      </c>
      <c r="I3" s="5"/>
      <c r="J3" s="5" t="s">
        <v>9</v>
      </c>
      <c r="K3" s="5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sqref="A1:J14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5" t="s">
        <v>2</v>
      </c>
      <c r="B1" s="5"/>
      <c r="C1" s="5"/>
      <c r="D1" s="5"/>
      <c r="F1" s="5" t="s">
        <v>3</v>
      </c>
      <c r="G1" s="5"/>
      <c r="H1" s="5"/>
      <c r="I1" s="5"/>
    </row>
    <row r="2" spans="1:9" x14ac:dyDescent="0.25">
      <c r="A2" s="5" t="s">
        <v>0</v>
      </c>
      <c r="B2" s="5"/>
      <c r="C2" s="5" t="s">
        <v>1</v>
      </c>
      <c r="D2" s="5"/>
      <c r="F2" s="5" t="s">
        <v>0</v>
      </c>
      <c r="G2" s="5"/>
      <c r="H2" s="5" t="s">
        <v>1</v>
      </c>
      <c r="I2" s="5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9EB2-862F-4F3C-8E66-7781ED8222A2}">
  <dimension ref="A1:V99"/>
  <sheetViews>
    <sheetView tabSelected="1" topLeftCell="A65" workbookViewId="0">
      <pane xSplit="1" topLeftCell="B1" activePane="topRight" state="frozen"/>
      <selection pane="topRight" activeCell="B94" sqref="B94"/>
    </sheetView>
  </sheetViews>
  <sheetFormatPr baseColWidth="10" defaultRowHeight="15" x14ac:dyDescent="0.25"/>
  <sheetData>
    <row r="1" spans="1:22" x14ac:dyDescent="0.25">
      <c r="A1" t="s">
        <v>72</v>
      </c>
      <c r="B1">
        <v>4</v>
      </c>
      <c r="E1">
        <v>5</v>
      </c>
      <c r="H1">
        <v>6</v>
      </c>
      <c r="K1">
        <v>7</v>
      </c>
      <c r="N1">
        <v>8</v>
      </c>
      <c r="Q1">
        <v>9</v>
      </c>
      <c r="T1">
        <v>10</v>
      </c>
    </row>
    <row r="2" spans="1:22" x14ac:dyDescent="0.25">
      <c r="B2" t="s">
        <v>70</v>
      </c>
      <c r="C2" t="s">
        <v>71</v>
      </c>
      <c r="D2" t="s">
        <v>7</v>
      </c>
      <c r="E2" t="s">
        <v>70</v>
      </c>
      <c r="F2" t="s">
        <v>71</v>
      </c>
      <c r="G2" t="s">
        <v>7</v>
      </c>
      <c r="H2" t="s">
        <v>70</v>
      </c>
      <c r="I2" t="s">
        <v>71</v>
      </c>
      <c r="J2" t="s">
        <v>7</v>
      </c>
      <c r="K2" t="s">
        <v>70</v>
      </c>
      <c r="L2" t="s">
        <v>71</v>
      </c>
      <c r="M2" t="s">
        <v>7</v>
      </c>
      <c r="N2" t="s">
        <v>70</v>
      </c>
      <c r="O2" t="s">
        <v>71</v>
      </c>
      <c r="P2" t="s">
        <v>7</v>
      </c>
      <c r="Q2" t="s">
        <v>70</v>
      </c>
      <c r="R2" t="s">
        <v>71</v>
      </c>
      <c r="S2" t="s">
        <v>7</v>
      </c>
      <c r="T2" t="s">
        <v>70</v>
      </c>
      <c r="U2" t="s">
        <v>71</v>
      </c>
      <c r="V2" t="s">
        <v>7</v>
      </c>
    </row>
    <row r="3" spans="1:22" x14ac:dyDescent="0.25">
      <c r="A3">
        <v>1</v>
      </c>
      <c r="B3">
        <v>27.81</v>
      </c>
      <c r="C3">
        <v>25.67</v>
      </c>
      <c r="D3">
        <f>B3/C3</f>
        <v>1.0833657966497856</v>
      </c>
      <c r="E3">
        <v>32.1</v>
      </c>
      <c r="F3">
        <v>25.45</v>
      </c>
      <c r="G3">
        <f>E3/F3</f>
        <v>1.2612966601178783</v>
      </c>
      <c r="H3">
        <v>35.81</v>
      </c>
      <c r="I3">
        <v>26.38</v>
      </c>
      <c r="J3">
        <f>H3/I3</f>
        <v>1.357467778620167</v>
      </c>
      <c r="K3">
        <v>39.33</v>
      </c>
      <c r="L3">
        <v>26.48</v>
      </c>
      <c r="M3">
        <f>K3/L3</f>
        <v>1.4852719033232626</v>
      </c>
      <c r="N3">
        <v>41.61</v>
      </c>
      <c r="O3">
        <v>27.2</v>
      </c>
      <c r="P3">
        <f>N3/O3</f>
        <v>1.5297794117647059</v>
      </c>
      <c r="Q3">
        <v>45.81</v>
      </c>
      <c r="R3">
        <v>29.91</v>
      </c>
      <c r="S3">
        <f>Q3/R3</f>
        <v>1.5315947843530593</v>
      </c>
      <c r="T3">
        <v>48.79</v>
      </c>
      <c r="U3">
        <v>34.619999999999997</v>
      </c>
      <c r="V3">
        <f>T3/U3</f>
        <v>1.4093009820912767</v>
      </c>
    </row>
    <row r="4" spans="1:22" x14ac:dyDescent="0.25">
      <c r="A4">
        <v>2</v>
      </c>
      <c r="B4">
        <v>27.73</v>
      </c>
      <c r="C4">
        <v>25.63</v>
      </c>
      <c r="D4">
        <f>B4/C4</f>
        <v>1.0819352321498246</v>
      </c>
      <c r="E4">
        <v>30.9</v>
      </c>
      <c r="F4">
        <v>25.62</v>
      </c>
      <c r="G4">
        <f>E4/F4</f>
        <v>1.2060889929742389</v>
      </c>
      <c r="H4">
        <v>35.54</v>
      </c>
      <c r="I4">
        <v>26.5</v>
      </c>
      <c r="J4">
        <f>H4/I4</f>
        <v>1.341132075471698</v>
      </c>
      <c r="K4">
        <v>38.909999999999997</v>
      </c>
      <c r="L4">
        <v>26.52</v>
      </c>
      <c r="M4">
        <f>K4/L4</f>
        <v>1.4671945701357465</v>
      </c>
      <c r="N4">
        <v>42.13</v>
      </c>
      <c r="O4">
        <v>26.91</v>
      </c>
      <c r="P4">
        <f>N4/O4</f>
        <v>1.5655890003716091</v>
      </c>
      <c r="Q4">
        <v>45.27</v>
      </c>
      <c r="R4">
        <v>29.52</v>
      </c>
      <c r="S4">
        <f>Q4/R4</f>
        <v>1.5335365853658538</v>
      </c>
      <c r="T4">
        <v>48.86</v>
      </c>
      <c r="U4">
        <v>34.200000000000003</v>
      </c>
      <c r="V4">
        <f>T4/U4</f>
        <v>1.4286549707602338</v>
      </c>
    </row>
    <row r="5" spans="1:22" x14ac:dyDescent="0.25">
      <c r="A5">
        <v>3</v>
      </c>
      <c r="B5">
        <v>27.07</v>
      </c>
      <c r="C5">
        <v>25.71</v>
      </c>
      <c r="D5">
        <f>B5/C5</f>
        <v>1.0528977051730843</v>
      </c>
      <c r="E5">
        <v>30.96</v>
      </c>
      <c r="F5">
        <v>25.6</v>
      </c>
      <c r="G5">
        <f>E5/F5</f>
        <v>1.2093749999999999</v>
      </c>
      <c r="H5">
        <v>35.72</v>
      </c>
      <c r="I5">
        <v>26.97</v>
      </c>
      <c r="J5">
        <f>H5/I5</f>
        <v>1.3244345569150908</v>
      </c>
      <c r="K5">
        <v>38.42</v>
      </c>
      <c r="L5">
        <v>26.13</v>
      </c>
      <c r="M5">
        <f>K5/L5</f>
        <v>1.4703406046689631</v>
      </c>
      <c r="N5">
        <v>41.56</v>
      </c>
      <c r="O5">
        <v>27.44</v>
      </c>
      <c r="P5">
        <f>N5/O5</f>
        <v>1.5145772594752187</v>
      </c>
      <c r="Q5">
        <v>44.61</v>
      </c>
      <c r="R5">
        <v>29.64</v>
      </c>
      <c r="S5">
        <f>Q5/R5</f>
        <v>1.5050607287449391</v>
      </c>
      <c r="T5">
        <v>48.56</v>
      </c>
      <c r="U5">
        <v>34.659999999999997</v>
      </c>
      <c r="V5">
        <f>T5/U5</f>
        <v>1.4010386612810157</v>
      </c>
    </row>
    <row r="6" spans="1:22" x14ac:dyDescent="0.25">
      <c r="A6">
        <v>4</v>
      </c>
      <c r="B6">
        <v>28.17</v>
      </c>
      <c r="C6">
        <v>25.7</v>
      </c>
      <c r="D6">
        <f>B6/C6</f>
        <v>1.0961089494163425</v>
      </c>
      <c r="E6">
        <v>30.47</v>
      </c>
      <c r="F6">
        <v>25.59</v>
      </c>
      <c r="G6">
        <f>E6/F6</f>
        <v>1.1906994919890581</v>
      </c>
      <c r="H6">
        <v>36.9</v>
      </c>
      <c r="I6">
        <v>26.71</v>
      </c>
      <c r="J6">
        <f>H6/I6</f>
        <v>1.3815050542867839</v>
      </c>
      <c r="K6">
        <v>38.82</v>
      </c>
      <c r="L6">
        <v>27.05</v>
      </c>
      <c r="M6">
        <f>K6/L6</f>
        <v>1.4351201478743068</v>
      </c>
      <c r="N6">
        <v>41.11</v>
      </c>
      <c r="O6">
        <v>27.55</v>
      </c>
      <c r="P6">
        <f>N6/O6</f>
        <v>1.4921960072595282</v>
      </c>
      <c r="Q6">
        <v>45.67</v>
      </c>
      <c r="R6">
        <v>29.71</v>
      </c>
      <c r="S6">
        <f>Q6/R6</f>
        <v>1.5371928643554358</v>
      </c>
      <c r="T6">
        <v>48.62</v>
      </c>
      <c r="U6">
        <v>34.24</v>
      </c>
      <c r="V6">
        <f>T6/U6</f>
        <v>1.4199766355140184</v>
      </c>
    </row>
    <row r="7" spans="1:22" x14ac:dyDescent="0.25">
      <c r="A7">
        <v>5</v>
      </c>
      <c r="B7">
        <v>27.57</v>
      </c>
      <c r="C7">
        <v>25.42</v>
      </c>
      <c r="D7">
        <f>B7/C7</f>
        <v>1.0845790715971675</v>
      </c>
      <c r="E7">
        <v>31.32</v>
      </c>
      <c r="F7">
        <v>25.59</v>
      </c>
      <c r="G7">
        <f>E7/F7</f>
        <v>1.2239155920281359</v>
      </c>
      <c r="H7">
        <v>36.92</v>
      </c>
      <c r="I7">
        <v>26.44</v>
      </c>
      <c r="J7">
        <f>H7/I7</f>
        <v>1.3963691376701968</v>
      </c>
      <c r="K7">
        <v>38.840000000000003</v>
      </c>
      <c r="L7">
        <v>26.6</v>
      </c>
      <c r="M7">
        <f>K7/L7</f>
        <v>1.4601503759398498</v>
      </c>
      <c r="N7">
        <v>41.52</v>
      </c>
      <c r="O7">
        <v>26.89</v>
      </c>
      <c r="P7">
        <f>N7/O7</f>
        <v>1.5440684269245073</v>
      </c>
      <c r="Q7">
        <v>45.66</v>
      </c>
      <c r="R7">
        <v>29.7</v>
      </c>
      <c r="S7">
        <f>Q7/R7</f>
        <v>1.5373737373737373</v>
      </c>
      <c r="T7">
        <v>48.71</v>
      </c>
      <c r="U7">
        <v>33.74</v>
      </c>
      <c r="V7">
        <f>T7/U7</f>
        <v>1.443687018375815</v>
      </c>
    </row>
    <row r="8" spans="1:22" x14ac:dyDescent="0.25">
      <c r="A8" t="s">
        <v>14</v>
      </c>
      <c r="B8">
        <f>SUM(B3:B7)/5</f>
        <v>27.669999999999998</v>
      </c>
      <c r="C8">
        <f t="shared" ref="C8:V8" si="0">SUM(C3:C7)/5</f>
        <v>25.625999999999998</v>
      </c>
      <c r="D8">
        <f t="shared" si="0"/>
        <v>1.0797773509972408</v>
      </c>
      <c r="E8">
        <f t="shared" si="0"/>
        <v>31.15</v>
      </c>
      <c r="F8">
        <f t="shared" si="0"/>
        <v>25.57</v>
      </c>
      <c r="G8">
        <f t="shared" si="0"/>
        <v>1.218275147421862</v>
      </c>
      <c r="H8">
        <f t="shared" si="0"/>
        <v>36.177999999999997</v>
      </c>
      <c r="I8">
        <f t="shared" si="0"/>
        <v>26.6</v>
      </c>
      <c r="J8">
        <f t="shared" si="0"/>
        <v>1.3601817205927873</v>
      </c>
      <c r="K8">
        <f t="shared" si="0"/>
        <v>38.863999999999997</v>
      </c>
      <c r="L8">
        <f t="shared" si="0"/>
        <v>26.556000000000001</v>
      </c>
      <c r="M8">
        <f t="shared" si="0"/>
        <v>1.4636155203884258</v>
      </c>
      <c r="N8">
        <f t="shared" si="0"/>
        <v>41.586000000000006</v>
      </c>
      <c r="O8">
        <f t="shared" si="0"/>
        <v>27.198</v>
      </c>
      <c r="P8">
        <f t="shared" si="0"/>
        <v>1.529242021159114</v>
      </c>
      <c r="Q8">
        <f>SUM(Q3:Q7)/5</f>
        <v>45.404000000000003</v>
      </c>
      <c r="R8">
        <f>SUM(R3:R7)/5</f>
        <v>29.695999999999998</v>
      </c>
      <c r="S8">
        <f t="shared" si="0"/>
        <v>1.5289517400386052</v>
      </c>
      <c r="T8">
        <f t="shared" si="0"/>
        <v>48.708000000000006</v>
      </c>
      <c r="U8">
        <f t="shared" si="0"/>
        <v>34.292000000000002</v>
      </c>
      <c r="V8">
        <f t="shared" si="0"/>
        <v>1.4205316536044719</v>
      </c>
    </row>
    <row r="9" spans="1:22" x14ac:dyDescent="0.25">
      <c r="A9" t="s">
        <v>73</v>
      </c>
      <c r="B9">
        <v>4</v>
      </c>
      <c r="E9">
        <v>5</v>
      </c>
      <c r="H9">
        <v>6</v>
      </c>
      <c r="K9">
        <v>7</v>
      </c>
      <c r="N9">
        <v>8</v>
      </c>
      <c r="Q9">
        <v>9</v>
      </c>
      <c r="T9">
        <v>10</v>
      </c>
    </row>
    <row r="10" spans="1:22" x14ac:dyDescent="0.25">
      <c r="B10" t="s">
        <v>70</v>
      </c>
      <c r="C10" t="s">
        <v>71</v>
      </c>
      <c r="D10" t="s">
        <v>7</v>
      </c>
      <c r="E10" t="s">
        <v>70</v>
      </c>
      <c r="F10" t="s">
        <v>71</v>
      </c>
      <c r="G10" t="s">
        <v>7</v>
      </c>
      <c r="H10" t="s">
        <v>70</v>
      </c>
      <c r="I10" t="s">
        <v>71</v>
      </c>
      <c r="J10" t="s">
        <v>7</v>
      </c>
      <c r="K10" t="s">
        <v>70</v>
      </c>
      <c r="L10" t="s">
        <v>71</v>
      </c>
      <c r="M10" t="s">
        <v>7</v>
      </c>
      <c r="N10" t="s">
        <v>70</v>
      </c>
      <c r="O10" t="s">
        <v>71</v>
      </c>
      <c r="P10" t="s">
        <v>7</v>
      </c>
      <c r="Q10" t="s">
        <v>70</v>
      </c>
      <c r="R10" t="s">
        <v>71</v>
      </c>
      <c r="S10" t="s">
        <v>7</v>
      </c>
      <c r="T10" t="s">
        <v>70</v>
      </c>
      <c r="U10" t="s">
        <v>71</v>
      </c>
      <c r="V10" t="s">
        <v>7</v>
      </c>
    </row>
    <row r="11" spans="1:22" x14ac:dyDescent="0.25">
      <c r="A11">
        <v>1</v>
      </c>
      <c r="B11">
        <v>27.79</v>
      </c>
      <c r="C11">
        <v>25.46</v>
      </c>
      <c r="D11">
        <f>B11/C11</f>
        <v>1.091516103692066</v>
      </c>
      <c r="E11">
        <v>31.75</v>
      </c>
      <c r="F11">
        <v>25.23</v>
      </c>
      <c r="G11">
        <f>E11/F11</f>
        <v>1.2584225128814903</v>
      </c>
      <c r="H11">
        <v>35.659999999999997</v>
      </c>
      <c r="I11">
        <v>26.49</v>
      </c>
      <c r="J11">
        <f>H11/I11</f>
        <v>1.3461683654209136</v>
      </c>
      <c r="K11">
        <v>38.54</v>
      </c>
      <c r="L11">
        <v>27.09</v>
      </c>
      <c r="M11">
        <f>K11/L11</f>
        <v>1.4226651901070506</v>
      </c>
      <c r="N11">
        <v>41.96</v>
      </c>
      <c r="O11">
        <v>26.92</v>
      </c>
      <c r="P11">
        <f>N12/O11</f>
        <v>1.5196879643387813</v>
      </c>
      <c r="Q11">
        <v>46.76</v>
      </c>
      <c r="R11">
        <v>30.23</v>
      </c>
      <c r="S11">
        <f>Q11/R11</f>
        <v>1.5468078068144226</v>
      </c>
      <c r="T11">
        <v>48.17</v>
      </c>
      <c r="U11">
        <v>33.93</v>
      </c>
      <c r="V11">
        <f>T11/U11</f>
        <v>1.4196875921013852</v>
      </c>
    </row>
    <row r="12" spans="1:22" x14ac:dyDescent="0.25">
      <c r="A12">
        <v>2</v>
      </c>
      <c r="B12">
        <v>27.27</v>
      </c>
      <c r="C12">
        <v>25.43</v>
      </c>
      <c r="D12">
        <f>B12/C12</f>
        <v>1.0723554856468738</v>
      </c>
      <c r="E12">
        <v>31.09</v>
      </c>
      <c r="F12">
        <v>25.76</v>
      </c>
      <c r="G12">
        <f>E12/F12</f>
        <v>1.2069099378881987</v>
      </c>
      <c r="H12">
        <v>35.83</v>
      </c>
      <c r="I12">
        <v>26.67</v>
      </c>
      <c r="J12">
        <f>H12/I12</f>
        <v>1.3434570678665165</v>
      </c>
      <c r="K12">
        <v>38.75</v>
      </c>
      <c r="L12">
        <v>26.65</v>
      </c>
      <c r="M12">
        <f>K12/L12</f>
        <v>1.454033771106942</v>
      </c>
      <c r="N12">
        <v>40.909999999999997</v>
      </c>
      <c r="O12">
        <v>27.32</v>
      </c>
      <c r="P12">
        <f>N13/O12</f>
        <v>1.5120790629575402</v>
      </c>
      <c r="Q12">
        <v>46.87</v>
      </c>
      <c r="R12">
        <v>29.75</v>
      </c>
      <c r="S12">
        <f>Q12/R12</f>
        <v>1.5754621848739494</v>
      </c>
      <c r="T12">
        <v>48.67</v>
      </c>
      <c r="U12">
        <v>33.68</v>
      </c>
      <c r="V12">
        <f>T12/U12</f>
        <v>1.4450712589073635</v>
      </c>
    </row>
    <row r="13" spans="1:22" x14ac:dyDescent="0.25">
      <c r="A13">
        <v>3</v>
      </c>
      <c r="B13">
        <v>27.79</v>
      </c>
      <c r="C13">
        <v>25.68</v>
      </c>
      <c r="D13">
        <f>B13/C13</f>
        <v>1.0821651090342679</v>
      </c>
      <c r="E13">
        <v>31.28</v>
      </c>
      <c r="F13">
        <v>25.36</v>
      </c>
      <c r="G13">
        <f>E13/F13</f>
        <v>1.2334384858044165</v>
      </c>
      <c r="H13">
        <v>35.520000000000003</v>
      </c>
      <c r="I13">
        <v>26.58</v>
      </c>
      <c r="J13">
        <f>H13/I13</f>
        <v>1.3363431151241536</v>
      </c>
      <c r="K13">
        <v>38.39</v>
      </c>
      <c r="L13">
        <v>26.6</v>
      </c>
      <c r="M13">
        <f>K13/L13</f>
        <v>1.4432330827067668</v>
      </c>
      <c r="N13">
        <v>41.31</v>
      </c>
      <c r="O13">
        <v>27.23</v>
      </c>
      <c r="P13">
        <f>N14/O13</f>
        <v>1.5067939772309953</v>
      </c>
      <c r="Q13">
        <v>45.72</v>
      </c>
      <c r="R13">
        <v>30.04</v>
      </c>
      <c r="S13">
        <f>Q13/R13</f>
        <v>1.521970705725699</v>
      </c>
      <c r="T13">
        <v>48.63</v>
      </c>
      <c r="U13">
        <v>33.31</v>
      </c>
      <c r="V13">
        <f>T13/U13</f>
        <v>1.4599219453617531</v>
      </c>
    </row>
    <row r="14" spans="1:22" x14ac:dyDescent="0.25">
      <c r="A14">
        <v>4</v>
      </c>
      <c r="B14">
        <v>27.27</v>
      </c>
      <c r="C14">
        <v>25.55</v>
      </c>
      <c r="D14">
        <f>B14/C14</f>
        <v>1.0673189823874756</v>
      </c>
      <c r="E14">
        <v>31.48</v>
      </c>
      <c r="F14">
        <v>25.61</v>
      </c>
      <c r="G14">
        <f>E14/F14</f>
        <v>1.2292073408824677</v>
      </c>
      <c r="H14">
        <v>35.71</v>
      </c>
      <c r="I14">
        <v>26.2</v>
      </c>
      <c r="J14">
        <f>H14/I14</f>
        <v>1.3629770992366412</v>
      </c>
      <c r="K14">
        <v>38.42</v>
      </c>
      <c r="L14">
        <v>26.17</v>
      </c>
      <c r="M14">
        <f>K14/L14</f>
        <v>1.4680932365303783</v>
      </c>
      <c r="N14">
        <v>41.03</v>
      </c>
      <c r="O14">
        <v>27.65</v>
      </c>
      <c r="P14">
        <f>N15/O14</f>
        <v>1.4842676311030742</v>
      </c>
      <c r="Q14">
        <v>46.36</v>
      </c>
      <c r="R14">
        <v>30.38</v>
      </c>
      <c r="S14">
        <f>Q14/R14</f>
        <v>1.5260039499670837</v>
      </c>
      <c r="T14">
        <v>48.94</v>
      </c>
      <c r="U14">
        <v>33.67</v>
      </c>
      <c r="V14">
        <f>T14/U14</f>
        <v>1.4535194535194533</v>
      </c>
    </row>
    <row r="15" spans="1:22" x14ac:dyDescent="0.25">
      <c r="A15">
        <v>5</v>
      </c>
      <c r="B15">
        <v>27.54</v>
      </c>
      <c r="C15">
        <v>25.23</v>
      </c>
      <c r="D15">
        <f>B15/C15</f>
        <v>1.0915576694411415</v>
      </c>
      <c r="E15">
        <v>31.36</v>
      </c>
      <c r="F15">
        <v>25.8</v>
      </c>
      <c r="G15">
        <f>E15/F15</f>
        <v>1.2155038759689922</v>
      </c>
      <c r="H15">
        <v>36.22</v>
      </c>
      <c r="I15">
        <v>26.59</v>
      </c>
      <c r="J15">
        <f>H15/I15</f>
        <v>1.3621662279052276</v>
      </c>
      <c r="K15">
        <v>38.22</v>
      </c>
      <c r="L15">
        <v>26.69</v>
      </c>
      <c r="M15">
        <f>K15/L15</f>
        <v>1.4319970026227051</v>
      </c>
      <c r="N15">
        <v>41.04</v>
      </c>
      <c r="O15">
        <v>27.34</v>
      </c>
      <c r="P15">
        <f>N15/O15</f>
        <v>1.5010972933430871</v>
      </c>
      <c r="Q15">
        <v>46.93</v>
      </c>
      <c r="R15">
        <v>30.05</v>
      </c>
      <c r="S15">
        <f>Q15/R15</f>
        <v>1.5617304492512478</v>
      </c>
      <c r="T15">
        <v>49.31</v>
      </c>
      <c r="U15">
        <v>33.549999999999997</v>
      </c>
      <c r="V15">
        <f>T15/U15</f>
        <v>1.4697466467958273</v>
      </c>
    </row>
    <row r="16" spans="1:22" x14ac:dyDescent="0.25">
      <c r="A16" t="s">
        <v>14</v>
      </c>
      <c r="B16">
        <f>SUM(B11:B15)/5</f>
        <v>27.532</v>
      </c>
      <c r="C16">
        <f t="shared" ref="C16" si="1">SUM(C11:C15)/5</f>
        <v>25.47</v>
      </c>
      <c r="D16">
        <f t="shared" ref="D16" si="2">SUM(D11:D15)/5</f>
        <v>1.0809826700403649</v>
      </c>
      <c r="E16">
        <f t="shared" ref="E16" si="3">SUM(E11:E15)/5</f>
        <v>31.392000000000003</v>
      </c>
      <c r="F16">
        <f t="shared" ref="F16" si="4">SUM(F11:F15)/5</f>
        <v>25.552</v>
      </c>
      <c r="G16">
        <f t="shared" ref="G16" si="5">SUM(G11:G15)/5</f>
        <v>1.2286964306851131</v>
      </c>
      <c r="H16">
        <f t="shared" ref="H16" si="6">SUM(H11:H15)/5</f>
        <v>35.787999999999997</v>
      </c>
      <c r="I16">
        <f t="shared" ref="I16" si="7">SUM(I11:I15)/5</f>
        <v>26.506</v>
      </c>
      <c r="J16">
        <f t="shared" ref="J16" si="8">SUM(J11:J15)/5</f>
        <v>1.3502223751106903</v>
      </c>
      <c r="K16">
        <f t="shared" ref="K16" si="9">SUM(K11:K15)/5</f>
        <v>38.463999999999999</v>
      </c>
      <c r="L16">
        <f t="shared" ref="L16" si="10">SUM(L11:L15)/5</f>
        <v>26.640000000000004</v>
      </c>
      <c r="M16">
        <f t="shared" ref="M16" si="11">SUM(M11:M15)/5</f>
        <v>1.4440044566147683</v>
      </c>
      <c r="N16">
        <f>SUM(N12:N15)/5</f>
        <v>32.857999999999997</v>
      </c>
      <c r="O16">
        <f t="shared" ref="O16" si="12">SUM(O11:O15)/5</f>
        <v>27.292000000000002</v>
      </c>
      <c r="P16">
        <f t="shared" ref="P16" si="13">SUM(P11:P15)/5</f>
        <v>1.5047851857946957</v>
      </c>
      <c r="Q16">
        <f t="shared" ref="Q16" si="14">SUM(Q11:Q15)/5</f>
        <v>46.527999999999999</v>
      </c>
      <c r="R16">
        <f t="shared" ref="R16" si="15">SUM(R11:R15)/5</f>
        <v>30.090000000000003</v>
      </c>
      <c r="S16">
        <f t="shared" ref="S16" si="16">SUM(S11:S15)/5</f>
        <v>1.5463950193264806</v>
      </c>
      <c r="T16">
        <f t="shared" ref="T16" si="17">SUM(T11:T15)/5</f>
        <v>48.744</v>
      </c>
      <c r="U16">
        <f t="shared" ref="U16" si="18">SUM(U11:U15)/5</f>
        <v>33.628</v>
      </c>
      <c r="V16">
        <f t="shared" ref="V16" si="19">SUM(V11:V15)/5</f>
        <v>1.4495893793371564</v>
      </c>
    </row>
    <row r="17" spans="1:22" x14ac:dyDescent="0.25">
      <c r="A17" t="s">
        <v>81</v>
      </c>
      <c r="B17">
        <v>4</v>
      </c>
      <c r="E17">
        <v>5</v>
      </c>
      <c r="H17">
        <v>6</v>
      </c>
      <c r="K17">
        <v>7</v>
      </c>
      <c r="N17">
        <v>8</v>
      </c>
      <c r="Q17">
        <v>9</v>
      </c>
      <c r="T17">
        <v>10</v>
      </c>
    </row>
    <row r="18" spans="1:22" x14ac:dyDescent="0.25">
      <c r="B18" t="s">
        <v>70</v>
      </c>
      <c r="C18" t="s">
        <v>71</v>
      </c>
      <c r="D18" t="s">
        <v>7</v>
      </c>
      <c r="E18" t="s">
        <v>70</v>
      </c>
      <c r="F18" t="s">
        <v>71</v>
      </c>
      <c r="G18" t="s">
        <v>7</v>
      </c>
      <c r="H18" t="s">
        <v>70</v>
      </c>
      <c r="I18" t="s">
        <v>71</v>
      </c>
      <c r="J18" t="s">
        <v>7</v>
      </c>
      <c r="K18" t="s">
        <v>70</v>
      </c>
      <c r="L18" t="s">
        <v>71</v>
      </c>
      <c r="M18" t="s">
        <v>7</v>
      </c>
      <c r="N18" t="s">
        <v>70</v>
      </c>
      <c r="O18" t="s">
        <v>71</v>
      </c>
      <c r="P18" t="s">
        <v>7</v>
      </c>
      <c r="Q18" t="s">
        <v>70</v>
      </c>
      <c r="R18" t="s">
        <v>71</v>
      </c>
      <c r="S18" t="s">
        <v>7</v>
      </c>
      <c r="T18" t="s">
        <v>70</v>
      </c>
      <c r="U18" t="s">
        <v>71</v>
      </c>
      <c r="V18" t="s">
        <v>7</v>
      </c>
    </row>
    <row r="19" spans="1:22" x14ac:dyDescent="0.25">
      <c r="A19">
        <v>1</v>
      </c>
      <c r="B19">
        <v>27.69</v>
      </c>
      <c r="C19">
        <v>25.8</v>
      </c>
      <c r="D19">
        <f>B19/C19</f>
        <v>1.0732558139534885</v>
      </c>
      <c r="E19">
        <v>31.44</v>
      </c>
      <c r="F19">
        <v>26.84</v>
      </c>
      <c r="G19">
        <f>E19/F19</f>
        <v>1.1713859910581224</v>
      </c>
      <c r="H19">
        <v>34.72</v>
      </c>
      <c r="I19">
        <v>26.66</v>
      </c>
      <c r="J19">
        <f>H19/I19</f>
        <v>1.3023255813953487</v>
      </c>
      <c r="K19">
        <v>39.01</v>
      </c>
      <c r="L19">
        <v>26.28</v>
      </c>
      <c r="M19">
        <f>K19/L19</f>
        <v>1.4843987823439877</v>
      </c>
      <c r="N19">
        <v>41.57</v>
      </c>
      <c r="O19">
        <v>27.51</v>
      </c>
      <c r="P19">
        <f>N19/O19</f>
        <v>1.5110868774990911</v>
      </c>
      <c r="Q19">
        <v>46.04</v>
      </c>
      <c r="R19">
        <v>30.35</v>
      </c>
      <c r="S19">
        <f>Q19/R19</f>
        <v>1.5169686985172981</v>
      </c>
      <c r="T19">
        <v>48.55</v>
      </c>
      <c r="U19">
        <v>33.26</v>
      </c>
      <c r="V19">
        <f>T19/U19</f>
        <v>1.4597113650030067</v>
      </c>
    </row>
    <row r="20" spans="1:22" x14ac:dyDescent="0.25">
      <c r="A20">
        <v>2</v>
      </c>
      <c r="B20">
        <v>27.53</v>
      </c>
      <c r="C20">
        <v>26.05</v>
      </c>
      <c r="D20">
        <f>B20/C20</f>
        <v>1.0568138195777352</v>
      </c>
      <c r="E20">
        <v>31.73</v>
      </c>
      <c r="F20">
        <v>26.19</v>
      </c>
      <c r="G20">
        <f>E20/F20</f>
        <v>1.2115311187476137</v>
      </c>
      <c r="H20">
        <v>34.51</v>
      </c>
      <c r="I20">
        <v>26.09</v>
      </c>
      <c r="J20">
        <f>H20/I20</f>
        <v>1.322729014948256</v>
      </c>
      <c r="K20">
        <v>38.25</v>
      </c>
      <c r="L20">
        <v>26.51</v>
      </c>
      <c r="M20">
        <f>K20/L20</f>
        <v>1.4428517540550734</v>
      </c>
      <c r="N20">
        <v>41.47</v>
      </c>
      <c r="O20">
        <v>27.56</v>
      </c>
      <c r="P20">
        <f>N20/O20</f>
        <v>1.5047169811320755</v>
      </c>
      <c r="Q20">
        <v>44.79</v>
      </c>
      <c r="R20">
        <v>30.19</v>
      </c>
      <c r="S20">
        <f>Q20/R20</f>
        <v>1.4836038423318978</v>
      </c>
      <c r="T20">
        <v>48.46</v>
      </c>
      <c r="U20">
        <v>33.68</v>
      </c>
      <c r="V20">
        <f>T20/U20</f>
        <v>1.4388361045130642</v>
      </c>
    </row>
    <row r="21" spans="1:22" x14ac:dyDescent="0.25">
      <c r="A21">
        <v>3</v>
      </c>
      <c r="B21">
        <v>27.7</v>
      </c>
      <c r="C21">
        <v>26.06</v>
      </c>
      <c r="D21">
        <f>B21/C21</f>
        <v>1.0629316960859556</v>
      </c>
      <c r="E21">
        <v>30.97</v>
      </c>
      <c r="F21">
        <v>25.68</v>
      </c>
      <c r="G21">
        <f>E21/F21</f>
        <v>1.2059968847352025</v>
      </c>
      <c r="H21">
        <v>34.590000000000003</v>
      </c>
      <c r="I21">
        <v>25.91</v>
      </c>
      <c r="J21">
        <f>H21/I21</f>
        <v>1.335005789270552</v>
      </c>
      <c r="K21">
        <v>38.29</v>
      </c>
      <c r="L21">
        <v>26.8</v>
      </c>
      <c r="M21">
        <f>K21/L21</f>
        <v>1.428731343283582</v>
      </c>
      <c r="N21">
        <v>41.1</v>
      </c>
      <c r="O21">
        <v>27.46</v>
      </c>
      <c r="P21">
        <f>N21/O21</f>
        <v>1.4967225054624909</v>
      </c>
      <c r="Q21">
        <v>44.03</v>
      </c>
      <c r="R21">
        <v>29.14</v>
      </c>
      <c r="S21">
        <f>Q21/R21</f>
        <v>1.5109814687714482</v>
      </c>
      <c r="T21">
        <v>48.54</v>
      </c>
      <c r="U21">
        <v>33.200000000000003</v>
      </c>
      <c r="V21">
        <f>T21/U21</f>
        <v>1.4620481927710842</v>
      </c>
    </row>
    <row r="22" spans="1:22" x14ac:dyDescent="0.25">
      <c r="A22">
        <v>4</v>
      </c>
      <c r="B22">
        <v>27.73</v>
      </c>
      <c r="C22">
        <v>25.47</v>
      </c>
      <c r="D22">
        <f>B22/C22</f>
        <v>1.0887318413820182</v>
      </c>
      <c r="E22">
        <v>31.73</v>
      </c>
      <c r="F22">
        <v>25.38</v>
      </c>
      <c r="G22">
        <f>E22/F22</f>
        <v>1.2501970055161544</v>
      </c>
      <c r="H22">
        <v>35.4</v>
      </c>
      <c r="I22">
        <v>25.91</v>
      </c>
      <c r="J22">
        <f>H22/I22</f>
        <v>1.3662678502508683</v>
      </c>
      <c r="K22">
        <v>39.28</v>
      </c>
      <c r="L22">
        <v>26.31</v>
      </c>
      <c r="M22">
        <f>K22/L22</f>
        <v>1.4929684530596732</v>
      </c>
      <c r="N22">
        <v>41.62</v>
      </c>
      <c r="O22">
        <v>27.38</v>
      </c>
      <c r="P22">
        <f>N22/O22</f>
        <v>1.5200876552227902</v>
      </c>
      <c r="Q22">
        <v>44.32</v>
      </c>
      <c r="R22">
        <v>28.88</v>
      </c>
      <c r="S22">
        <f>Q22/R22</f>
        <v>1.5346260387811634</v>
      </c>
      <c r="T22">
        <v>48.36</v>
      </c>
      <c r="U22">
        <v>33.36</v>
      </c>
      <c r="V22">
        <f>T22/U22</f>
        <v>1.4496402877697843</v>
      </c>
    </row>
    <row r="23" spans="1:22" x14ac:dyDescent="0.25">
      <c r="A23">
        <v>5</v>
      </c>
      <c r="B23">
        <v>27.63</v>
      </c>
      <c r="C23">
        <v>25.56</v>
      </c>
      <c r="D23">
        <f>B23/C23</f>
        <v>1.0809859154929577</v>
      </c>
      <c r="E23">
        <v>31.72</v>
      </c>
      <c r="F23">
        <v>25.59</v>
      </c>
      <c r="G23">
        <f>E23/F23</f>
        <v>1.2395466979288785</v>
      </c>
      <c r="H23">
        <v>34.46</v>
      </c>
      <c r="I23">
        <v>26.28</v>
      </c>
      <c r="J23">
        <f>H23/I23</f>
        <v>1.3112633181126332</v>
      </c>
      <c r="K23">
        <v>38.39</v>
      </c>
      <c r="L23">
        <v>26.35</v>
      </c>
      <c r="M23">
        <f>K23/L23</f>
        <v>1.4569259962049335</v>
      </c>
      <c r="N23">
        <v>40.99</v>
      </c>
      <c r="O23">
        <v>27.19</v>
      </c>
      <c r="P23">
        <f>N23/O23</f>
        <v>1.5075395365943363</v>
      </c>
      <c r="Q23">
        <v>44.72</v>
      </c>
      <c r="R23">
        <v>29.56</v>
      </c>
      <c r="S23">
        <f>Q23/R23</f>
        <v>1.5128552097428958</v>
      </c>
      <c r="T23">
        <v>48.21</v>
      </c>
      <c r="U23">
        <v>33.58</v>
      </c>
      <c r="V23">
        <f>T23/U23</f>
        <v>1.4356759976176297</v>
      </c>
    </row>
    <row r="24" spans="1:22" x14ac:dyDescent="0.25">
      <c r="A24" t="s">
        <v>14</v>
      </c>
      <c r="B24">
        <f>SUM(B19:B23)/5</f>
        <v>27.655999999999999</v>
      </c>
      <c r="C24">
        <f t="shared" ref="C24" si="20">SUM(C19:C23)/5</f>
        <v>25.788</v>
      </c>
      <c r="D24">
        <f t="shared" ref="D24" si="21">SUM(D19:D23)/5</f>
        <v>1.0725438172984312</v>
      </c>
      <c r="E24">
        <f t="shared" ref="E24" si="22">SUM(E19:E23)/5</f>
        <v>31.518000000000001</v>
      </c>
      <c r="F24">
        <f t="shared" ref="F24" si="23">SUM(F19:F23)/5</f>
        <v>25.936</v>
      </c>
      <c r="G24">
        <f t="shared" ref="G24" si="24">SUM(G19:G23)/5</f>
        <v>1.2157315395971942</v>
      </c>
      <c r="H24">
        <f t="shared" ref="H24" si="25">SUM(H19:H23)/5</f>
        <v>34.736000000000004</v>
      </c>
      <c r="I24">
        <f t="shared" ref="I24" si="26">SUM(I19:I23)/5</f>
        <v>26.169999999999998</v>
      </c>
      <c r="J24">
        <f t="shared" ref="J24" si="27">SUM(J19:J23)/5</f>
        <v>1.3275183107955317</v>
      </c>
      <c r="K24">
        <f t="shared" ref="K24" si="28">SUM(K19:K23)/5</f>
        <v>38.643999999999991</v>
      </c>
      <c r="L24">
        <f t="shared" ref="L24" si="29">SUM(L19:L23)/5</f>
        <v>26.45</v>
      </c>
      <c r="M24">
        <f t="shared" ref="M24" si="30">SUM(M19:M23)/5</f>
        <v>1.4611752657894499</v>
      </c>
      <c r="N24">
        <f t="shared" ref="N24" si="31">SUM(N19:N23)/5</f>
        <v>41.35</v>
      </c>
      <c r="O24">
        <f t="shared" ref="O24" si="32">SUM(O19:O23)/5</f>
        <v>27.419999999999998</v>
      </c>
      <c r="P24">
        <f t="shared" ref="P24" si="33">SUM(P19:P23)/5</f>
        <v>1.5080307111821569</v>
      </c>
      <c r="Q24">
        <f t="shared" ref="Q24" si="34">SUM(Q19:Q23)/5</f>
        <v>44.78</v>
      </c>
      <c r="R24">
        <f t="shared" ref="R24" si="35">SUM(R19:R23)/5</f>
        <v>29.624000000000002</v>
      </c>
      <c r="S24">
        <f t="shared" ref="S24" si="36">SUM(S19:S23)/5</f>
        <v>1.5118070516289408</v>
      </c>
      <c r="T24">
        <f t="shared" ref="T24" si="37">SUM(T19:T23)/5</f>
        <v>48.423999999999992</v>
      </c>
      <c r="U24">
        <f t="shared" ref="U24" si="38">SUM(U19:U23)/5</f>
        <v>33.415999999999997</v>
      </c>
      <c r="V24">
        <f t="shared" ref="V24" si="39">SUM(V19:V23)/5</f>
        <v>1.4491823895349139</v>
      </c>
    </row>
    <row r="25" spans="1:22" x14ac:dyDescent="0.25">
      <c r="A25" t="s">
        <v>80</v>
      </c>
      <c r="B25">
        <v>4</v>
      </c>
      <c r="E25">
        <v>5</v>
      </c>
      <c r="H25">
        <v>6</v>
      </c>
      <c r="K25">
        <v>7</v>
      </c>
      <c r="N25">
        <v>8</v>
      </c>
      <c r="Q25">
        <v>9</v>
      </c>
      <c r="T25">
        <v>10</v>
      </c>
    </row>
    <row r="26" spans="1:22" x14ac:dyDescent="0.25">
      <c r="B26" t="s">
        <v>70</v>
      </c>
      <c r="C26" t="s">
        <v>71</v>
      </c>
      <c r="D26" t="s">
        <v>7</v>
      </c>
      <c r="E26" t="s">
        <v>70</v>
      </c>
      <c r="F26" t="s">
        <v>71</v>
      </c>
      <c r="G26" t="s">
        <v>7</v>
      </c>
      <c r="H26" t="s">
        <v>70</v>
      </c>
      <c r="I26" t="s">
        <v>71</v>
      </c>
      <c r="J26" t="s">
        <v>7</v>
      </c>
      <c r="K26" t="s">
        <v>70</v>
      </c>
      <c r="L26" t="s">
        <v>71</v>
      </c>
      <c r="M26" t="s">
        <v>7</v>
      </c>
      <c r="N26" t="s">
        <v>70</v>
      </c>
      <c r="O26" t="s">
        <v>71</v>
      </c>
      <c r="P26" t="s">
        <v>7</v>
      </c>
      <c r="Q26" t="s">
        <v>70</v>
      </c>
      <c r="R26" t="s">
        <v>71</v>
      </c>
      <c r="S26" t="s">
        <v>7</v>
      </c>
      <c r="T26" t="s">
        <v>70</v>
      </c>
      <c r="U26" t="s">
        <v>71</v>
      </c>
      <c r="V26" t="s">
        <v>7</v>
      </c>
    </row>
    <row r="27" spans="1:22" x14ac:dyDescent="0.25">
      <c r="A27">
        <v>1</v>
      </c>
      <c r="B27">
        <v>29.03</v>
      </c>
      <c r="C27">
        <v>25.11</v>
      </c>
      <c r="D27">
        <f>B27/C27</f>
        <v>1.1561131023496616</v>
      </c>
      <c r="E27">
        <v>32.75</v>
      </c>
      <c r="F27">
        <v>25.99</v>
      </c>
      <c r="G27">
        <f>E27/F27</f>
        <v>1.2601000384763372</v>
      </c>
      <c r="H27">
        <v>35.4</v>
      </c>
      <c r="I27">
        <v>26.37</v>
      </c>
      <c r="J27">
        <f>H27/I27</f>
        <v>1.3424345847554038</v>
      </c>
      <c r="K27">
        <v>38.32</v>
      </c>
      <c r="L27">
        <v>26.5</v>
      </c>
      <c r="M27">
        <f>K27/L27</f>
        <v>1.4460377358490566</v>
      </c>
      <c r="N27">
        <v>42.32</v>
      </c>
      <c r="O27">
        <v>27.25</v>
      </c>
      <c r="P27">
        <f>N27/O27</f>
        <v>1.5530275229357797</v>
      </c>
      <c r="Q27">
        <v>45.43</v>
      </c>
      <c r="R27">
        <v>28.95</v>
      </c>
      <c r="S27">
        <f>Q27/R27</f>
        <v>1.5692573402417962</v>
      </c>
      <c r="T27">
        <v>48.1</v>
      </c>
      <c r="U27">
        <v>33.47</v>
      </c>
      <c r="V27">
        <f>T27/U27</f>
        <v>1.4371078577830894</v>
      </c>
    </row>
    <row r="28" spans="1:22" x14ac:dyDescent="0.25">
      <c r="A28">
        <v>2</v>
      </c>
      <c r="B28">
        <v>27.78</v>
      </c>
      <c r="C28">
        <v>25.59</v>
      </c>
      <c r="D28">
        <f>B28/C28</f>
        <v>1.0855803048065651</v>
      </c>
      <c r="E28">
        <v>31.54</v>
      </c>
      <c r="F28">
        <v>26.25</v>
      </c>
      <c r="G28">
        <f>E28/F28</f>
        <v>1.2015238095238094</v>
      </c>
      <c r="H28">
        <v>35.65</v>
      </c>
      <c r="I28">
        <v>26.19</v>
      </c>
      <c r="J28">
        <f>H28/I28</f>
        <v>1.3612065673921343</v>
      </c>
      <c r="K28">
        <v>38.04</v>
      </c>
      <c r="L28">
        <v>26.45</v>
      </c>
      <c r="M28">
        <f>K28/L28</f>
        <v>1.4381852551984877</v>
      </c>
      <c r="N28">
        <v>42.18</v>
      </c>
      <c r="O28">
        <v>27.54</v>
      </c>
      <c r="P28">
        <f>N28/O28</f>
        <v>1.5315904139433552</v>
      </c>
      <c r="Q28">
        <v>44.57</v>
      </c>
      <c r="R28">
        <v>29.19</v>
      </c>
      <c r="S28">
        <f>Q28/R28</f>
        <v>1.5268927714970879</v>
      </c>
      <c r="T28">
        <v>48.79</v>
      </c>
      <c r="U28">
        <v>33.6</v>
      </c>
      <c r="V28">
        <f>T28/U28</f>
        <v>1.4520833333333332</v>
      </c>
    </row>
    <row r="29" spans="1:22" x14ac:dyDescent="0.25">
      <c r="A29">
        <v>3</v>
      </c>
      <c r="B29">
        <v>26.91</v>
      </c>
      <c r="C29">
        <v>26</v>
      </c>
      <c r="D29">
        <f>B29/C29</f>
        <v>1.0349999999999999</v>
      </c>
      <c r="E29">
        <v>31.74</v>
      </c>
      <c r="F29">
        <v>25.93</v>
      </c>
      <c r="G29">
        <f>E29/F29</f>
        <v>1.2240647898187427</v>
      </c>
      <c r="H29">
        <v>35.659999999999997</v>
      </c>
      <c r="I29">
        <v>25.89</v>
      </c>
      <c r="J29">
        <f>H29/I29</f>
        <v>1.3773657782927771</v>
      </c>
      <c r="K29">
        <v>38.340000000000003</v>
      </c>
      <c r="L29">
        <v>26.58</v>
      </c>
      <c r="M29">
        <f>K29/L29</f>
        <v>1.4424379232505646</v>
      </c>
      <c r="N29">
        <v>41.32</v>
      </c>
      <c r="O29">
        <v>27.43</v>
      </c>
      <c r="P29">
        <f>N29/O29</f>
        <v>1.5063798760481226</v>
      </c>
      <c r="Q29">
        <v>43.87</v>
      </c>
      <c r="R29">
        <v>28.87</v>
      </c>
      <c r="S29">
        <f>Q29/R29</f>
        <v>1.5195704883962589</v>
      </c>
      <c r="T29">
        <v>48.6</v>
      </c>
      <c r="U29">
        <v>33.94</v>
      </c>
      <c r="V29">
        <f>T29/U29</f>
        <v>1.4319387153800827</v>
      </c>
    </row>
    <row r="30" spans="1:22" x14ac:dyDescent="0.25">
      <c r="A30">
        <v>4</v>
      </c>
      <c r="B30">
        <v>27.57</v>
      </c>
      <c r="C30">
        <v>25.39</v>
      </c>
      <c r="D30">
        <f>B30/C30</f>
        <v>1.0858605750295391</v>
      </c>
      <c r="E30">
        <v>32.119999999999997</v>
      </c>
      <c r="F30">
        <v>25.68</v>
      </c>
      <c r="G30">
        <f>E30/F30</f>
        <v>1.2507788161993769</v>
      </c>
      <c r="H30">
        <v>35</v>
      </c>
      <c r="I30">
        <v>26.85</v>
      </c>
      <c r="J30">
        <f>H30/I30</f>
        <v>1.3035381750465549</v>
      </c>
      <c r="K30">
        <v>38.619999999999997</v>
      </c>
      <c r="L30">
        <v>26.57</v>
      </c>
      <c r="M30">
        <f>K30/L30</f>
        <v>1.4535190063981933</v>
      </c>
      <c r="N30">
        <v>41.18</v>
      </c>
      <c r="O30">
        <v>27.1</v>
      </c>
      <c r="P30">
        <f>N30/O30</f>
        <v>1.5195571955719556</v>
      </c>
      <c r="Q30">
        <v>44.04</v>
      </c>
      <c r="R30">
        <v>28.99</v>
      </c>
      <c r="S30">
        <f>Q30/R30</f>
        <v>1.5191445325974475</v>
      </c>
      <c r="T30">
        <v>48.25</v>
      </c>
      <c r="U30">
        <v>33.630000000000003</v>
      </c>
      <c r="V30">
        <f>T30/U30</f>
        <v>1.4347308950341955</v>
      </c>
    </row>
    <row r="31" spans="1:22" x14ac:dyDescent="0.25">
      <c r="A31">
        <v>5</v>
      </c>
      <c r="B31">
        <v>27.77</v>
      </c>
      <c r="C31">
        <v>25.65</v>
      </c>
      <c r="D31">
        <f>B31/C31</f>
        <v>1.0826510721247564</v>
      </c>
      <c r="E31">
        <v>31.84</v>
      </c>
      <c r="F31">
        <v>25.96</v>
      </c>
      <c r="G31">
        <f>E31/F31</f>
        <v>1.226502311248074</v>
      </c>
      <c r="H31">
        <v>35.32</v>
      </c>
      <c r="I31">
        <v>26.46</v>
      </c>
      <c r="J31">
        <f>H31/I31</f>
        <v>1.3348450491307633</v>
      </c>
      <c r="K31">
        <v>38.57</v>
      </c>
      <c r="L31">
        <v>26.72</v>
      </c>
      <c r="M31">
        <f>K31/L31</f>
        <v>1.443488023952096</v>
      </c>
      <c r="N31">
        <v>41.05</v>
      </c>
      <c r="O31">
        <v>27.48</v>
      </c>
      <c r="P31">
        <f>N31/O31</f>
        <v>1.4938136826783113</v>
      </c>
      <c r="Q31">
        <v>44.3</v>
      </c>
      <c r="R31">
        <v>29.04</v>
      </c>
      <c r="S31">
        <f>Q31/R31</f>
        <v>1.5254820936639117</v>
      </c>
      <c r="T31">
        <v>48.77</v>
      </c>
      <c r="U31">
        <v>33.69</v>
      </c>
      <c r="V31">
        <f>T31/U31</f>
        <v>1.4476105669338084</v>
      </c>
    </row>
    <row r="32" spans="1:22" x14ac:dyDescent="0.25">
      <c r="A32" t="s">
        <v>14</v>
      </c>
      <c r="B32">
        <f>SUM(B27:B31)/5</f>
        <v>27.812000000000001</v>
      </c>
      <c r="C32">
        <f t="shared" ref="C32" si="40">SUM(C27:C31)/5</f>
        <v>25.548000000000002</v>
      </c>
      <c r="D32">
        <f t="shared" ref="D32" si="41">SUM(D27:D31)/5</f>
        <v>1.0890410108621045</v>
      </c>
      <c r="E32">
        <f t="shared" ref="E32" si="42">SUM(E27:E31)/5</f>
        <v>31.997999999999998</v>
      </c>
      <c r="F32">
        <f t="shared" ref="F32" si="43">SUM(F27:F31)/5</f>
        <v>25.962</v>
      </c>
      <c r="G32">
        <f t="shared" ref="G32" si="44">SUM(G27:G31)/5</f>
        <v>1.2325939530532684</v>
      </c>
      <c r="H32">
        <f t="shared" ref="H32" si="45">SUM(H27:H31)/5</f>
        <v>35.405999999999992</v>
      </c>
      <c r="I32">
        <f t="shared" ref="I32" si="46">SUM(I27:I31)/5</f>
        <v>26.352000000000004</v>
      </c>
      <c r="J32">
        <f t="shared" ref="J32" si="47">SUM(J27:J31)/5</f>
        <v>1.3438780309235265</v>
      </c>
      <c r="K32">
        <f t="shared" ref="K32" si="48">SUM(K27:K31)/5</f>
        <v>38.378</v>
      </c>
      <c r="L32">
        <f t="shared" ref="L32" si="49">SUM(L27:L31)/5</f>
        <v>26.564</v>
      </c>
      <c r="M32">
        <f t="shared" ref="M32" si="50">SUM(M27:M31)/5</f>
        <v>1.4447335889296795</v>
      </c>
      <c r="N32">
        <f t="shared" ref="N32" si="51">SUM(N27:N31)/5</f>
        <v>41.61</v>
      </c>
      <c r="O32">
        <f t="shared" ref="O32" si="52">SUM(O27:O31)/5</f>
        <v>27.359999999999996</v>
      </c>
      <c r="P32">
        <f t="shared" ref="P32" si="53">SUM(P27:P31)/5</f>
        <v>1.5208737382355051</v>
      </c>
      <c r="Q32">
        <f t="shared" ref="Q32" si="54">SUM(Q27:Q31)/5</f>
        <v>44.441999999999993</v>
      </c>
      <c r="R32">
        <f t="shared" ref="R32" si="55">SUM(R27:R31)/5</f>
        <v>29.007999999999999</v>
      </c>
      <c r="S32">
        <f t="shared" ref="S32" si="56">SUM(S27:S31)/5</f>
        <v>1.5320694452793004</v>
      </c>
      <c r="T32">
        <f t="shared" ref="T32" si="57">SUM(T27:T31)/5</f>
        <v>48.502000000000002</v>
      </c>
      <c r="U32">
        <f t="shared" ref="U32" si="58">SUM(U27:U31)/5</f>
        <v>33.665999999999997</v>
      </c>
      <c r="V32">
        <f t="shared" ref="V32" si="59">SUM(V27:V31)/5</f>
        <v>1.4406942736929018</v>
      </c>
    </row>
    <row r="33" spans="1:22" x14ac:dyDescent="0.25">
      <c r="A33" t="s">
        <v>79</v>
      </c>
      <c r="B33">
        <v>4</v>
      </c>
      <c r="E33">
        <v>5</v>
      </c>
      <c r="H33">
        <v>6</v>
      </c>
      <c r="K33">
        <v>7</v>
      </c>
      <c r="N33">
        <v>8</v>
      </c>
      <c r="Q33">
        <v>9</v>
      </c>
      <c r="T33">
        <v>10</v>
      </c>
    </row>
    <row r="34" spans="1:22" x14ac:dyDescent="0.25">
      <c r="B34" t="s">
        <v>70</v>
      </c>
      <c r="C34" t="s">
        <v>71</v>
      </c>
      <c r="D34" t="s">
        <v>7</v>
      </c>
      <c r="E34" t="s">
        <v>70</v>
      </c>
      <c r="F34" t="s">
        <v>71</v>
      </c>
      <c r="G34" t="s">
        <v>7</v>
      </c>
      <c r="H34" t="s">
        <v>70</v>
      </c>
      <c r="I34" t="s">
        <v>71</v>
      </c>
      <c r="J34" t="s">
        <v>7</v>
      </c>
      <c r="K34" t="s">
        <v>70</v>
      </c>
      <c r="L34" t="s">
        <v>71</v>
      </c>
      <c r="M34" t="s">
        <v>7</v>
      </c>
      <c r="N34" t="s">
        <v>70</v>
      </c>
      <c r="O34" t="s">
        <v>71</v>
      </c>
      <c r="P34" t="s">
        <v>7</v>
      </c>
      <c r="Q34" t="s">
        <v>70</v>
      </c>
      <c r="R34" t="s">
        <v>71</v>
      </c>
      <c r="S34" t="s">
        <v>7</v>
      </c>
      <c r="T34" t="s">
        <v>70</v>
      </c>
      <c r="U34" t="s">
        <v>71</v>
      </c>
      <c r="V34" t="s">
        <v>7</v>
      </c>
    </row>
    <row r="35" spans="1:22" x14ac:dyDescent="0.25">
      <c r="A35">
        <v>1</v>
      </c>
      <c r="B35">
        <v>27.61</v>
      </c>
      <c r="C35">
        <v>25.8</v>
      </c>
      <c r="D35">
        <f>B35/C35</f>
        <v>1.0701550387596899</v>
      </c>
      <c r="E35">
        <v>33.08</v>
      </c>
      <c r="F35">
        <v>26.36</v>
      </c>
      <c r="G35">
        <f>E35/F35</f>
        <v>1.2549317147192716</v>
      </c>
      <c r="H35">
        <v>35.15</v>
      </c>
      <c r="I35">
        <v>25.6</v>
      </c>
      <c r="J35">
        <f>H35/I35</f>
        <v>1.3730468749999998</v>
      </c>
      <c r="K35">
        <v>38.33</v>
      </c>
      <c r="L35">
        <v>26.45</v>
      </c>
      <c r="M35">
        <f>K35/L35</f>
        <v>1.4491493383742911</v>
      </c>
      <c r="N35">
        <v>41.22</v>
      </c>
      <c r="O35">
        <v>26.94</v>
      </c>
      <c r="P35">
        <f>N35/O35</f>
        <v>1.5300668151447661</v>
      </c>
      <c r="Q35">
        <v>46.04</v>
      </c>
      <c r="R35">
        <v>30.09</v>
      </c>
      <c r="S35">
        <f>Q35/R35</f>
        <v>1.5300764373546027</v>
      </c>
      <c r="T35">
        <v>48.6</v>
      </c>
      <c r="U35">
        <v>33.68</v>
      </c>
      <c r="V35">
        <f>T35/U35</f>
        <v>1.4429928741092637</v>
      </c>
    </row>
    <row r="36" spans="1:22" x14ac:dyDescent="0.25">
      <c r="A36">
        <v>2</v>
      </c>
      <c r="B36">
        <v>28.96</v>
      </c>
      <c r="C36">
        <v>25.09</v>
      </c>
      <c r="D36">
        <f>B36/C36</f>
        <v>1.1542447190115583</v>
      </c>
      <c r="E36">
        <v>31.76</v>
      </c>
      <c r="F36">
        <v>26.31</v>
      </c>
      <c r="G36">
        <f>E36/F36</f>
        <v>1.2071455720258457</v>
      </c>
      <c r="H36">
        <v>35.15</v>
      </c>
      <c r="I36">
        <v>26.12</v>
      </c>
      <c r="J36">
        <f>H36/I36</f>
        <v>1.3457120980091883</v>
      </c>
      <c r="K36">
        <v>39</v>
      </c>
      <c r="L36">
        <v>26.48</v>
      </c>
      <c r="M36">
        <f>K36/L36</f>
        <v>1.4728096676737159</v>
      </c>
      <c r="N36">
        <v>42.35</v>
      </c>
      <c r="O36">
        <v>27.11</v>
      </c>
      <c r="P36">
        <f>N36/O36</f>
        <v>1.5621541866469939</v>
      </c>
      <c r="Q36">
        <v>45.95</v>
      </c>
      <c r="R36">
        <v>30.49</v>
      </c>
      <c r="S36">
        <f>Q36/R36</f>
        <v>1.5070514922925551</v>
      </c>
      <c r="T36">
        <v>48.52</v>
      </c>
      <c r="U36">
        <v>33.39</v>
      </c>
      <c r="V36">
        <f>T36/U36</f>
        <v>1.4531296795447739</v>
      </c>
    </row>
    <row r="37" spans="1:22" x14ac:dyDescent="0.25">
      <c r="A37">
        <v>3</v>
      </c>
      <c r="B37">
        <v>29.04</v>
      </c>
      <c r="C37">
        <v>25.97</v>
      </c>
      <c r="D37">
        <f>B37/C37</f>
        <v>1.118213323065075</v>
      </c>
      <c r="E37">
        <v>31.76</v>
      </c>
      <c r="F37">
        <v>26.77</v>
      </c>
      <c r="G37">
        <f>E37/F37</f>
        <v>1.1864026895778859</v>
      </c>
      <c r="H37">
        <v>35.15</v>
      </c>
      <c r="I37">
        <v>26.09</v>
      </c>
      <c r="J37">
        <f>H37/I37</f>
        <v>1.3472594863932541</v>
      </c>
      <c r="K37">
        <v>37.93</v>
      </c>
      <c r="L37">
        <v>26.62</v>
      </c>
      <c r="M37">
        <f>K37/L37</f>
        <v>1.4248685199098421</v>
      </c>
      <c r="N37">
        <v>42.59</v>
      </c>
      <c r="O37">
        <v>27.08</v>
      </c>
      <c r="P37">
        <f>N37/O37</f>
        <v>1.57274741506647</v>
      </c>
      <c r="Q37">
        <v>45.76</v>
      </c>
      <c r="R37">
        <v>30.1</v>
      </c>
      <c r="S37">
        <f>Q37/R37</f>
        <v>1.5202657807308968</v>
      </c>
      <c r="T37">
        <v>48.38</v>
      </c>
      <c r="U37">
        <v>33.39</v>
      </c>
      <c r="V37">
        <f>T37/U37</f>
        <v>1.4489368074273734</v>
      </c>
    </row>
    <row r="38" spans="1:22" x14ac:dyDescent="0.25">
      <c r="A38">
        <v>4</v>
      </c>
      <c r="B38">
        <v>28.02</v>
      </c>
      <c r="C38">
        <v>25.35</v>
      </c>
      <c r="D38">
        <f>B38/C38</f>
        <v>1.1053254437869822</v>
      </c>
      <c r="E38">
        <v>31.86</v>
      </c>
      <c r="F38">
        <v>26.18</v>
      </c>
      <c r="G38">
        <f>E38/F38</f>
        <v>1.2169595110771581</v>
      </c>
      <c r="H38">
        <v>35.200000000000003</v>
      </c>
      <c r="I38">
        <v>26.02</v>
      </c>
      <c r="J38">
        <f>H38/I38</f>
        <v>1.3528055342044583</v>
      </c>
      <c r="K38">
        <v>38.270000000000003</v>
      </c>
      <c r="L38">
        <v>25.84</v>
      </c>
      <c r="M38">
        <f>K38/L38</f>
        <v>1.4810371517027865</v>
      </c>
      <c r="N38">
        <v>40.98</v>
      </c>
      <c r="O38">
        <v>27.21</v>
      </c>
      <c r="P38">
        <f>N38/O38</f>
        <v>1.50606394707828</v>
      </c>
      <c r="Q38">
        <v>45.44</v>
      </c>
      <c r="R38">
        <v>30.34</v>
      </c>
      <c r="S38">
        <f>Q38/R38</f>
        <v>1.4976928147659854</v>
      </c>
      <c r="T38">
        <v>48.39</v>
      </c>
      <c r="U38">
        <v>33.64</v>
      </c>
      <c r="V38">
        <f>T38/U38</f>
        <v>1.4384661117717004</v>
      </c>
    </row>
    <row r="39" spans="1:22" x14ac:dyDescent="0.25">
      <c r="A39">
        <v>5</v>
      </c>
      <c r="B39">
        <v>27.62</v>
      </c>
      <c r="C39">
        <v>25.64</v>
      </c>
      <c r="D39">
        <f>B39/C39</f>
        <v>1.077223088923557</v>
      </c>
      <c r="E39">
        <v>32.090000000000003</v>
      </c>
      <c r="F39">
        <v>26.42</v>
      </c>
      <c r="G39">
        <f>E39/F39</f>
        <v>1.2146101438304315</v>
      </c>
      <c r="H39">
        <v>34.81</v>
      </c>
      <c r="I39">
        <v>25.78</v>
      </c>
      <c r="J39">
        <f>H39/I39</f>
        <v>1.3502715283165245</v>
      </c>
      <c r="K39">
        <v>37.93</v>
      </c>
      <c r="L39">
        <v>26.28</v>
      </c>
      <c r="M39">
        <f>K39/L39</f>
        <v>1.4433028919330289</v>
      </c>
      <c r="N39">
        <v>40.74</v>
      </c>
      <c r="O39">
        <v>27.09</v>
      </c>
      <c r="P39">
        <f>N39/O39</f>
        <v>1.5038759689922481</v>
      </c>
      <c r="Q39">
        <v>45.94</v>
      </c>
      <c r="R39">
        <v>30.15</v>
      </c>
      <c r="S39">
        <f>Q39/R39</f>
        <v>1.5237147595356551</v>
      </c>
      <c r="T39">
        <v>48.75</v>
      </c>
      <c r="U39">
        <v>33.57</v>
      </c>
      <c r="V39">
        <f>T39/U39</f>
        <v>1.4521894548704199</v>
      </c>
    </row>
    <row r="40" spans="1:22" x14ac:dyDescent="0.25">
      <c r="A40" t="s">
        <v>14</v>
      </c>
      <c r="B40">
        <f>SUM(B35:B39)/5</f>
        <v>28.25</v>
      </c>
      <c r="C40">
        <f t="shared" ref="C40" si="60">SUM(C35:C39)/5</f>
        <v>25.57</v>
      </c>
      <c r="D40">
        <f t="shared" ref="D40" si="61">SUM(D35:D39)/5</f>
        <v>1.1050323227093723</v>
      </c>
      <c r="E40">
        <f t="shared" ref="E40" si="62">SUM(E35:E39)/5</f>
        <v>32.11</v>
      </c>
      <c r="F40">
        <f t="shared" ref="F40" si="63">SUM(F35:F39)/5</f>
        <v>26.408000000000005</v>
      </c>
      <c r="G40">
        <f t="shared" ref="G40" si="64">SUM(G35:G39)/5</f>
        <v>1.2160099262461186</v>
      </c>
      <c r="H40">
        <f t="shared" ref="H40" si="65">SUM(H35:H39)/5</f>
        <v>35.091999999999999</v>
      </c>
      <c r="I40">
        <f>SUM(I35:I39)/5</f>
        <v>25.922000000000004</v>
      </c>
      <c r="J40">
        <f t="shared" ref="J40" si="66">SUM(J35:J39)/5</f>
        <v>1.353819104384685</v>
      </c>
      <c r="K40">
        <f t="shared" ref="K40" si="67">SUM(K35:K39)/5</f>
        <v>38.292000000000002</v>
      </c>
      <c r="L40">
        <f t="shared" ref="L40" si="68">SUM(L35:L39)/5</f>
        <v>26.334000000000003</v>
      </c>
      <c r="M40">
        <f t="shared" ref="M40" si="69">SUM(M35:M39)/5</f>
        <v>1.4542335139187328</v>
      </c>
      <c r="N40">
        <f t="shared" ref="N40" si="70">SUM(N35:N39)/5</f>
        <v>41.576000000000001</v>
      </c>
      <c r="O40">
        <f t="shared" ref="O40" si="71">SUM(O35:O39)/5</f>
        <v>27.086000000000002</v>
      </c>
      <c r="P40">
        <f t="shared" ref="P40" si="72">SUM(P35:P39)/5</f>
        <v>1.5349816665857516</v>
      </c>
      <c r="Q40">
        <f t="shared" ref="Q40" si="73">SUM(Q35:Q39)/5</f>
        <v>45.826000000000001</v>
      </c>
      <c r="R40">
        <f t="shared" ref="R40" si="74">SUM(R35:R39)/5</f>
        <v>30.234000000000002</v>
      </c>
      <c r="S40">
        <f t="shared" ref="S40" si="75">SUM(S35:S39)/5</f>
        <v>1.515760256935939</v>
      </c>
      <c r="T40">
        <f t="shared" ref="T40" si="76">SUM(T35:T39)/5</f>
        <v>48.527999999999999</v>
      </c>
      <c r="U40">
        <f t="shared" ref="U40" si="77">SUM(U35:U39)/5</f>
        <v>33.533999999999999</v>
      </c>
      <c r="V40">
        <f t="shared" ref="V40" si="78">SUM(V35:V39)/5</f>
        <v>1.4471429855447062</v>
      </c>
    </row>
    <row r="41" spans="1:22" x14ac:dyDescent="0.25">
      <c r="A41" t="s">
        <v>78</v>
      </c>
      <c r="B41">
        <v>4</v>
      </c>
      <c r="E41">
        <v>5</v>
      </c>
      <c r="H41">
        <v>6</v>
      </c>
      <c r="K41">
        <v>7</v>
      </c>
      <c r="N41">
        <v>8</v>
      </c>
      <c r="Q41">
        <v>9</v>
      </c>
      <c r="T41">
        <v>10</v>
      </c>
    </row>
    <row r="42" spans="1:22" x14ac:dyDescent="0.25">
      <c r="B42" t="s">
        <v>70</v>
      </c>
      <c r="C42" t="s">
        <v>71</v>
      </c>
      <c r="D42" t="s">
        <v>7</v>
      </c>
      <c r="E42" t="s">
        <v>70</v>
      </c>
      <c r="F42" t="s">
        <v>71</v>
      </c>
      <c r="G42" t="s">
        <v>7</v>
      </c>
      <c r="H42" t="s">
        <v>70</v>
      </c>
      <c r="I42" t="s">
        <v>71</v>
      </c>
      <c r="J42" t="s">
        <v>7</v>
      </c>
      <c r="K42" t="s">
        <v>70</v>
      </c>
      <c r="L42" t="s">
        <v>71</v>
      </c>
      <c r="M42" t="s">
        <v>7</v>
      </c>
      <c r="N42" t="s">
        <v>70</v>
      </c>
      <c r="O42" t="s">
        <v>71</v>
      </c>
      <c r="P42" t="s">
        <v>7</v>
      </c>
      <c r="Q42" t="s">
        <v>70</v>
      </c>
      <c r="R42" t="s">
        <v>71</v>
      </c>
      <c r="S42" t="s">
        <v>7</v>
      </c>
      <c r="T42" t="s">
        <v>70</v>
      </c>
      <c r="U42" t="s">
        <v>71</v>
      </c>
      <c r="V42" t="s">
        <v>7</v>
      </c>
    </row>
    <row r="43" spans="1:22" x14ac:dyDescent="0.25">
      <c r="A43">
        <v>1</v>
      </c>
      <c r="B43">
        <v>27.68</v>
      </c>
      <c r="C43">
        <v>25.37</v>
      </c>
      <c r="D43">
        <f>B43/C43</f>
        <v>1.0910524241229798</v>
      </c>
      <c r="E43">
        <v>32.17</v>
      </c>
      <c r="F43">
        <v>26.06</v>
      </c>
      <c r="G43">
        <f>E43/F43</f>
        <v>1.2344589409056026</v>
      </c>
      <c r="H43">
        <v>34.6</v>
      </c>
      <c r="I43">
        <v>26.07</v>
      </c>
      <c r="J43">
        <f>H43/I43</f>
        <v>1.3271960107403147</v>
      </c>
      <c r="K43">
        <v>38.770000000000003</v>
      </c>
      <c r="L43">
        <v>26.51</v>
      </c>
      <c r="M43">
        <f>K43/L43</f>
        <v>1.4624669935873256</v>
      </c>
      <c r="N43">
        <v>41.72</v>
      </c>
      <c r="O43">
        <v>28.67</v>
      </c>
      <c r="P43">
        <f>N43/O43</f>
        <v>1.4551796302755493</v>
      </c>
      <c r="Q43">
        <v>45.81</v>
      </c>
      <c r="R43">
        <v>29.76</v>
      </c>
      <c r="S43">
        <f>Q43/R43</f>
        <v>1.5393145161290323</v>
      </c>
      <c r="T43">
        <v>49.07</v>
      </c>
      <c r="U43">
        <v>33.21</v>
      </c>
      <c r="V43">
        <f>T43/U43</f>
        <v>1.477566997892201</v>
      </c>
    </row>
    <row r="44" spans="1:22" x14ac:dyDescent="0.25">
      <c r="A44">
        <v>2</v>
      </c>
      <c r="B44">
        <v>27.84</v>
      </c>
      <c r="C44">
        <v>25.73</v>
      </c>
      <c r="D44">
        <f>B44/C44</f>
        <v>1.0820054411193158</v>
      </c>
      <c r="E44">
        <v>32.659999999999997</v>
      </c>
      <c r="F44">
        <v>26.17</v>
      </c>
      <c r="G44">
        <f>E44/F44</f>
        <v>1.2479938861291553</v>
      </c>
      <c r="H44">
        <v>35.479999999999997</v>
      </c>
      <c r="I44">
        <v>26</v>
      </c>
      <c r="J44">
        <f>H44/I44</f>
        <v>1.3646153846153846</v>
      </c>
      <c r="K44">
        <v>38.29</v>
      </c>
      <c r="L44">
        <v>26.48</v>
      </c>
      <c r="M44">
        <f>K44/L44</f>
        <v>1.4459969788519638</v>
      </c>
      <c r="N44">
        <v>41.8</v>
      </c>
      <c r="O44">
        <v>27.62</v>
      </c>
      <c r="P44">
        <f>N44/O44</f>
        <v>1.5133960897900072</v>
      </c>
      <c r="Q44">
        <v>45.47</v>
      </c>
      <c r="R44">
        <v>29.91</v>
      </c>
      <c r="S44">
        <f>Q44/R44</f>
        <v>1.5202273487128051</v>
      </c>
      <c r="T44">
        <v>48.96</v>
      </c>
      <c r="U44">
        <v>33.14</v>
      </c>
      <c r="V44">
        <f>T44/U44</f>
        <v>1.4773687386843692</v>
      </c>
    </row>
    <row r="45" spans="1:22" x14ac:dyDescent="0.25">
      <c r="A45">
        <v>3</v>
      </c>
      <c r="B45">
        <v>29.14</v>
      </c>
      <c r="C45">
        <v>25.69</v>
      </c>
      <c r="D45">
        <f>B45/C45</f>
        <v>1.1342934994161151</v>
      </c>
      <c r="E45">
        <v>32.450000000000003</v>
      </c>
      <c r="F45">
        <v>26.09</v>
      </c>
      <c r="G45">
        <f>E45/F45</f>
        <v>1.2437715599846686</v>
      </c>
      <c r="H45">
        <v>35.119999999999997</v>
      </c>
      <c r="I45">
        <v>25.91</v>
      </c>
      <c r="J45">
        <f>H45/I45</f>
        <v>1.3554612118873022</v>
      </c>
      <c r="K45">
        <v>38.450000000000003</v>
      </c>
      <c r="L45">
        <v>26.58</v>
      </c>
      <c r="M45">
        <f>K45/L45</f>
        <v>1.4465763732129422</v>
      </c>
      <c r="N45">
        <v>40.79</v>
      </c>
      <c r="O45">
        <v>27.72</v>
      </c>
      <c r="P45">
        <f>N45/O45</f>
        <v>1.4715007215007214</v>
      </c>
      <c r="Q45">
        <v>45.98</v>
      </c>
      <c r="R45">
        <v>30.37</v>
      </c>
      <c r="S45">
        <f>Q45/R45</f>
        <v>1.5139940730984522</v>
      </c>
      <c r="T45">
        <v>48.58</v>
      </c>
      <c r="U45">
        <v>33.46</v>
      </c>
      <c r="V45">
        <f>T45/U45</f>
        <v>1.4518828451882844</v>
      </c>
    </row>
    <row r="46" spans="1:22" x14ac:dyDescent="0.25">
      <c r="A46">
        <v>4</v>
      </c>
      <c r="B46">
        <v>27.6</v>
      </c>
      <c r="C46">
        <v>25.13</v>
      </c>
      <c r="D46">
        <f>B46/C46</f>
        <v>1.0982888977317948</v>
      </c>
      <c r="E46">
        <v>32.369999999999997</v>
      </c>
      <c r="F46">
        <v>26</v>
      </c>
      <c r="G46">
        <f>E46/F46</f>
        <v>1.2449999999999999</v>
      </c>
      <c r="H46">
        <v>35.61</v>
      </c>
      <c r="I46">
        <v>25.87</v>
      </c>
      <c r="J46">
        <f>H46/I46</f>
        <v>1.3764978739853111</v>
      </c>
      <c r="K46">
        <v>38.229999999999997</v>
      </c>
      <c r="L46">
        <v>26.14</v>
      </c>
      <c r="M46">
        <f>K46/L46</f>
        <v>1.4625095638867633</v>
      </c>
      <c r="N46">
        <v>41.58</v>
      </c>
      <c r="O46">
        <v>27.63</v>
      </c>
      <c r="P46">
        <f>N46/O46</f>
        <v>1.504885993485342</v>
      </c>
      <c r="Q46">
        <v>45.98</v>
      </c>
      <c r="R46">
        <v>30.02</v>
      </c>
      <c r="S46">
        <f>Q46/R46</f>
        <v>1.5316455696202531</v>
      </c>
      <c r="T46">
        <v>48.53</v>
      </c>
      <c r="U46">
        <v>33.68</v>
      </c>
      <c r="V46">
        <f>T46/U46</f>
        <v>1.4409144893111638</v>
      </c>
    </row>
    <row r="47" spans="1:22" x14ac:dyDescent="0.25">
      <c r="A47">
        <v>5</v>
      </c>
      <c r="B47">
        <v>27.36</v>
      </c>
      <c r="C47">
        <v>25.26</v>
      </c>
      <c r="D47">
        <f>B47/C47</f>
        <v>1.0831353919239903</v>
      </c>
      <c r="E47">
        <v>32.35</v>
      </c>
      <c r="F47">
        <v>26.15</v>
      </c>
      <c r="G47">
        <f>E47/F47</f>
        <v>1.2370936902485661</v>
      </c>
      <c r="H47">
        <v>35.1</v>
      </c>
      <c r="I47">
        <v>25.84</v>
      </c>
      <c r="J47">
        <f>H47/I47</f>
        <v>1.3583591331269351</v>
      </c>
      <c r="K47">
        <v>38.200000000000003</v>
      </c>
      <c r="L47">
        <v>26.44</v>
      </c>
      <c r="M47">
        <f>K47/L47</f>
        <v>1.4447806354009078</v>
      </c>
      <c r="N47">
        <v>41.35</v>
      </c>
      <c r="O47">
        <v>27.61</v>
      </c>
      <c r="P47">
        <f>N47/O47</f>
        <v>1.4976457805143064</v>
      </c>
      <c r="Q47">
        <v>46.27</v>
      </c>
      <c r="R47">
        <v>30.21</v>
      </c>
      <c r="S47">
        <f>Q47/R47</f>
        <v>1.5316120489904006</v>
      </c>
      <c r="T47">
        <v>48.83</v>
      </c>
      <c r="U47">
        <v>33.799999999999997</v>
      </c>
      <c r="V47">
        <f>T47/U47</f>
        <v>1.4446745562130179</v>
      </c>
    </row>
    <row r="48" spans="1:22" x14ac:dyDescent="0.25">
      <c r="A48" t="s">
        <v>14</v>
      </c>
      <c r="B48">
        <f>SUM(B43:B47)/5</f>
        <v>27.923999999999999</v>
      </c>
      <c r="C48">
        <f t="shared" ref="C48" si="79">SUM(C43:C47)/5</f>
        <v>25.436</v>
      </c>
      <c r="D48">
        <f t="shared" ref="D48" si="80">SUM(D43:D47)/5</f>
        <v>1.0977551308628393</v>
      </c>
      <c r="E48">
        <f t="shared" ref="E48" si="81">SUM(E43:E47)/5</f>
        <v>32.4</v>
      </c>
      <c r="F48">
        <f t="shared" ref="F48" si="82">SUM(F43:F47)/5</f>
        <v>26.094000000000001</v>
      </c>
      <c r="G48">
        <f t="shared" ref="G48" si="83">SUM(G43:G47)/5</f>
        <v>1.2416636154535987</v>
      </c>
      <c r="H48">
        <f t="shared" ref="H48" si="84">SUM(H43:H47)/5</f>
        <v>35.182000000000002</v>
      </c>
      <c r="I48">
        <f>SUM(I43:I47)/5</f>
        <v>25.937999999999999</v>
      </c>
      <c r="J48">
        <f t="shared" ref="J48" si="85">SUM(J43:J47)/5</f>
        <v>1.3564259228710496</v>
      </c>
      <c r="K48">
        <f>SUM(K43:K47)/5</f>
        <v>38.387999999999998</v>
      </c>
      <c r="L48">
        <f>SUM(L43:L47)/5</f>
        <v>26.43</v>
      </c>
      <c r="M48">
        <f t="shared" ref="M48" si="86">SUM(M43:M47)/5</f>
        <v>1.4524661089879805</v>
      </c>
      <c r="N48">
        <f t="shared" ref="N48" si="87">SUM(N43:N47)/5</f>
        <v>41.447999999999993</v>
      </c>
      <c r="O48">
        <f t="shared" ref="O48" si="88">SUM(O43:O47)/5</f>
        <v>27.85</v>
      </c>
      <c r="P48">
        <f t="shared" ref="P48" si="89">SUM(P43:P47)/5</f>
        <v>1.4885216431131851</v>
      </c>
      <c r="Q48">
        <f t="shared" ref="Q48" si="90">SUM(Q43:Q47)/5</f>
        <v>45.902000000000001</v>
      </c>
      <c r="R48">
        <f t="shared" ref="R48" si="91">SUM(R43:R47)/5</f>
        <v>30.054000000000002</v>
      </c>
      <c r="S48">
        <f t="shared" ref="S48" si="92">SUM(S43:S47)/5</f>
        <v>1.5273587113101885</v>
      </c>
      <c r="T48">
        <f t="shared" ref="T48" si="93">SUM(T43:T47)/5</f>
        <v>48.794000000000004</v>
      </c>
      <c r="U48">
        <f t="shared" ref="U48" si="94">SUM(U43:U47)/5</f>
        <v>33.458000000000006</v>
      </c>
      <c r="V48">
        <f t="shared" ref="V48" si="95">SUM(V43:V47)/5</f>
        <v>1.4584815254578072</v>
      </c>
    </row>
    <row r="49" spans="1:22" x14ac:dyDescent="0.25">
      <c r="A49" t="s">
        <v>77</v>
      </c>
      <c r="B49">
        <v>4</v>
      </c>
      <c r="E49">
        <v>5</v>
      </c>
      <c r="H49">
        <v>6</v>
      </c>
      <c r="K49">
        <v>7</v>
      </c>
      <c r="N49">
        <v>8</v>
      </c>
      <c r="Q49">
        <v>9</v>
      </c>
      <c r="T49">
        <v>10</v>
      </c>
    </row>
    <row r="50" spans="1:22" x14ac:dyDescent="0.25">
      <c r="B50" t="s">
        <v>70</v>
      </c>
      <c r="C50" t="s">
        <v>71</v>
      </c>
      <c r="D50" t="s">
        <v>7</v>
      </c>
      <c r="E50" t="s">
        <v>70</v>
      </c>
      <c r="F50" t="s">
        <v>71</v>
      </c>
      <c r="G50" t="s">
        <v>7</v>
      </c>
      <c r="H50" t="s">
        <v>70</v>
      </c>
      <c r="I50" t="s">
        <v>71</v>
      </c>
      <c r="J50" t="s">
        <v>7</v>
      </c>
      <c r="K50" t="s">
        <v>70</v>
      </c>
      <c r="L50" t="s">
        <v>71</v>
      </c>
      <c r="M50" t="s">
        <v>7</v>
      </c>
      <c r="N50" t="s">
        <v>70</v>
      </c>
      <c r="O50" t="s">
        <v>71</v>
      </c>
      <c r="P50" t="s">
        <v>7</v>
      </c>
      <c r="Q50" t="s">
        <v>70</v>
      </c>
      <c r="R50" t="s">
        <v>71</v>
      </c>
      <c r="S50" t="s">
        <v>7</v>
      </c>
      <c r="T50" t="s">
        <v>70</v>
      </c>
      <c r="U50" t="s">
        <v>71</v>
      </c>
      <c r="V50" t="s">
        <v>7</v>
      </c>
    </row>
    <row r="51" spans="1:22" x14ac:dyDescent="0.25">
      <c r="A51">
        <v>1</v>
      </c>
      <c r="B51">
        <v>27.02</v>
      </c>
      <c r="C51">
        <v>25.67</v>
      </c>
      <c r="D51">
        <f>B51/C51</f>
        <v>1.0525905726529021</v>
      </c>
      <c r="E51">
        <v>31.67</v>
      </c>
      <c r="F51">
        <v>26.19</v>
      </c>
      <c r="G51">
        <f>E51/F51</f>
        <v>1.2092401680030547</v>
      </c>
      <c r="H51">
        <v>35.82</v>
      </c>
      <c r="I51">
        <v>28.47</v>
      </c>
      <c r="J51">
        <f>H51/I51</f>
        <v>1.2581664910432033</v>
      </c>
      <c r="K51">
        <v>38.67</v>
      </c>
      <c r="L51">
        <v>26.61</v>
      </c>
      <c r="M51">
        <f>K51/L51</f>
        <v>1.4532130777903045</v>
      </c>
      <c r="N51">
        <v>42.64</v>
      </c>
      <c r="O51">
        <v>27.26</v>
      </c>
      <c r="P51">
        <f>N51/O51</f>
        <v>1.5641966250917094</v>
      </c>
      <c r="Q51">
        <v>45.74</v>
      </c>
      <c r="R51">
        <v>30.24</v>
      </c>
      <c r="S51">
        <f>Q51/R51</f>
        <v>1.5125661375661377</v>
      </c>
      <c r="T51">
        <v>48.65</v>
      </c>
      <c r="U51">
        <v>33.47</v>
      </c>
      <c r="V51">
        <f>T51/U51</f>
        <v>1.4535404840155364</v>
      </c>
    </row>
    <row r="52" spans="1:22" x14ac:dyDescent="0.25">
      <c r="A52">
        <v>2</v>
      </c>
      <c r="B52">
        <v>27.69</v>
      </c>
      <c r="C52">
        <v>25.63</v>
      </c>
      <c r="D52">
        <f>B52/C52</f>
        <v>1.0803745610612565</v>
      </c>
      <c r="E52">
        <v>32.04</v>
      </c>
      <c r="F52">
        <v>26.16</v>
      </c>
      <c r="G52">
        <f>E52/F52</f>
        <v>1.2247706422018347</v>
      </c>
      <c r="H52">
        <v>35.36</v>
      </c>
      <c r="I52">
        <v>26.15</v>
      </c>
      <c r="J52">
        <f>H52/I52</f>
        <v>1.3521988527724667</v>
      </c>
      <c r="K52">
        <v>37.659999999999997</v>
      </c>
      <c r="L52">
        <v>26.1</v>
      </c>
      <c r="M52">
        <f>K52/L52</f>
        <v>1.4429118773946359</v>
      </c>
      <c r="N52">
        <v>41.32</v>
      </c>
      <c r="O52">
        <v>27.06</v>
      </c>
      <c r="P52">
        <f>N52/O52</f>
        <v>1.5269770879526978</v>
      </c>
      <c r="Q52">
        <v>45.76</v>
      </c>
      <c r="R52">
        <v>30.16</v>
      </c>
      <c r="S52">
        <f>Q52/R52</f>
        <v>1.5172413793103448</v>
      </c>
      <c r="T52">
        <v>48.79</v>
      </c>
      <c r="U52">
        <v>33.130000000000003</v>
      </c>
      <c r="V52">
        <f>T52/U52</f>
        <v>1.4726833685481435</v>
      </c>
    </row>
    <row r="53" spans="1:22" x14ac:dyDescent="0.25">
      <c r="A53">
        <v>3</v>
      </c>
      <c r="B53">
        <v>27.65</v>
      </c>
      <c r="C53">
        <v>25.5</v>
      </c>
      <c r="D53">
        <f>B53/C53</f>
        <v>1.084313725490196</v>
      </c>
      <c r="E53">
        <v>32.020000000000003</v>
      </c>
      <c r="F53">
        <v>25.87</v>
      </c>
      <c r="G53">
        <f>E53/F53</f>
        <v>1.2377270970235794</v>
      </c>
      <c r="H53">
        <v>35.81</v>
      </c>
      <c r="I53">
        <v>26.13</v>
      </c>
      <c r="J53">
        <f>H53/I53</f>
        <v>1.3704554152315347</v>
      </c>
      <c r="K53">
        <v>38.119999999999997</v>
      </c>
      <c r="L53">
        <v>26.19</v>
      </c>
      <c r="M53">
        <f>K53/L53</f>
        <v>1.4555173730431461</v>
      </c>
      <c r="N53">
        <v>41.21</v>
      </c>
      <c r="O53">
        <v>27.03</v>
      </c>
      <c r="P53">
        <f>N53/O53</f>
        <v>1.5246022937476877</v>
      </c>
      <c r="Q53">
        <v>45.7</v>
      </c>
      <c r="R53">
        <v>30.02</v>
      </c>
      <c r="S53">
        <f>Q53/R53</f>
        <v>1.5223184543637576</v>
      </c>
      <c r="T53">
        <v>48.62</v>
      </c>
      <c r="U53">
        <v>33.44</v>
      </c>
      <c r="V53">
        <f>T53/U53</f>
        <v>1.4539473684210527</v>
      </c>
    </row>
    <row r="54" spans="1:22" x14ac:dyDescent="0.25">
      <c r="A54">
        <v>4</v>
      </c>
      <c r="B54">
        <v>27.63</v>
      </c>
      <c r="C54">
        <v>25.52</v>
      </c>
      <c r="D54">
        <f>B54/C54</f>
        <v>1.082680250783699</v>
      </c>
      <c r="E54">
        <v>31.95</v>
      </c>
      <c r="F54">
        <v>26.2</v>
      </c>
      <c r="G54">
        <f>E54/F54</f>
        <v>1.2194656488549618</v>
      </c>
      <c r="H54">
        <v>35.549999999999997</v>
      </c>
      <c r="I54">
        <v>25.88</v>
      </c>
      <c r="J54">
        <f>H54/I54</f>
        <v>1.3736476043276662</v>
      </c>
      <c r="K54">
        <v>38.17</v>
      </c>
      <c r="L54">
        <v>26.37</v>
      </c>
      <c r="M54">
        <f>K54/L54</f>
        <v>1.4474781949184681</v>
      </c>
      <c r="N54">
        <v>42.17</v>
      </c>
      <c r="O54">
        <v>27.09</v>
      </c>
      <c r="P54">
        <f>N54/O54</f>
        <v>1.5566629752676264</v>
      </c>
      <c r="Q54">
        <v>45.84</v>
      </c>
      <c r="R54">
        <v>30.63</v>
      </c>
      <c r="S54">
        <f>Q54/R54</f>
        <v>1.4965719882468169</v>
      </c>
      <c r="T54">
        <v>48.53</v>
      </c>
      <c r="U54">
        <v>33.29</v>
      </c>
      <c r="V54">
        <f>T54/U54</f>
        <v>1.457795133673776</v>
      </c>
    </row>
    <row r="55" spans="1:22" x14ac:dyDescent="0.25">
      <c r="A55">
        <v>5</v>
      </c>
      <c r="B55">
        <v>27.34</v>
      </c>
      <c r="C55">
        <v>25.36</v>
      </c>
      <c r="D55">
        <f>B55/C55</f>
        <v>1.0780757097791798</v>
      </c>
      <c r="E55">
        <v>31.89</v>
      </c>
      <c r="F55">
        <v>26.25</v>
      </c>
      <c r="G55">
        <f>E55/F55</f>
        <v>1.2148571428571429</v>
      </c>
      <c r="H55">
        <v>34.6</v>
      </c>
      <c r="I55">
        <v>25.93</v>
      </c>
      <c r="J55">
        <f>H55/I55</f>
        <v>1.3343617431546473</v>
      </c>
      <c r="K55">
        <v>38.11</v>
      </c>
      <c r="L55">
        <v>26.21</v>
      </c>
      <c r="M55">
        <f>K55/L55</f>
        <v>1.4540251812285387</v>
      </c>
      <c r="N55">
        <v>42.03</v>
      </c>
      <c r="O55">
        <v>27.16</v>
      </c>
      <c r="P55">
        <f>N55/O55</f>
        <v>1.5474963181148749</v>
      </c>
      <c r="Q55">
        <v>45.86</v>
      </c>
      <c r="R55">
        <v>30.31</v>
      </c>
      <c r="S55">
        <f>Q55/R55</f>
        <v>1.5130320026393931</v>
      </c>
      <c r="T55">
        <v>48.83</v>
      </c>
      <c r="U55">
        <v>33.75</v>
      </c>
      <c r="V55">
        <f>T55/U55</f>
        <v>1.4468148148148148</v>
      </c>
    </row>
    <row r="56" spans="1:22" x14ac:dyDescent="0.25">
      <c r="A56" t="s">
        <v>14</v>
      </c>
      <c r="B56">
        <f>SUM(B51:B55)/5</f>
        <v>27.465999999999998</v>
      </c>
      <c r="C56">
        <f t="shared" ref="C56" si="96">SUM(C51:C55)/5</f>
        <v>25.535999999999998</v>
      </c>
      <c r="D56">
        <f t="shared" ref="D56" si="97">SUM(D51:D55)/5</f>
        <v>1.0756069639534467</v>
      </c>
      <c r="E56">
        <f t="shared" ref="E56" si="98">SUM(E51:E55)/5</f>
        <v>31.913999999999998</v>
      </c>
      <c r="F56">
        <f t="shared" ref="F56" si="99">SUM(F51:F55)/5</f>
        <v>26.134000000000004</v>
      </c>
      <c r="G56">
        <f t="shared" ref="G56" si="100">SUM(G51:G55)/5</f>
        <v>1.2212121397881148</v>
      </c>
      <c r="H56">
        <f t="shared" ref="H56" si="101">SUM(H51:H55)/5</f>
        <v>35.428000000000004</v>
      </c>
      <c r="I56">
        <f>SUM(I51:I55)/5</f>
        <v>26.512</v>
      </c>
      <c r="J56">
        <f t="shared" ref="J56" si="102">SUM(J51:J55)/5</f>
        <v>1.3377660213059035</v>
      </c>
      <c r="K56">
        <f>SUM(K51:K55)/5</f>
        <v>38.146000000000001</v>
      </c>
      <c r="L56">
        <f>SUM(L51:L55)/5</f>
        <v>26.296000000000003</v>
      </c>
      <c r="M56">
        <f t="shared" ref="M56" si="103">SUM(M51:M55)/5</f>
        <v>1.4506291408750187</v>
      </c>
      <c r="N56">
        <f t="shared" ref="N56" si="104">SUM(N51:N55)/5</f>
        <v>41.874000000000009</v>
      </c>
      <c r="O56">
        <f t="shared" ref="O56" si="105">SUM(O51:O55)/5</f>
        <v>27.119999999999997</v>
      </c>
      <c r="P56">
        <f t="shared" ref="P56" si="106">SUM(P51:P55)/5</f>
        <v>1.543987060034919</v>
      </c>
      <c r="Q56">
        <f t="shared" ref="Q56" si="107">SUM(Q51:Q55)/5</f>
        <v>45.779999999999994</v>
      </c>
      <c r="R56">
        <f t="shared" ref="R56" si="108">SUM(R51:R55)/5</f>
        <v>30.271999999999998</v>
      </c>
      <c r="S56">
        <f t="shared" ref="S56" si="109">SUM(S51:S55)/5</f>
        <v>1.5123459924252902</v>
      </c>
      <c r="T56">
        <f t="shared" ref="T56" si="110">SUM(T51:T55)/5</f>
        <v>48.684000000000005</v>
      </c>
      <c r="U56">
        <f t="shared" ref="U56" si="111">SUM(U51:U55)/5</f>
        <v>33.415999999999997</v>
      </c>
      <c r="V56">
        <f t="shared" ref="V56" si="112">SUM(V51:V55)/5</f>
        <v>1.4569562338946647</v>
      </c>
    </row>
    <row r="57" spans="1:22" x14ac:dyDescent="0.25">
      <c r="A57" t="s">
        <v>76</v>
      </c>
      <c r="B57">
        <v>4</v>
      </c>
      <c r="E57">
        <v>5</v>
      </c>
      <c r="H57">
        <v>6</v>
      </c>
      <c r="K57">
        <v>7</v>
      </c>
      <c r="N57">
        <v>8</v>
      </c>
      <c r="Q57">
        <v>9</v>
      </c>
      <c r="T57">
        <v>10</v>
      </c>
    </row>
    <row r="58" spans="1:22" x14ac:dyDescent="0.25">
      <c r="B58" t="s">
        <v>70</v>
      </c>
      <c r="C58" t="s">
        <v>71</v>
      </c>
      <c r="D58" t="s">
        <v>7</v>
      </c>
      <c r="E58" t="s">
        <v>70</v>
      </c>
      <c r="F58" t="s">
        <v>71</v>
      </c>
      <c r="G58" t="s">
        <v>7</v>
      </c>
      <c r="H58" t="s">
        <v>70</v>
      </c>
      <c r="I58" t="s">
        <v>71</v>
      </c>
      <c r="J58" t="s">
        <v>7</v>
      </c>
      <c r="K58" t="s">
        <v>70</v>
      </c>
      <c r="L58" t="s">
        <v>71</v>
      </c>
      <c r="M58" t="s">
        <v>7</v>
      </c>
      <c r="N58" t="s">
        <v>70</v>
      </c>
      <c r="O58" t="s">
        <v>71</v>
      </c>
      <c r="P58" t="s">
        <v>7</v>
      </c>
      <c r="Q58" t="s">
        <v>70</v>
      </c>
      <c r="R58" t="s">
        <v>71</v>
      </c>
      <c r="S58" t="s">
        <v>7</v>
      </c>
      <c r="T58" t="s">
        <v>70</v>
      </c>
      <c r="U58" t="s">
        <v>71</v>
      </c>
      <c r="V58" t="s">
        <v>7</v>
      </c>
    </row>
    <row r="59" spans="1:22" x14ac:dyDescent="0.25">
      <c r="A59">
        <v>1</v>
      </c>
      <c r="B59">
        <v>27.61</v>
      </c>
      <c r="C59">
        <v>25.46</v>
      </c>
      <c r="D59">
        <f>B59/C59</f>
        <v>1.084446190102121</v>
      </c>
      <c r="E59">
        <v>30.97</v>
      </c>
      <c r="F59">
        <v>25.94</v>
      </c>
      <c r="G59">
        <f>E59/F59</f>
        <v>1.1939090208172705</v>
      </c>
      <c r="H59">
        <v>35.479999999999997</v>
      </c>
      <c r="I59">
        <v>26.13</v>
      </c>
      <c r="J59">
        <f>H59/I59</f>
        <v>1.3578262533486414</v>
      </c>
      <c r="K59">
        <v>38.549999999999997</v>
      </c>
      <c r="L59">
        <v>26.95</v>
      </c>
      <c r="M59">
        <f>K59/L59</f>
        <v>1.4304267161410018</v>
      </c>
      <c r="N59">
        <v>42</v>
      </c>
      <c r="O59">
        <v>27.34</v>
      </c>
      <c r="P59">
        <f>N59/O59</f>
        <v>1.5362106803218727</v>
      </c>
      <c r="Q59">
        <v>45.63</v>
      </c>
      <c r="R59">
        <v>30.31</v>
      </c>
      <c r="S59">
        <f>Q59/R59</f>
        <v>1.5054437479379743</v>
      </c>
      <c r="T59">
        <v>48.79</v>
      </c>
      <c r="U59">
        <v>33.57</v>
      </c>
      <c r="V59">
        <f>T59/U59</f>
        <v>1.4533809949359546</v>
      </c>
    </row>
    <row r="60" spans="1:22" x14ac:dyDescent="0.25">
      <c r="A60">
        <v>2</v>
      </c>
      <c r="B60">
        <v>27.84</v>
      </c>
      <c r="C60">
        <v>25.4</v>
      </c>
      <c r="D60">
        <f>B60/C60</f>
        <v>1.0960629921259843</v>
      </c>
      <c r="E60">
        <v>31.25</v>
      </c>
      <c r="F60">
        <v>25.73</v>
      </c>
      <c r="G60">
        <f>E60/F60</f>
        <v>1.2145355616012437</v>
      </c>
      <c r="H60">
        <v>34.770000000000003</v>
      </c>
      <c r="I60">
        <v>26.23</v>
      </c>
      <c r="J60">
        <f>H60/I60</f>
        <v>1.3255813953488373</v>
      </c>
      <c r="K60">
        <v>38.049999999999997</v>
      </c>
      <c r="L60">
        <v>26.89</v>
      </c>
      <c r="M60">
        <f>K60/L60</f>
        <v>1.4150241725548529</v>
      </c>
      <c r="N60">
        <v>42.38</v>
      </c>
      <c r="O60">
        <v>27.27</v>
      </c>
      <c r="P60">
        <f>N60/O60</f>
        <v>1.5540887422075542</v>
      </c>
      <c r="Q60">
        <v>45.76</v>
      </c>
      <c r="R60">
        <v>29.99</v>
      </c>
      <c r="S60">
        <f>Q60/R60</f>
        <v>1.5258419473157718</v>
      </c>
      <c r="T60">
        <v>48.59</v>
      </c>
      <c r="U60">
        <v>33.83</v>
      </c>
      <c r="V60">
        <f>T60/U60</f>
        <v>1.4362991427726872</v>
      </c>
    </row>
    <row r="61" spans="1:22" x14ac:dyDescent="0.25">
      <c r="A61">
        <v>3</v>
      </c>
      <c r="B61">
        <v>27.85</v>
      </c>
      <c r="C61">
        <v>25.46</v>
      </c>
      <c r="D61">
        <f>B61/C61</f>
        <v>1.0938727415553811</v>
      </c>
      <c r="E61">
        <v>31.42</v>
      </c>
      <c r="F61">
        <v>26.03</v>
      </c>
      <c r="G61">
        <f>E61/F61</f>
        <v>1.2070687668075297</v>
      </c>
      <c r="H61">
        <v>35.39</v>
      </c>
      <c r="I61">
        <v>26.17</v>
      </c>
      <c r="J61">
        <f>H61/I61</f>
        <v>1.3523118074130682</v>
      </c>
      <c r="K61">
        <v>37.9</v>
      </c>
      <c r="L61">
        <v>26.8</v>
      </c>
      <c r="M61">
        <f>K61/L61</f>
        <v>1.4141791044776117</v>
      </c>
      <c r="N61">
        <v>41.63</v>
      </c>
      <c r="O61">
        <v>26.91</v>
      </c>
      <c r="P61">
        <f>N61/O61</f>
        <v>1.5470085470085471</v>
      </c>
      <c r="Q61">
        <v>45.59</v>
      </c>
      <c r="R61">
        <v>30.21</v>
      </c>
      <c r="S61">
        <f>Q61/R61</f>
        <v>1.5091029460443564</v>
      </c>
      <c r="T61">
        <v>49.3</v>
      </c>
      <c r="U61">
        <v>33.659999999999997</v>
      </c>
      <c r="V61">
        <f>T61/U61</f>
        <v>1.4646464646464648</v>
      </c>
    </row>
    <row r="62" spans="1:22" x14ac:dyDescent="0.25">
      <c r="A62">
        <v>4</v>
      </c>
      <c r="B62">
        <v>27.523</v>
      </c>
      <c r="C62">
        <v>25.72</v>
      </c>
      <c r="D62">
        <f>B62/C62</f>
        <v>1.0701010886469673</v>
      </c>
      <c r="E62">
        <v>31.07</v>
      </c>
      <c r="F62">
        <v>26.11</v>
      </c>
      <c r="G62">
        <f>E62/F62</f>
        <v>1.1899655304481043</v>
      </c>
      <c r="H62">
        <v>35.090000000000003</v>
      </c>
      <c r="I62">
        <v>25.87</v>
      </c>
      <c r="J62">
        <f>H62/I62</f>
        <v>1.3563973714727484</v>
      </c>
      <c r="K62">
        <v>38.130000000000003</v>
      </c>
      <c r="L62">
        <v>26.36</v>
      </c>
      <c r="M62">
        <f>K62/L62</f>
        <v>1.4465098634294387</v>
      </c>
      <c r="N62">
        <v>41.59</v>
      </c>
      <c r="O62">
        <v>27.26</v>
      </c>
      <c r="P62">
        <f>N62/O62</f>
        <v>1.5256786500366839</v>
      </c>
      <c r="Q62">
        <v>45.65</v>
      </c>
      <c r="R62">
        <v>30.47</v>
      </c>
      <c r="S62">
        <f>Q62/R62</f>
        <v>1.4981949458483754</v>
      </c>
      <c r="T62">
        <v>48.97</v>
      </c>
      <c r="U62">
        <v>33.85</v>
      </c>
      <c r="V62">
        <f>T62/U62</f>
        <v>1.4466765140324962</v>
      </c>
    </row>
    <row r="63" spans="1:22" x14ac:dyDescent="0.25">
      <c r="A63">
        <v>5</v>
      </c>
      <c r="B63">
        <v>27.07</v>
      </c>
      <c r="C63">
        <v>26.15</v>
      </c>
      <c r="D63">
        <f>B63/C63</f>
        <v>1.0351816443594648</v>
      </c>
      <c r="E63">
        <v>31.89</v>
      </c>
      <c r="F63">
        <v>25.91</v>
      </c>
      <c r="G63">
        <f>E63/F63</f>
        <v>1.2307989193361637</v>
      </c>
      <c r="H63">
        <v>34.6</v>
      </c>
      <c r="I63">
        <v>25.9</v>
      </c>
      <c r="J63">
        <f>H63/I63</f>
        <v>1.3359073359073361</v>
      </c>
      <c r="K63">
        <v>39.21</v>
      </c>
      <c r="L63">
        <v>26.2</v>
      </c>
      <c r="M63">
        <f>K63/L63</f>
        <v>1.4965648854961833</v>
      </c>
      <c r="N63">
        <v>41.95</v>
      </c>
      <c r="O63">
        <v>27.63</v>
      </c>
      <c r="P63">
        <f>N63/O63</f>
        <v>1.518277234889613</v>
      </c>
      <c r="Q63">
        <v>45.77</v>
      </c>
      <c r="R63">
        <v>30.27</v>
      </c>
      <c r="S63">
        <f>Q63/R63</f>
        <v>1.5120581433762803</v>
      </c>
      <c r="T63">
        <v>48.62</v>
      </c>
      <c r="U63">
        <v>34.020000000000003</v>
      </c>
      <c r="V63">
        <f>T63/U63</f>
        <v>1.4291593180482067</v>
      </c>
    </row>
    <row r="64" spans="1:22" x14ac:dyDescent="0.25">
      <c r="A64" t="s">
        <v>14</v>
      </c>
      <c r="B64">
        <f>SUM(B59:B63)/5</f>
        <v>27.578600000000002</v>
      </c>
      <c r="C64">
        <f t="shared" ref="C64" si="113">SUM(C59:C63)/5</f>
        <v>25.637999999999998</v>
      </c>
      <c r="D64">
        <f t="shared" ref="D64" si="114">SUM(D59:D63)/5</f>
        <v>1.0759329313579837</v>
      </c>
      <c r="E64">
        <f t="shared" ref="E64" si="115">SUM(E59:E63)/5</f>
        <v>31.320000000000004</v>
      </c>
      <c r="F64">
        <f t="shared" ref="F64" si="116">SUM(F59:F63)/5</f>
        <v>25.943999999999999</v>
      </c>
      <c r="G64">
        <f t="shared" ref="G64" si="117">SUM(G59:G63)/5</f>
        <v>1.2072555598020622</v>
      </c>
      <c r="H64">
        <f>SUM(H59:H63)/5</f>
        <v>35.066000000000003</v>
      </c>
      <c r="I64">
        <f t="shared" ref="I64" si="118">SUM(I59:I63)/5</f>
        <v>26.060000000000002</v>
      </c>
      <c r="J64">
        <f t="shared" ref="J64" si="119">SUM(J59:J63)/5</f>
        <v>1.3456048326981265</v>
      </c>
      <c r="K64">
        <f t="shared" ref="K64" si="120">SUM(K59:K63)/5</f>
        <v>38.368000000000002</v>
      </c>
      <c r="L64">
        <f t="shared" ref="L64:M64" si="121">SUM(L59:L63)/5</f>
        <v>26.639999999999997</v>
      </c>
      <c r="M64">
        <f t="shared" si="121"/>
        <v>1.4405409484198177</v>
      </c>
      <c r="N64">
        <f t="shared" ref="N64" si="122">SUM(N59:N63)/5</f>
        <v>41.910000000000004</v>
      </c>
      <c r="O64">
        <f t="shared" ref="O64" si="123">SUM(O59:O63)/5</f>
        <v>27.282</v>
      </c>
      <c r="P64">
        <f t="shared" ref="P64" si="124">SUM(P59:P63)/5</f>
        <v>1.5362527708928542</v>
      </c>
      <c r="Q64">
        <f t="shared" ref="Q64" si="125">SUM(Q59:Q63)/5</f>
        <v>45.680000000000007</v>
      </c>
      <c r="R64">
        <f t="shared" ref="R64" si="126">SUM(R59:R63)/5</f>
        <v>30.25</v>
      </c>
      <c r="S64">
        <f t="shared" ref="S64" si="127">SUM(S59:S63)/5</f>
        <v>1.5101283461045516</v>
      </c>
      <c r="T64">
        <f t="shared" ref="T64" si="128">SUM(T59:T63)/5</f>
        <v>48.853999999999999</v>
      </c>
      <c r="U64">
        <f t="shared" ref="U64" si="129">SUM(U59:U63)/5</f>
        <v>33.786000000000001</v>
      </c>
      <c r="V64">
        <f t="shared" ref="V64" si="130">SUM(V59:V63)/5</f>
        <v>1.4460324868871619</v>
      </c>
    </row>
    <row r="65" spans="1:22" x14ac:dyDescent="0.25">
      <c r="A65" t="s">
        <v>75</v>
      </c>
      <c r="B65">
        <v>4</v>
      </c>
      <c r="E65">
        <v>5</v>
      </c>
      <c r="H65">
        <v>6</v>
      </c>
      <c r="K65">
        <v>7</v>
      </c>
      <c r="N65">
        <v>8</v>
      </c>
      <c r="Q65">
        <v>9</v>
      </c>
      <c r="T65">
        <v>10</v>
      </c>
    </row>
    <row r="66" spans="1:22" x14ac:dyDescent="0.25">
      <c r="B66" t="s">
        <v>70</v>
      </c>
      <c r="C66" t="s">
        <v>71</v>
      </c>
      <c r="D66" t="s">
        <v>7</v>
      </c>
      <c r="E66" t="s">
        <v>70</v>
      </c>
      <c r="F66" t="s">
        <v>71</v>
      </c>
      <c r="G66" t="s">
        <v>7</v>
      </c>
      <c r="H66" t="s">
        <v>70</v>
      </c>
      <c r="I66" t="s">
        <v>71</v>
      </c>
      <c r="J66" t="s">
        <v>7</v>
      </c>
      <c r="K66" t="s">
        <v>70</v>
      </c>
      <c r="L66" t="s">
        <v>71</v>
      </c>
      <c r="M66" t="s">
        <v>7</v>
      </c>
      <c r="N66" t="s">
        <v>70</v>
      </c>
      <c r="O66" t="s">
        <v>71</v>
      </c>
      <c r="P66" t="s">
        <v>7</v>
      </c>
      <c r="Q66" t="s">
        <v>70</v>
      </c>
      <c r="R66" t="s">
        <v>71</v>
      </c>
      <c r="S66" t="s">
        <v>7</v>
      </c>
      <c r="T66" t="s">
        <v>70</v>
      </c>
      <c r="U66" t="s">
        <v>71</v>
      </c>
      <c r="V66" t="s">
        <v>7</v>
      </c>
    </row>
    <row r="67" spans="1:22" x14ac:dyDescent="0.25">
      <c r="A67">
        <v>1</v>
      </c>
      <c r="B67">
        <v>27.68</v>
      </c>
      <c r="C67">
        <v>25.84</v>
      </c>
      <c r="D67">
        <f>B67/C67</f>
        <v>1.0712074303405572</v>
      </c>
      <c r="E67">
        <v>31.99</v>
      </c>
      <c r="F67">
        <v>26.02</v>
      </c>
      <c r="G67">
        <f>E67/F67</f>
        <v>1.2294388931591083</v>
      </c>
      <c r="H67">
        <v>35.46</v>
      </c>
      <c r="I67">
        <v>25.98</v>
      </c>
      <c r="J67">
        <f>H67/I67</f>
        <v>1.3648960739030023</v>
      </c>
      <c r="K67">
        <v>38.25</v>
      </c>
      <c r="L67">
        <v>26.32</v>
      </c>
      <c r="M67">
        <f>K67/L67</f>
        <v>1.4532674772036474</v>
      </c>
      <c r="N67">
        <v>42.1</v>
      </c>
      <c r="O67">
        <v>27.51</v>
      </c>
      <c r="P67">
        <f>N67/O67</f>
        <v>1.5303525990548892</v>
      </c>
      <c r="Q67">
        <v>45.91</v>
      </c>
      <c r="R67">
        <v>30.24</v>
      </c>
      <c r="S67">
        <f>Q67/R67</f>
        <v>1.5181878306878307</v>
      </c>
      <c r="T67">
        <v>48.39</v>
      </c>
      <c r="U67">
        <v>33.6</v>
      </c>
      <c r="V67">
        <f>T67/U67</f>
        <v>1.4401785714285713</v>
      </c>
    </row>
    <row r="68" spans="1:22" x14ac:dyDescent="0.25">
      <c r="A68">
        <v>2</v>
      </c>
      <c r="B68">
        <v>27.69</v>
      </c>
      <c r="C68">
        <v>25.67</v>
      </c>
      <c r="D68">
        <f>B68/C68</f>
        <v>1.0786910790806388</v>
      </c>
      <c r="E68">
        <v>31.1</v>
      </c>
      <c r="F68">
        <v>25.8</v>
      </c>
      <c r="G68">
        <f>E68/F68</f>
        <v>1.2054263565891472</v>
      </c>
      <c r="H68">
        <v>35.46</v>
      </c>
      <c r="I68">
        <v>25.73</v>
      </c>
      <c r="J68">
        <f>H68/I68</f>
        <v>1.3781577924601633</v>
      </c>
      <c r="K68">
        <v>38.17</v>
      </c>
      <c r="L68">
        <v>26.44</v>
      </c>
      <c r="M68">
        <f>K68/L68</f>
        <v>1.4436459909228441</v>
      </c>
      <c r="N68">
        <v>41.86</v>
      </c>
      <c r="O68">
        <v>27.17</v>
      </c>
      <c r="P68">
        <f>N68/O68</f>
        <v>1.54066985645933</v>
      </c>
      <c r="Q68">
        <v>46.26</v>
      </c>
      <c r="R68">
        <v>30.48</v>
      </c>
      <c r="S68">
        <f>Q68/R68</f>
        <v>1.5177165354330708</v>
      </c>
      <c r="T68">
        <v>48.64</v>
      </c>
      <c r="U68">
        <v>33.49</v>
      </c>
      <c r="V68">
        <f>T68/U68</f>
        <v>1.4523738429381905</v>
      </c>
    </row>
    <row r="69" spans="1:22" x14ac:dyDescent="0.25">
      <c r="A69">
        <v>3</v>
      </c>
      <c r="B69">
        <v>27.55</v>
      </c>
      <c r="C69">
        <v>25.55</v>
      </c>
      <c r="D69">
        <f>B69/C69</f>
        <v>1.0782778864970646</v>
      </c>
      <c r="E69">
        <v>31.03</v>
      </c>
      <c r="F69">
        <v>26.3</v>
      </c>
      <c r="G69">
        <f>E69/F69</f>
        <v>1.1798479087452471</v>
      </c>
      <c r="H69">
        <v>34.909999999999997</v>
      </c>
      <c r="I69">
        <v>25.91</v>
      </c>
      <c r="J69">
        <f>H69/I69</f>
        <v>1.3473562331146274</v>
      </c>
      <c r="K69">
        <v>29.05</v>
      </c>
      <c r="L69">
        <v>25.75</v>
      </c>
      <c r="M69">
        <f>K69/L69</f>
        <v>1.1281553398058253</v>
      </c>
      <c r="N69">
        <v>41.88</v>
      </c>
      <c r="O69">
        <v>27.36</v>
      </c>
      <c r="P69">
        <f>N69/O69</f>
        <v>1.5307017543859651</v>
      </c>
      <c r="Q69">
        <v>45.94</v>
      </c>
      <c r="R69">
        <v>30.15</v>
      </c>
      <c r="S69">
        <f>Q69/R69</f>
        <v>1.5237147595356551</v>
      </c>
      <c r="T69">
        <v>48.46</v>
      </c>
      <c r="U69">
        <v>33.549999999999997</v>
      </c>
      <c r="V69">
        <f>T69/U69</f>
        <v>1.4444113263785396</v>
      </c>
    </row>
    <row r="70" spans="1:22" x14ac:dyDescent="0.25">
      <c r="A70">
        <v>4</v>
      </c>
      <c r="B70">
        <v>26.8</v>
      </c>
      <c r="C70">
        <v>25.71</v>
      </c>
      <c r="D70">
        <f>B70/C70</f>
        <v>1.042395954881369</v>
      </c>
      <c r="E70">
        <v>31.2</v>
      </c>
      <c r="F70">
        <v>26</v>
      </c>
      <c r="G70">
        <f>E70/F70</f>
        <v>1.2</v>
      </c>
      <c r="H70">
        <v>35.07</v>
      </c>
      <c r="I70">
        <v>25.89</v>
      </c>
      <c r="J70">
        <f>H70/I70</f>
        <v>1.354577056778679</v>
      </c>
      <c r="K70">
        <v>37.92</v>
      </c>
      <c r="L70">
        <v>26.81</v>
      </c>
      <c r="M70">
        <f>K70/L70</f>
        <v>1.4143976128310334</v>
      </c>
      <c r="N70">
        <v>42.3</v>
      </c>
      <c r="O70">
        <v>27.45</v>
      </c>
      <c r="P70">
        <f>N70/O70</f>
        <v>1.540983606557377</v>
      </c>
      <c r="Q70">
        <v>45.48</v>
      </c>
      <c r="R70">
        <v>30.1</v>
      </c>
      <c r="S70">
        <f>Q70/R70</f>
        <v>1.5109634551495015</v>
      </c>
      <c r="T70">
        <v>48.75</v>
      </c>
      <c r="U70">
        <v>33.450000000000003</v>
      </c>
      <c r="V70">
        <f>T70/U70</f>
        <v>1.4573991031390132</v>
      </c>
    </row>
    <row r="71" spans="1:22" x14ac:dyDescent="0.25">
      <c r="A71">
        <v>5</v>
      </c>
      <c r="B71">
        <v>26.56</v>
      </c>
      <c r="C71">
        <v>25.25</v>
      </c>
      <c r="D71">
        <f>B71/C71</f>
        <v>1.0518811881188119</v>
      </c>
      <c r="E71">
        <v>31.47</v>
      </c>
      <c r="F71">
        <v>25.71</v>
      </c>
      <c r="G71">
        <f>E71/F71</f>
        <v>1.2240373395565927</v>
      </c>
      <c r="H71">
        <v>34.29</v>
      </c>
      <c r="I71">
        <v>26.03</v>
      </c>
      <c r="J71">
        <f>H71/I71</f>
        <v>1.31732616212063</v>
      </c>
      <c r="K71">
        <v>37.43</v>
      </c>
      <c r="L71">
        <v>26.18</v>
      </c>
      <c r="M71">
        <f>K71/L71</f>
        <v>1.4297173414820474</v>
      </c>
      <c r="N71">
        <v>40.58</v>
      </c>
      <c r="O71">
        <v>27.48</v>
      </c>
      <c r="P71">
        <f>N71/O71</f>
        <v>1.4767103347889374</v>
      </c>
      <c r="Q71">
        <v>45.47</v>
      </c>
      <c r="R71">
        <v>30.55</v>
      </c>
      <c r="S71">
        <f>Q71/R71</f>
        <v>1.488379705400982</v>
      </c>
      <c r="T71">
        <v>48.68</v>
      </c>
      <c r="U71">
        <v>33.33</v>
      </c>
      <c r="V71">
        <f>T71/U71</f>
        <v>1.4605460546054607</v>
      </c>
    </row>
    <row r="72" spans="1:22" x14ac:dyDescent="0.25">
      <c r="A72" t="s">
        <v>14</v>
      </c>
      <c r="B72">
        <f>SUM(B67:B71)/5</f>
        <v>27.256</v>
      </c>
      <c r="C72">
        <f t="shared" ref="C72" si="131">SUM(C67:C71)/5</f>
        <v>25.604000000000003</v>
      </c>
      <c r="D72">
        <f t="shared" ref="D72" si="132">SUM(D67:D71)/5</f>
        <v>1.0644907077836883</v>
      </c>
      <c r="E72">
        <f t="shared" ref="E72" si="133">SUM(E67:E71)/5</f>
        <v>31.358000000000004</v>
      </c>
      <c r="F72">
        <f t="shared" ref="F72" si="134">SUM(F67:F71)/5</f>
        <v>25.966000000000001</v>
      </c>
      <c r="G72">
        <f t="shared" ref="G72" si="135">SUM(G67:G71)/5</f>
        <v>1.207750099610019</v>
      </c>
      <c r="H72">
        <f>SUM(H67:H71)/5</f>
        <v>35.037999999999997</v>
      </c>
      <c r="I72">
        <f t="shared" ref="I72" si="136">SUM(I67:I71)/5</f>
        <v>25.908000000000005</v>
      </c>
      <c r="J72">
        <f t="shared" ref="J72" si="137">SUM(J67:J71)/5</f>
        <v>1.3524626636754205</v>
      </c>
      <c r="K72">
        <f t="shared" ref="K72" si="138">SUM(K67:K71)/5</f>
        <v>36.164000000000001</v>
      </c>
      <c r="L72">
        <f t="shared" ref="L72" si="139">SUM(L67:L71)/5</f>
        <v>26.3</v>
      </c>
      <c r="M72">
        <f t="shared" ref="M72" si="140">SUM(M67:M71)/5</f>
        <v>1.3738367524490793</v>
      </c>
      <c r="N72">
        <f t="shared" ref="N72" si="141">SUM(N67:N71)/5</f>
        <v>41.743999999999993</v>
      </c>
      <c r="O72">
        <f t="shared" ref="O72" si="142">SUM(O67:O71)/5</f>
        <v>27.393999999999998</v>
      </c>
      <c r="P72">
        <f t="shared" ref="P72" si="143">SUM(P67:P71)/5</f>
        <v>1.5238836302492997</v>
      </c>
      <c r="Q72">
        <f t="shared" ref="Q72" si="144">SUM(Q67:Q71)/5</f>
        <v>45.811999999999998</v>
      </c>
      <c r="R72">
        <f t="shared" ref="R72" si="145">SUM(R67:R71)/5</f>
        <v>30.304000000000002</v>
      </c>
      <c r="S72">
        <f t="shared" ref="S72" si="146">SUM(S67:S71)/5</f>
        <v>1.5117924572414081</v>
      </c>
      <c r="T72">
        <f t="shared" ref="T72" si="147">SUM(T67:T71)/5</f>
        <v>48.584000000000003</v>
      </c>
      <c r="U72">
        <f t="shared" ref="U72" si="148">SUM(U67:U71)/5</f>
        <v>33.484000000000002</v>
      </c>
      <c r="V72">
        <f t="shared" ref="V72" si="149">SUM(V67:V71)/5</f>
        <v>1.4509817796979552</v>
      </c>
    </row>
    <row r="73" spans="1:22" x14ac:dyDescent="0.25">
      <c r="A73" t="s">
        <v>74</v>
      </c>
      <c r="B73">
        <v>4</v>
      </c>
      <c r="E73">
        <v>5</v>
      </c>
      <c r="H73">
        <v>6</v>
      </c>
      <c r="K73">
        <v>7</v>
      </c>
      <c r="N73">
        <v>8</v>
      </c>
      <c r="Q73">
        <v>9</v>
      </c>
      <c r="T73">
        <v>10</v>
      </c>
    </row>
    <row r="74" spans="1:22" x14ac:dyDescent="0.25">
      <c r="B74" t="s">
        <v>70</v>
      </c>
      <c r="C74" t="s">
        <v>71</v>
      </c>
      <c r="D74" t="s">
        <v>7</v>
      </c>
      <c r="E74" t="s">
        <v>70</v>
      </c>
      <c r="F74" t="s">
        <v>71</v>
      </c>
      <c r="G74" t="s">
        <v>7</v>
      </c>
      <c r="H74" t="s">
        <v>70</v>
      </c>
      <c r="I74" t="s">
        <v>71</v>
      </c>
      <c r="J74" t="s">
        <v>7</v>
      </c>
      <c r="K74" t="s">
        <v>70</v>
      </c>
      <c r="L74" t="s">
        <v>71</v>
      </c>
      <c r="M74" t="s">
        <v>7</v>
      </c>
      <c r="N74" t="s">
        <v>70</v>
      </c>
      <c r="O74" t="s">
        <v>71</v>
      </c>
      <c r="P74" t="s">
        <v>7</v>
      </c>
      <c r="Q74" t="s">
        <v>70</v>
      </c>
      <c r="R74" t="s">
        <v>71</v>
      </c>
      <c r="S74" t="s">
        <v>7</v>
      </c>
      <c r="T74" t="s">
        <v>70</v>
      </c>
      <c r="U74" t="s">
        <v>71</v>
      </c>
      <c r="V74" t="s">
        <v>7</v>
      </c>
    </row>
    <row r="75" spans="1:22" x14ac:dyDescent="0.25">
      <c r="A75">
        <v>1</v>
      </c>
      <c r="B75">
        <v>27.51</v>
      </c>
      <c r="C75">
        <v>25.58</v>
      </c>
      <c r="D75">
        <f>B75/C75</f>
        <v>1.0754495699765443</v>
      </c>
      <c r="E75">
        <v>32.25</v>
      </c>
      <c r="F75">
        <v>27.2</v>
      </c>
      <c r="G75">
        <f>E75/F75</f>
        <v>1.1856617647058825</v>
      </c>
      <c r="H75">
        <v>35.200000000000003</v>
      </c>
      <c r="I75">
        <v>25.89</v>
      </c>
      <c r="J75">
        <f>H75/I75</f>
        <v>1.3595983005021244</v>
      </c>
      <c r="K75">
        <v>38.36</v>
      </c>
      <c r="L75">
        <v>26.57</v>
      </c>
      <c r="M75">
        <f>K75/L75</f>
        <v>1.4437335340609709</v>
      </c>
      <c r="N75">
        <v>42.65</v>
      </c>
      <c r="O75">
        <v>27.68</v>
      </c>
      <c r="P75">
        <f>N75/O75</f>
        <v>1.5408236994219653</v>
      </c>
      <c r="Q75">
        <v>49.76</v>
      </c>
      <c r="R75">
        <v>30.01</v>
      </c>
      <c r="S75">
        <f>Q75/R75</f>
        <v>1.6581139620126624</v>
      </c>
      <c r="T75">
        <v>48.7</v>
      </c>
      <c r="U75">
        <v>33.56</v>
      </c>
      <c r="V75">
        <f>T75/U75</f>
        <v>1.4511323003575685</v>
      </c>
    </row>
    <row r="76" spans="1:22" x14ac:dyDescent="0.25">
      <c r="A76">
        <v>2</v>
      </c>
      <c r="B76">
        <v>27.222999999999999</v>
      </c>
      <c r="C76">
        <v>25.6</v>
      </c>
      <c r="D76">
        <f>B76/C76</f>
        <v>1.0633984374999998</v>
      </c>
      <c r="E76">
        <v>32.090000000000003</v>
      </c>
      <c r="F76">
        <v>27.14</v>
      </c>
      <c r="G76">
        <f>E76/F76</f>
        <v>1.1823876197494474</v>
      </c>
      <c r="H76">
        <v>35.14</v>
      </c>
      <c r="I76">
        <v>26.36</v>
      </c>
      <c r="J76">
        <f>H76/I76</f>
        <v>1.3330804248861912</v>
      </c>
      <c r="K76">
        <v>38.03</v>
      </c>
      <c r="L76">
        <v>26.37</v>
      </c>
      <c r="M76">
        <f>K76/L76</f>
        <v>1.4421691315889269</v>
      </c>
      <c r="N76">
        <v>43.05</v>
      </c>
      <c r="O76">
        <v>27.52</v>
      </c>
      <c r="P76">
        <f>N76/O76</f>
        <v>1.5643168604651163</v>
      </c>
      <c r="Q76">
        <v>48.62</v>
      </c>
      <c r="R76">
        <v>30.47</v>
      </c>
      <c r="S76">
        <f>Q76/R76</f>
        <v>1.5956678700361011</v>
      </c>
      <c r="T76">
        <v>48.62</v>
      </c>
      <c r="U76">
        <v>33.83</v>
      </c>
      <c r="V76">
        <f>T76/U76</f>
        <v>1.4371859296482412</v>
      </c>
    </row>
    <row r="77" spans="1:22" x14ac:dyDescent="0.25">
      <c r="A77">
        <v>3</v>
      </c>
      <c r="B77">
        <v>26.87</v>
      </c>
      <c r="C77">
        <v>25.67</v>
      </c>
      <c r="D77">
        <f>B77/C77</f>
        <v>1.0467471756914686</v>
      </c>
      <c r="E77">
        <v>31.6</v>
      </c>
      <c r="F77">
        <v>27.17</v>
      </c>
      <c r="G77">
        <f>E77/F77</f>
        <v>1.1630474788369525</v>
      </c>
      <c r="H77">
        <v>34.82</v>
      </c>
      <c r="I77">
        <v>26</v>
      </c>
      <c r="J77">
        <f>H77/I77</f>
        <v>1.3392307692307692</v>
      </c>
      <c r="K77">
        <v>38.04</v>
      </c>
      <c r="L77">
        <v>26.17</v>
      </c>
      <c r="M77">
        <f>K77/L77</f>
        <v>1.453572793274742</v>
      </c>
      <c r="N77">
        <v>43.34</v>
      </c>
      <c r="O77">
        <v>27.32</v>
      </c>
      <c r="P77">
        <f>N77/O77</f>
        <v>1.5863836017569548</v>
      </c>
      <c r="Q77">
        <v>48.27</v>
      </c>
      <c r="R77">
        <v>30.39</v>
      </c>
      <c r="S77">
        <f>Q77/R77</f>
        <v>1.5883514313919054</v>
      </c>
      <c r="T77">
        <v>48.2</v>
      </c>
      <c r="U77">
        <v>33.56</v>
      </c>
      <c r="V77">
        <f>T77/U77</f>
        <v>1.436233611442193</v>
      </c>
    </row>
    <row r="78" spans="1:22" x14ac:dyDescent="0.25">
      <c r="A78">
        <v>4</v>
      </c>
      <c r="B78">
        <v>27.16</v>
      </c>
      <c r="C78">
        <v>25.74</v>
      </c>
      <c r="D78">
        <f>B78/C78</f>
        <v>1.0551670551670553</v>
      </c>
      <c r="E78">
        <v>31.78</v>
      </c>
      <c r="F78">
        <v>26.64</v>
      </c>
      <c r="G78">
        <f>E78/F78</f>
        <v>1.192942942942943</v>
      </c>
      <c r="H78">
        <v>34.99</v>
      </c>
      <c r="I78">
        <v>25.86</v>
      </c>
      <c r="J78">
        <f>H78/I78</f>
        <v>1.3530549110595516</v>
      </c>
      <c r="K78">
        <v>38.44</v>
      </c>
      <c r="L78">
        <v>26.12</v>
      </c>
      <c r="M78">
        <f>K78/L78</f>
        <v>1.4716692189892802</v>
      </c>
      <c r="N78">
        <v>42.39</v>
      </c>
      <c r="O78">
        <v>27.46</v>
      </c>
      <c r="P78">
        <f>N78/O78</f>
        <v>1.5436999271667879</v>
      </c>
      <c r="Q78">
        <v>48.37</v>
      </c>
      <c r="R78">
        <v>30.09</v>
      </c>
      <c r="S78">
        <f>Q78/R78</f>
        <v>1.6075108009305417</v>
      </c>
      <c r="T78">
        <v>49.15</v>
      </c>
      <c r="U78">
        <v>33.69</v>
      </c>
      <c r="V78">
        <f>T78/U78</f>
        <v>1.4588898783021669</v>
      </c>
    </row>
    <row r="79" spans="1:22" x14ac:dyDescent="0.25">
      <c r="A79">
        <v>5</v>
      </c>
      <c r="B79">
        <v>27.52</v>
      </c>
      <c r="C79">
        <v>25.48</v>
      </c>
      <c r="D79">
        <f>B79/C79</f>
        <v>1.0800627943485086</v>
      </c>
      <c r="E79">
        <v>31.89</v>
      </c>
      <c r="F79">
        <v>26.95</v>
      </c>
      <c r="G79">
        <f>E79/F79</f>
        <v>1.1833024118738404</v>
      </c>
      <c r="H79">
        <v>35.409999999999997</v>
      </c>
      <c r="I79">
        <v>25.88</v>
      </c>
      <c r="J79">
        <f>H79/I79</f>
        <v>1.3682380216383307</v>
      </c>
      <c r="K79">
        <v>37.979999999999997</v>
      </c>
      <c r="L79">
        <v>26.4</v>
      </c>
      <c r="M79">
        <f>K79/L79</f>
        <v>1.4386363636363635</v>
      </c>
      <c r="N79">
        <v>42.41</v>
      </c>
      <c r="O79">
        <v>27.23</v>
      </c>
      <c r="P79">
        <f>N79/O79</f>
        <v>1.5574733749540945</v>
      </c>
      <c r="Q79">
        <v>46.87</v>
      </c>
      <c r="R79">
        <v>29.81</v>
      </c>
      <c r="S79">
        <f>Q79/R79</f>
        <v>1.572291177457229</v>
      </c>
      <c r="T79">
        <v>49.35</v>
      </c>
      <c r="U79">
        <v>33.43</v>
      </c>
      <c r="V79">
        <f>T79/U79</f>
        <v>1.4762189650014956</v>
      </c>
    </row>
    <row r="80" spans="1:22" x14ac:dyDescent="0.25">
      <c r="A80" t="s">
        <v>14</v>
      </c>
      <c r="B80" s="1">
        <f>SUM(B75:B79)/5</f>
        <v>27.256600000000002</v>
      </c>
      <c r="C80" s="1">
        <f t="shared" ref="C80" si="150">SUM(C75:C79)/5</f>
        <v>25.613999999999997</v>
      </c>
      <c r="D80" s="1">
        <f t="shared" ref="D80" si="151">SUM(D75:D79)/5</f>
        <v>1.0641650065367152</v>
      </c>
      <c r="E80" s="1">
        <f t="shared" ref="E80" si="152">SUM(E75:E79)/5</f>
        <v>31.922000000000004</v>
      </c>
      <c r="F80" s="1">
        <f t="shared" ref="F80" si="153">SUM(F75:F79)/5</f>
        <v>27.02</v>
      </c>
      <c r="G80" s="1">
        <f t="shared" ref="G80" si="154">SUM(G75:G79)/5</f>
        <v>1.1814684436218132</v>
      </c>
      <c r="H80" s="1">
        <f t="shared" ref="H80" si="155">SUM(H75:H79)/5</f>
        <v>35.112000000000002</v>
      </c>
      <c r="I80" s="1">
        <f t="shared" ref="I80" si="156">SUM(I75:I79)/5</f>
        <v>25.998000000000001</v>
      </c>
      <c r="J80" s="1">
        <f t="shared" ref="J80" si="157">SUM(J75:J79)/5</f>
        <v>1.3506404854633935</v>
      </c>
      <c r="K80" s="1">
        <f t="shared" ref="K80" si="158">SUM(K75:K79)/5</f>
        <v>38.17</v>
      </c>
      <c r="L80" s="1">
        <f t="shared" ref="L80" si="159">SUM(L75:L79)/5</f>
        <v>26.326000000000001</v>
      </c>
      <c r="M80" s="1">
        <f t="shared" ref="M80" si="160">SUM(M75:M79)/5</f>
        <v>1.4499562083100568</v>
      </c>
      <c r="N80" s="1">
        <f t="shared" ref="N80" si="161">SUM(N75:N79)/5</f>
        <v>42.768000000000001</v>
      </c>
      <c r="O80" s="1">
        <f t="shared" ref="O80" si="162">SUM(O75:O79)/5</f>
        <v>27.442</v>
      </c>
      <c r="P80" s="1">
        <f t="shared" ref="P80" si="163">SUM(P75:P79)/5</f>
        <v>1.5585394927529836</v>
      </c>
      <c r="Q80" s="1">
        <f t="shared" ref="Q80" si="164">SUM(Q75:Q79)/5</f>
        <v>48.378</v>
      </c>
      <c r="R80" s="1">
        <f t="shared" ref="R80" si="165">SUM(R75:R79)/5</f>
        <v>30.154000000000003</v>
      </c>
      <c r="S80" s="1">
        <f t="shared" ref="S80" si="166">SUM(S75:S79)/5</f>
        <v>1.6043870483656879</v>
      </c>
      <c r="T80" s="1">
        <f t="shared" ref="T80" si="167">SUM(T75:T79)/5</f>
        <v>48.803999999999995</v>
      </c>
      <c r="U80" s="1">
        <f t="shared" ref="U80" si="168">SUM(U75:U79)/5</f>
        <v>33.613999999999997</v>
      </c>
      <c r="V80" s="1">
        <f t="shared" ref="V80" si="169">SUM(V75:V79)/5</f>
        <v>1.4519321369503331</v>
      </c>
    </row>
    <row r="82" spans="1:8" x14ac:dyDescent="0.25">
      <c r="A82" t="s">
        <v>82</v>
      </c>
    </row>
    <row r="83" spans="1:8" x14ac:dyDescent="0.25">
      <c r="A83" t="s">
        <v>83</v>
      </c>
      <c r="B83">
        <v>4</v>
      </c>
      <c r="C83">
        <v>5</v>
      </c>
      <c r="D83">
        <v>6</v>
      </c>
      <c r="E83">
        <v>7</v>
      </c>
      <c r="F83">
        <v>8</v>
      </c>
      <c r="G83">
        <v>9</v>
      </c>
      <c r="H83">
        <v>10</v>
      </c>
    </row>
    <row r="84" spans="1:8" x14ac:dyDescent="0.25">
      <c r="A84">
        <v>0</v>
      </c>
      <c r="B84">
        <v>75.91</v>
      </c>
      <c r="C84">
        <v>77.27</v>
      </c>
      <c r="D84">
        <v>77.37</v>
      </c>
      <c r="E84">
        <v>78.34</v>
      </c>
      <c r="F84">
        <v>78.73</v>
      </c>
      <c r="G84">
        <v>79.02</v>
      </c>
      <c r="H84">
        <v>79.25</v>
      </c>
    </row>
    <row r="85" spans="1:8" x14ac:dyDescent="0.25">
      <c r="A85">
        <v>1</v>
      </c>
      <c r="B85">
        <v>75.900000000000006</v>
      </c>
      <c r="C85">
        <v>77.040000000000006</v>
      </c>
      <c r="D85">
        <v>77.430000000000007</v>
      </c>
      <c r="E85">
        <v>78.39</v>
      </c>
      <c r="F85">
        <v>78.709999999999994</v>
      </c>
      <c r="G85">
        <v>79.09</v>
      </c>
      <c r="H85">
        <v>79.28</v>
      </c>
    </row>
    <row r="86" spans="1:8" x14ac:dyDescent="0.25">
      <c r="A86">
        <v>2</v>
      </c>
      <c r="B86">
        <v>75.73</v>
      </c>
      <c r="C86">
        <v>76.88</v>
      </c>
      <c r="D86">
        <v>77.37</v>
      </c>
      <c r="E86">
        <v>78.38</v>
      </c>
      <c r="F86">
        <v>78.56</v>
      </c>
      <c r="G86">
        <v>78.989999999999995</v>
      </c>
      <c r="H86">
        <v>79.209999999999994</v>
      </c>
    </row>
    <row r="87" spans="1:8" x14ac:dyDescent="0.25">
      <c r="A87">
        <v>3</v>
      </c>
      <c r="B87">
        <v>75.83</v>
      </c>
      <c r="C87">
        <v>76.97</v>
      </c>
      <c r="D87">
        <v>77.430000000000007</v>
      </c>
      <c r="E87">
        <v>78.34</v>
      </c>
      <c r="F87">
        <v>78.59</v>
      </c>
      <c r="G87">
        <v>78.98</v>
      </c>
      <c r="H87">
        <v>79.25</v>
      </c>
    </row>
    <row r="88" spans="1:8" x14ac:dyDescent="0.25">
      <c r="A88">
        <v>4</v>
      </c>
      <c r="B88">
        <v>75.78</v>
      </c>
      <c r="C88">
        <v>76.95</v>
      </c>
      <c r="D88">
        <v>77.489999999999995</v>
      </c>
      <c r="E88">
        <v>78.16</v>
      </c>
      <c r="F88">
        <v>78.67</v>
      </c>
      <c r="G88">
        <v>79.069999999999993</v>
      </c>
      <c r="H88">
        <v>79.260000000000005</v>
      </c>
    </row>
    <row r="89" spans="1:8" x14ac:dyDescent="0.25">
      <c r="A89">
        <v>5</v>
      </c>
      <c r="B89">
        <v>75.67</v>
      </c>
      <c r="C89">
        <v>76.91</v>
      </c>
      <c r="D89">
        <v>77.260000000000005</v>
      </c>
      <c r="E89">
        <v>78.3</v>
      </c>
      <c r="F89">
        <v>78.61</v>
      </c>
      <c r="G89">
        <v>78.959999999999994</v>
      </c>
      <c r="H89">
        <v>79.2</v>
      </c>
    </row>
    <row r="90" spans="1:8" x14ac:dyDescent="0.25">
      <c r="A90">
        <v>6</v>
      </c>
      <c r="B90">
        <v>75.72</v>
      </c>
      <c r="C90">
        <v>76.91</v>
      </c>
      <c r="D90">
        <v>77.7</v>
      </c>
      <c r="E90">
        <v>78.31</v>
      </c>
      <c r="F90">
        <v>78.7</v>
      </c>
      <c r="G90">
        <v>78.989999999999995</v>
      </c>
      <c r="H90">
        <v>79.2</v>
      </c>
    </row>
    <row r="91" spans="1:8" x14ac:dyDescent="0.25">
      <c r="A91">
        <v>7</v>
      </c>
      <c r="B91">
        <v>76.34</v>
      </c>
      <c r="C91">
        <v>77.28</v>
      </c>
      <c r="D91">
        <v>77.58</v>
      </c>
      <c r="E91">
        <v>78.459999999999994</v>
      </c>
      <c r="F91">
        <v>78.8</v>
      </c>
      <c r="G91">
        <v>79.08</v>
      </c>
      <c r="H91">
        <v>79.3</v>
      </c>
    </row>
    <row r="92" spans="1:8" x14ac:dyDescent="0.25">
      <c r="A92">
        <v>8</v>
      </c>
      <c r="B92">
        <v>75.650000000000006</v>
      </c>
      <c r="C92">
        <v>76.84</v>
      </c>
      <c r="D92">
        <v>77.36</v>
      </c>
      <c r="E92">
        <v>78.31</v>
      </c>
      <c r="F92">
        <v>78.569999999999993</v>
      </c>
      <c r="G92">
        <v>78.95</v>
      </c>
      <c r="H92">
        <v>79.209999999999994</v>
      </c>
    </row>
    <row r="93" spans="1:8" x14ac:dyDescent="0.25">
      <c r="A93">
        <v>9</v>
      </c>
      <c r="B93">
        <v>75.69</v>
      </c>
      <c r="C93">
        <v>76.88</v>
      </c>
      <c r="D93">
        <v>77.44</v>
      </c>
      <c r="E93">
        <v>78.319999999999993</v>
      </c>
      <c r="F93">
        <v>78.739999999999995</v>
      </c>
      <c r="G93">
        <v>79.06</v>
      </c>
      <c r="H93">
        <v>79.38</v>
      </c>
    </row>
    <row r="94" spans="1:8" x14ac:dyDescent="0.25">
      <c r="A94" t="s">
        <v>14</v>
      </c>
      <c r="B94">
        <f>SUM(B84:B93)/10</f>
        <v>75.822000000000003</v>
      </c>
      <c r="C94">
        <f t="shared" ref="C94:D94" si="170">SUM(C84:C93)/10</f>
        <v>76.992999999999995</v>
      </c>
      <c r="D94">
        <f t="shared" si="170"/>
        <v>77.443000000000012</v>
      </c>
      <c r="E94">
        <f>SUM(E84:E93)/10</f>
        <v>78.330999999999989</v>
      </c>
      <c r="F94">
        <f>SUM(F84:F93)/10</f>
        <v>78.668000000000006</v>
      </c>
      <c r="G94">
        <f>SUM(G84:G93)/10</f>
        <v>79.019000000000005</v>
      </c>
      <c r="H94">
        <f>SUM(H84:H93)/10</f>
        <v>79.253999999999991</v>
      </c>
    </row>
    <row r="96" spans="1:8" x14ac:dyDescent="0.25">
      <c r="B96" t="s">
        <v>84</v>
      </c>
    </row>
    <row r="97" spans="2:21" x14ac:dyDescent="0.25">
      <c r="B97">
        <v>4</v>
      </c>
      <c r="E97">
        <v>5</v>
      </c>
      <c r="H97">
        <v>6</v>
      </c>
      <c r="K97">
        <v>7</v>
      </c>
      <c r="N97">
        <v>8</v>
      </c>
      <c r="Q97">
        <v>9</v>
      </c>
      <c r="T97">
        <v>10</v>
      </c>
    </row>
    <row r="98" spans="2:21" x14ac:dyDescent="0.25">
      <c r="B98" s="1">
        <f>(B80+B72+B64+B56+B48+B40+B32+B24+B16+B8)/10</f>
        <v>27.640120000000003</v>
      </c>
      <c r="C98" s="1">
        <f>(C80+C72+C64+C56+C48+C40+C32+C24+C16+C8)/10</f>
        <v>25.583000000000002</v>
      </c>
      <c r="D98" s="1"/>
      <c r="E98" s="1">
        <f t="shared" ref="E98:F98" si="171">(E80+E72+E64+E56+E48+E40+E32+E24+E16+E8)/10</f>
        <v>31.708199999999998</v>
      </c>
      <c r="F98" s="1">
        <f t="shared" si="171"/>
        <v>26.058600000000002</v>
      </c>
      <c r="G98" s="1"/>
      <c r="H98" s="1">
        <f t="shared" ref="H98:I98" si="172">(H80+H72+H64+H56+H48+H40+H32+H24+H16+H8)/10</f>
        <v>35.302599999999998</v>
      </c>
      <c r="I98" s="1">
        <f t="shared" si="172"/>
        <v>26.1966</v>
      </c>
      <c r="J98" s="1"/>
      <c r="K98" s="1">
        <f t="shared" ref="K98:L98" si="173">(K80+K72+K64+K56+K48+K40+K32+K24+K16+K8)/10</f>
        <v>38.187799999999996</v>
      </c>
      <c r="L98" s="1">
        <f t="shared" si="173"/>
        <v>26.453600000000002</v>
      </c>
      <c r="M98" s="1"/>
      <c r="N98" s="1">
        <f t="shared" ref="N98:O98" si="174">(N80+N72+N64+N56+N48+N40+N32+N24+N16+N8)/10</f>
        <v>40.872399999999999</v>
      </c>
      <c r="O98" s="1">
        <f t="shared" si="174"/>
        <v>27.344399999999997</v>
      </c>
      <c r="P98" s="1"/>
      <c r="Q98" s="1">
        <f t="shared" ref="Q98:R98" si="175">(Q80+Q72+Q64+Q56+Q48+Q40+Q32+Q24+Q16+Q8)/10</f>
        <v>45.853200000000001</v>
      </c>
      <c r="R98" s="1">
        <f t="shared" si="175"/>
        <v>29.968600000000002</v>
      </c>
      <c r="S98" s="1"/>
      <c r="T98" s="1">
        <f t="shared" ref="T98:U98" si="176">(T80+T72+T64+T56+T48+T40+T32+T24+T16+T8)/10</f>
        <v>48.662600000000005</v>
      </c>
      <c r="U98" s="1">
        <f t="shared" si="176"/>
        <v>33.629399999999997</v>
      </c>
    </row>
    <row r="99" spans="2:21" x14ac:dyDescent="0.25">
      <c r="B99" t="s">
        <v>70</v>
      </c>
      <c r="C99" t="s">
        <v>71</v>
      </c>
      <c r="E99" t="s">
        <v>70</v>
      </c>
      <c r="F99" t="s">
        <v>71</v>
      </c>
      <c r="H99" t="s">
        <v>70</v>
      </c>
      <c r="I99" t="s">
        <v>71</v>
      </c>
      <c r="K99" t="s">
        <v>70</v>
      </c>
      <c r="L99" t="s">
        <v>71</v>
      </c>
      <c r="N99" t="s">
        <v>70</v>
      </c>
      <c r="O99" t="s">
        <v>71</v>
      </c>
      <c r="Q99" t="s">
        <v>70</v>
      </c>
      <c r="R99" t="s">
        <v>71</v>
      </c>
      <c r="T99" t="s">
        <v>70</v>
      </c>
      <c r="U99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3"/>
  <sheetViews>
    <sheetView zoomScale="70" zoomScaleNormal="70" workbookViewId="0">
      <selection activeCell="G43" sqref="G43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</row>
    <row r="4" spans="1:11" x14ac:dyDescent="0.25">
      <c r="A4" t="s">
        <v>25</v>
      </c>
      <c r="B4">
        <v>230.31</v>
      </c>
      <c r="C4">
        <v>428.47</v>
      </c>
      <c r="D4">
        <v>611.04</v>
      </c>
      <c r="E4">
        <v>822</v>
      </c>
      <c r="F4">
        <v>1001.56</v>
      </c>
      <c r="G4">
        <v>1192.5</v>
      </c>
      <c r="H4">
        <v>1396.48</v>
      </c>
      <c r="I4">
        <v>1636.69</v>
      </c>
      <c r="J4">
        <v>1782.32</v>
      </c>
      <c r="K4">
        <v>1990.52</v>
      </c>
    </row>
    <row r="5" spans="1:11" x14ac:dyDescent="0.25">
      <c r="A5" t="s">
        <v>26</v>
      </c>
      <c r="B5">
        <v>230.93</v>
      </c>
      <c r="C5">
        <v>424.01</v>
      </c>
      <c r="D5">
        <v>629.54</v>
      </c>
      <c r="E5">
        <v>825.71</v>
      </c>
      <c r="F5">
        <v>1012.31</v>
      </c>
      <c r="G5">
        <v>1215.03</v>
      </c>
      <c r="H5">
        <v>1391.76</v>
      </c>
      <c r="I5">
        <v>1606.99</v>
      </c>
      <c r="J5">
        <v>1783</v>
      </c>
      <c r="K5">
        <v>1986.35</v>
      </c>
    </row>
    <row r="6" spans="1:11" x14ac:dyDescent="0.25">
      <c r="A6" t="s">
        <v>27</v>
      </c>
      <c r="B6">
        <v>230.84</v>
      </c>
      <c r="C6">
        <v>425.76</v>
      </c>
      <c r="D6">
        <v>610.73</v>
      </c>
      <c r="E6">
        <v>819.25</v>
      </c>
      <c r="F6">
        <v>1029.75</v>
      </c>
      <c r="G6">
        <v>1237.9000000000001</v>
      </c>
      <c r="H6">
        <v>1410.11</v>
      </c>
      <c r="I6">
        <v>1609.66</v>
      </c>
      <c r="J6">
        <v>1800.9</v>
      </c>
      <c r="K6">
        <v>1988.15</v>
      </c>
    </row>
    <row r="7" spans="1:11" x14ac:dyDescent="0.25">
      <c r="A7" t="s">
        <v>28</v>
      </c>
      <c r="B7">
        <v>232.28</v>
      </c>
      <c r="C7">
        <v>426.51</v>
      </c>
      <c r="D7">
        <v>621.86</v>
      </c>
      <c r="E7">
        <v>823.22</v>
      </c>
      <c r="F7">
        <v>1026.18</v>
      </c>
      <c r="G7">
        <v>1203.04</v>
      </c>
      <c r="H7">
        <v>1394.02</v>
      </c>
      <c r="I7">
        <v>1613.38</v>
      </c>
      <c r="J7">
        <v>1787.79</v>
      </c>
      <c r="K7">
        <v>2005.42</v>
      </c>
    </row>
    <row r="8" spans="1:11" x14ac:dyDescent="0.25">
      <c r="A8" t="s">
        <v>29</v>
      </c>
      <c r="B8" s="1">
        <f>SUM(B4:B7)/4</f>
        <v>231.09</v>
      </c>
      <c r="C8" s="1">
        <f t="shared" ref="C8:K8" si="0">SUM(C4:C7)/4</f>
        <v>426.1875</v>
      </c>
      <c r="D8" s="1">
        <f t="shared" si="0"/>
        <v>618.29250000000002</v>
      </c>
      <c r="E8" s="1">
        <f t="shared" si="0"/>
        <v>822.54500000000007</v>
      </c>
      <c r="F8" s="1">
        <f t="shared" si="0"/>
        <v>1017.45</v>
      </c>
      <c r="G8" s="1">
        <f t="shared" si="0"/>
        <v>1212.1174999999998</v>
      </c>
      <c r="H8" s="1">
        <f t="shared" si="0"/>
        <v>1398.0924999999997</v>
      </c>
      <c r="I8" s="1">
        <f t="shared" si="0"/>
        <v>1616.68</v>
      </c>
      <c r="J8" s="1">
        <f t="shared" si="0"/>
        <v>1788.5024999999998</v>
      </c>
      <c r="K8" s="1">
        <f t="shared" si="0"/>
        <v>1992.6100000000001</v>
      </c>
    </row>
    <row r="9" spans="1:11" x14ac:dyDescent="0.25">
      <c r="A9" t="s">
        <v>30</v>
      </c>
    </row>
    <row r="10" spans="1:11" x14ac:dyDescent="0.25">
      <c r="A10" t="s">
        <v>31</v>
      </c>
      <c r="B10">
        <v>56.82</v>
      </c>
      <c r="C10">
        <v>58.25</v>
      </c>
      <c r="D10">
        <v>59.23</v>
      </c>
      <c r="E10">
        <v>67.319999999999993</v>
      </c>
      <c r="F10">
        <v>68.709999999999994</v>
      </c>
      <c r="G10">
        <v>63.13</v>
      </c>
      <c r="H10">
        <v>64.89</v>
      </c>
      <c r="I10">
        <v>72.31</v>
      </c>
      <c r="J10">
        <v>73.08</v>
      </c>
      <c r="K10">
        <v>68.2</v>
      </c>
    </row>
    <row r="11" spans="1:11" x14ac:dyDescent="0.25">
      <c r="A11" t="s">
        <v>32</v>
      </c>
      <c r="B11">
        <v>56.65</v>
      </c>
      <c r="C11">
        <v>59.24</v>
      </c>
      <c r="D11">
        <v>59.44</v>
      </c>
      <c r="E11">
        <v>60.96</v>
      </c>
      <c r="F11">
        <v>62.22</v>
      </c>
      <c r="G11">
        <v>71</v>
      </c>
      <c r="H11">
        <v>67.31</v>
      </c>
      <c r="I11">
        <v>65.94</v>
      </c>
      <c r="J11">
        <v>67.209999999999994</v>
      </c>
      <c r="K11">
        <v>73.56</v>
      </c>
    </row>
    <row r="12" spans="1:11" x14ac:dyDescent="0.25">
      <c r="A12" t="s">
        <v>33</v>
      </c>
      <c r="B12">
        <v>57.7</v>
      </c>
      <c r="C12">
        <v>58.77</v>
      </c>
      <c r="D12">
        <v>59.67</v>
      </c>
      <c r="E12">
        <v>61.24</v>
      </c>
      <c r="F12">
        <v>62.14</v>
      </c>
      <c r="G12">
        <v>71.56</v>
      </c>
      <c r="H12">
        <v>71.77</v>
      </c>
      <c r="I12">
        <v>66.180000000000007</v>
      </c>
      <c r="J12">
        <v>66.790000000000006</v>
      </c>
      <c r="K12">
        <v>73.599999999999994</v>
      </c>
    </row>
    <row r="13" spans="1:11" x14ac:dyDescent="0.25">
      <c r="A13" t="s">
        <v>34</v>
      </c>
      <c r="B13">
        <v>56.78</v>
      </c>
      <c r="C13">
        <v>58.68</v>
      </c>
      <c r="D13">
        <v>67.28</v>
      </c>
      <c r="E13">
        <v>61.4</v>
      </c>
      <c r="F13">
        <v>71.81</v>
      </c>
      <c r="G13">
        <v>65.290000000000006</v>
      </c>
      <c r="H13">
        <v>64.569999999999993</v>
      </c>
      <c r="I13">
        <v>66.099999999999994</v>
      </c>
      <c r="J13">
        <v>66.73</v>
      </c>
      <c r="K13">
        <v>73.819999999999993</v>
      </c>
    </row>
    <row r="14" spans="1:11" x14ac:dyDescent="0.25">
      <c r="A14" t="s">
        <v>35</v>
      </c>
      <c r="B14" s="1">
        <f>SUM(B10:B13)/4</f>
        <v>56.987500000000004</v>
      </c>
      <c r="C14" s="1">
        <f t="shared" ref="C14:K14" si="1">SUM(C10:C13)/4</f>
        <v>58.735000000000007</v>
      </c>
      <c r="D14" s="1">
        <f t="shared" si="1"/>
        <v>61.404999999999994</v>
      </c>
      <c r="E14" s="1">
        <f t="shared" si="1"/>
        <v>62.730000000000004</v>
      </c>
      <c r="F14" s="1">
        <f t="shared" si="1"/>
        <v>66.22</v>
      </c>
      <c r="G14" s="1">
        <f t="shared" si="1"/>
        <v>67.745000000000005</v>
      </c>
      <c r="H14" s="1">
        <f t="shared" si="1"/>
        <v>67.134999999999991</v>
      </c>
      <c r="I14" s="1">
        <f t="shared" si="1"/>
        <v>67.632499999999993</v>
      </c>
      <c r="J14" s="1">
        <f t="shared" si="1"/>
        <v>68.452500000000001</v>
      </c>
      <c r="K14" s="1">
        <f t="shared" si="1"/>
        <v>72.294999999999987</v>
      </c>
    </row>
    <row r="16" spans="1:11" x14ac:dyDescent="0.25">
      <c r="A16" t="s">
        <v>56</v>
      </c>
      <c r="B16" s="1">
        <f>B8/B14</f>
        <v>4.0550998025882867</v>
      </c>
      <c r="C16" s="1">
        <f t="shared" ref="C16:J16" si="2">C8/C14</f>
        <v>7.2561079424533919</v>
      </c>
      <c r="D16" s="1">
        <f t="shared" si="2"/>
        <v>10.069090464945853</v>
      </c>
      <c r="E16" s="1">
        <f t="shared" si="2"/>
        <v>13.112466124661246</v>
      </c>
      <c r="F16" s="1">
        <f t="shared" si="2"/>
        <v>15.364693446088795</v>
      </c>
      <c r="G16" s="1">
        <f t="shared" si="2"/>
        <v>17.892353679238315</v>
      </c>
      <c r="H16" s="1">
        <f t="shared" si="2"/>
        <v>20.825091234080581</v>
      </c>
      <c r="I16" s="1">
        <f t="shared" si="2"/>
        <v>23.90389235944258</v>
      </c>
      <c r="J16" s="1">
        <f t="shared" si="2"/>
        <v>26.127643256272595</v>
      </c>
      <c r="K16" s="1">
        <f>K8/K13</f>
        <v>26.99282037388242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K5</f>
        <v>1986.35</v>
      </c>
      <c r="U22">
        <f>K12</f>
        <v>73.599999999999994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K6</f>
        <v>1988.15</v>
      </c>
      <c r="U23" t="e">
        <f>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458-FFCD-4BBA-89F2-3032037E7737}">
  <dimension ref="A5:B10"/>
  <sheetViews>
    <sheetView zoomScale="130" zoomScaleNormal="130" workbookViewId="0">
      <selection activeCell="B25" sqref="B25"/>
    </sheetView>
  </sheetViews>
  <sheetFormatPr baseColWidth="10" defaultRowHeight="15" x14ac:dyDescent="0.25"/>
  <cols>
    <col min="1" max="1" width="35.7109375" customWidth="1"/>
    <col min="2" max="2" width="24.5703125" customWidth="1"/>
  </cols>
  <sheetData>
    <row r="5" spans="1:2" x14ac:dyDescent="0.25">
      <c r="A5" t="s">
        <v>62</v>
      </c>
      <c r="B5" t="s">
        <v>63</v>
      </c>
    </row>
    <row r="6" spans="1:2" x14ac:dyDescent="0.25">
      <c r="A6" t="s">
        <v>57</v>
      </c>
      <c r="B6" s="2">
        <v>0.58630000000000004</v>
      </c>
    </row>
    <row r="7" spans="1:2" x14ac:dyDescent="0.25">
      <c r="A7" t="s">
        <v>58</v>
      </c>
      <c r="B7" s="2">
        <v>0.32100000000000001</v>
      </c>
    </row>
    <row r="8" spans="1:2" x14ac:dyDescent="0.25">
      <c r="A8" t="s">
        <v>59</v>
      </c>
      <c r="B8" s="2">
        <v>6.5600000000000006E-2</v>
      </c>
    </row>
    <row r="9" spans="1:2" x14ac:dyDescent="0.25">
      <c r="A9" t="s">
        <v>60</v>
      </c>
      <c r="B9" s="2">
        <v>2.7099999999999999E-2</v>
      </c>
    </row>
    <row r="10" spans="1:2" x14ac:dyDescent="0.25">
      <c r="A10" t="s">
        <v>61</v>
      </c>
      <c r="B10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B48C-363D-49DC-B9A0-F3FCA400F26C}">
  <dimension ref="A1:L18"/>
  <sheetViews>
    <sheetView workbookViewId="0">
      <selection activeCell="A23" sqref="A23"/>
    </sheetView>
  </sheetViews>
  <sheetFormatPr baseColWidth="10" defaultRowHeight="15" x14ac:dyDescent="0.25"/>
  <cols>
    <col min="1" max="1" width="61.28515625" customWidth="1"/>
    <col min="5" max="5" width="34" customWidth="1"/>
  </cols>
  <sheetData>
    <row r="1" spans="1:12" x14ac:dyDescent="0.25">
      <c r="A1" t="s">
        <v>64</v>
      </c>
      <c r="B1">
        <f>SUM(C1:F1)</f>
        <v>46.27</v>
      </c>
      <c r="C1">
        <v>15.17</v>
      </c>
      <c r="D1">
        <v>12.25</v>
      </c>
      <c r="E1">
        <v>12.07</v>
      </c>
      <c r="F1">
        <v>6.78</v>
      </c>
    </row>
    <row r="2" spans="1:12" x14ac:dyDescent="0.25">
      <c r="A2" t="s">
        <v>67</v>
      </c>
      <c r="B2">
        <f>SUM(C2:L2)</f>
        <v>22.27</v>
      </c>
      <c r="C2">
        <v>5.81</v>
      </c>
      <c r="D2">
        <v>4.8</v>
      </c>
      <c r="E2">
        <v>4.42</v>
      </c>
      <c r="F2">
        <v>2.95</v>
      </c>
      <c r="G2">
        <v>2.8</v>
      </c>
      <c r="H2">
        <v>0.47</v>
      </c>
      <c r="I2">
        <v>0.38</v>
      </c>
      <c r="J2">
        <v>0.2</v>
      </c>
      <c r="K2">
        <v>0.17</v>
      </c>
      <c r="L2">
        <v>0.27</v>
      </c>
    </row>
    <row r="3" spans="1:12" x14ac:dyDescent="0.25">
      <c r="A3" t="s">
        <v>61</v>
      </c>
      <c r="B3">
        <v>6.5</v>
      </c>
    </row>
    <row r="4" spans="1:12" x14ac:dyDescent="0.25">
      <c r="A4" t="s">
        <v>59</v>
      </c>
      <c r="B4">
        <v>5.08</v>
      </c>
    </row>
    <row r="5" spans="1:12" x14ac:dyDescent="0.25">
      <c r="A5" t="s">
        <v>66</v>
      </c>
      <c r="B5">
        <f>SUM(C5:I5)</f>
        <v>14.070000000000002</v>
      </c>
      <c r="C5">
        <v>3.46</v>
      </c>
      <c r="D5">
        <v>3.12</v>
      </c>
      <c r="E5">
        <v>3.9</v>
      </c>
      <c r="F5">
        <v>2.06</v>
      </c>
      <c r="G5">
        <v>0.91</v>
      </c>
      <c r="H5">
        <v>0.54</v>
      </c>
      <c r="I5">
        <v>0.08</v>
      </c>
    </row>
    <row r="6" spans="1:12" x14ac:dyDescent="0.25">
      <c r="A6" t="s">
        <v>69</v>
      </c>
      <c r="B6">
        <f>SUM(C6:F6)</f>
        <v>5.32</v>
      </c>
      <c r="C6">
        <v>0.62</v>
      </c>
      <c r="D6">
        <v>3.07</v>
      </c>
      <c r="E6">
        <v>0.59</v>
      </c>
      <c r="F6">
        <v>1.04</v>
      </c>
    </row>
    <row r="7" spans="1:12" x14ac:dyDescent="0.25">
      <c r="A7" t="s">
        <v>68</v>
      </c>
      <c r="B7">
        <f>SUM(C7:D7)</f>
        <v>0.51</v>
      </c>
      <c r="C7">
        <v>0.38</v>
      </c>
      <c r="D7">
        <v>0.13</v>
      </c>
    </row>
    <row r="12" spans="1:12" x14ac:dyDescent="0.25">
      <c r="F12" s="4"/>
    </row>
    <row r="13" spans="1:12" x14ac:dyDescent="0.25">
      <c r="F13" s="4"/>
    </row>
    <row r="14" spans="1:12" x14ac:dyDescent="0.25">
      <c r="F14" s="4"/>
    </row>
    <row r="15" spans="1:12" x14ac:dyDescent="0.25">
      <c r="A15" t="s">
        <v>65</v>
      </c>
      <c r="B15">
        <f>SUM(B1:B7)</f>
        <v>100.02000000000002</v>
      </c>
      <c r="F15" s="4"/>
    </row>
    <row r="16" spans="1:12" x14ac:dyDescent="0.25">
      <c r="F16" s="4"/>
    </row>
    <row r="17" spans="6:6" x14ac:dyDescent="0.25">
      <c r="F17" s="4"/>
    </row>
    <row r="18" spans="6:6" x14ac:dyDescent="0.25">
      <c r="F1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ÁRBOL</vt:lpstr>
      <vt:lpstr>SUSY-RF</vt:lpstr>
      <vt:lpstr>SUSY-RF2</vt:lpstr>
      <vt:lpstr>SUSY-SOM</vt:lpstr>
      <vt:lpstr>Profiler SOM</vt:lpstr>
      <vt:lpstr>Profiler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Criado Ramón</cp:lastModifiedBy>
  <dcterms:created xsi:type="dcterms:W3CDTF">2019-05-25T06:06:17Z</dcterms:created>
  <dcterms:modified xsi:type="dcterms:W3CDTF">2019-07-23T19:56:53Z</dcterms:modified>
</cp:coreProperties>
</file>