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11"/>
  <workbookPr/>
  <mc:AlternateContent xmlns:mc="http://schemas.openxmlformats.org/markup-compatibility/2006">
    <mc:Choice Requires="x15">
      <x15ac:absPath xmlns:x15ac="http://schemas.microsoft.com/office/spreadsheetml/2010/11/ac" url="/Users/philipp/git_repos/projects/appendix_perf_tests/coding/"/>
    </mc:Choice>
  </mc:AlternateContent>
  <bookViews>
    <workbookView xWindow="3500" yWindow="4880" windowWidth="42920" windowHeight="19640" tabRatio="996"/>
  </bookViews>
  <sheets>
    <sheet name="Main Coding Data" sheetId="1" r:id="rId1"/>
    <sheet name="Basic Statistics" sheetId="2" r:id="rId2"/>
    <sheet name="Test Files" sheetId="3" r:id="rId3"/>
  </sheets>
  <calcPr calcId="150001" iterateDelta="1E-4"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ExcelA1"/>
    </ext>
  </extLst>
</workbook>
</file>

<file path=xl/calcChain.xml><?xml version="1.0" encoding="utf-8"?>
<calcChain xmlns="http://schemas.openxmlformats.org/spreadsheetml/2006/main">
  <c r="F21" i="2" l="1"/>
  <c r="E21" i="2"/>
  <c r="D21" i="2"/>
  <c r="C21" i="2"/>
  <c r="B21" i="2"/>
  <c r="G21" i="2"/>
  <c r="F19" i="2"/>
  <c r="E19" i="2"/>
  <c r="D19" i="2"/>
  <c r="C19" i="2"/>
  <c r="B19" i="2"/>
  <c r="G19" i="2"/>
  <c r="B17" i="2"/>
  <c r="C17" i="2"/>
  <c r="D17" i="2"/>
  <c r="E17" i="2"/>
  <c r="F17" i="2"/>
  <c r="G17" i="2"/>
  <c r="E15" i="2"/>
  <c r="D15" i="2"/>
  <c r="B15" i="2"/>
  <c r="C15" i="2"/>
  <c r="F15" i="2"/>
  <c r="G15" i="2"/>
  <c r="E8" i="2"/>
  <c r="D8" i="2"/>
  <c r="C8" i="2"/>
  <c r="B8" i="2"/>
  <c r="B5" i="2"/>
  <c r="C4" i="2"/>
  <c r="B4" i="2"/>
</calcChain>
</file>

<file path=xl/sharedStrings.xml><?xml version="1.0" encoding="utf-8"?>
<sst xmlns="http://schemas.openxmlformats.org/spreadsheetml/2006/main" count="4011" uniqueCount="810">
  <si>
    <t>Coding of Projects with Performance Tests</t>
  </si>
  <si>
    <t>Second Round Coding</t>
  </si>
  <si>
    <t>Project</t>
  </si>
  <si>
    <t>URL</t>
  </si>
  <si>
    <t>Stars</t>
  </si>
  <si>
    <t>Watches</t>
  </si>
  <si>
    <t>Commits</t>
  </si>
  <si>
    <t>Commiters</t>
  </si>
  <si>
    <t>Description</t>
  </si>
  <si>
    <t>False Positive?</t>
  </si>
  <si>
    <t>Framework?</t>
  </si>
  <si>
    <t>Issue-Specific Benchmark?</t>
  </si>
  <si>
    <t>Performance as a Side Aspect?</t>
  </si>
  <si>
    <t>Stress Tests?</t>
  </si>
  <si>
    <t>Test external dependency?</t>
  </si>
  <si>
    <t>Disabled?</t>
  </si>
  <si>
    <t>Comments</t>
  </si>
  <si>
    <t>A1: Unit Tests?</t>
  </si>
  <si>
    <t>A2: no perf tests</t>
  </si>
  <si>
    <t>A3: mix performance with func</t>
  </si>
  <si>
    <t>A4: separate package</t>
  </si>
  <si>
    <t>A5: example app</t>
  </si>
  <si>
    <t>A6: code comments / cfg</t>
  </si>
  <si>
    <t>A6: code comments / result</t>
  </si>
  <si>
    <t>A100: result in file</t>
  </si>
  <si>
    <t>B1: smoke tests</t>
  </si>
  <si>
    <t>B2: num smokes</t>
  </si>
  <si>
    <t>B3: micro</t>
  </si>
  <si>
    <t>B4: assertion</t>
  </si>
  <si>
    <t>B5: implicit</t>
  </si>
  <si>
    <t>B6: one-shot</t>
  </si>
  <si>
    <t>C1: large number of mains</t>
  </si>
  <si>
    <t>C2: launcher</t>
  </si>
  <si>
    <t>C3: benchmark framework</t>
  </si>
  <si>
    <t>Performance-Sensitive</t>
  </si>
  <si>
    <t>agraph-java-client</t>
  </si>
  <si>
    <t>https://github.com/franzinc/agraph-java-client.git</t>
  </si>
  <si>
    <t>Triple Store (Semantic Web)</t>
  </si>
  <si>
    <t>n</t>
  </si>
  <si>
    <t>junit, main</t>
  </si>
  <si>
    <t>y</t>
  </si>
  <si>
    <t>No 'real' performance testing, but at least one regular test also reports execution time. 2 stress tests that check whether the system scales to high load</t>
  </si>
  <si>
    <t xml:space="preserve"> y</t>
  </si>
  <si>
    <t>AIF2</t>
  </si>
  <si>
    <t>https://github.com/b0noI/AIF2.git</t>
  </si>
  <si>
    <t>AIF2 - is fully language independent NLP library.</t>
  </si>
  <si>
    <t>They have 'benchmarks', but related to functional datasets only.</t>
  </si>
  <si>
    <t>arangodb-java-driver</t>
  </si>
  <si>
    <t>https://github.com/arangodb/arangodb-java-driver.git</t>
  </si>
  <si>
    <t>a Java driver for ArangoDB.</t>
  </si>
  <si>
    <t>junit</t>
  </si>
  <si>
    <t>Very limited performance benchmarking of the 'invariant' kind.</t>
  </si>
  <si>
    <t>arcus-java-client</t>
  </si>
  <si>
    <t>https://github.com/naver/arcus-java-client.git</t>
  </si>
  <si>
    <t>Arcus Java client</t>
  </si>
  <si>
    <t>This is actually just a fork (renamed) of a different project in our data set.</t>
  </si>
  <si>
    <t>async-google-pubsub-client</t>
  </si>
  <si>
    <t>https://github.com/spotify/async-google-pubsub-client.git</t>
  </si>
  <si>
    <t>A performant Google Cloud Pub/Sub client and batch publisher.</t>
  </si>
  <si>
    <t>main</t>
  </si>
  <si>
    <t>Has a few high-level tests as standalone programs for standard functionality (send, consume, etc.)</t>
  </si>
  <si>
    <t>aviator</t>
  </si>
  <si>
    <t>https://github.com/killme2008/aviator.git</t>
  </si>
  <si>
    <t>Aviator is a lighweith,high performance expression evaluator for java.</t>
  </si>
  <si>
    <t>A single high-level smoke performance test.</t>
  </si>
  <si>
    <t>barchart-jenkins-cascade-plugin</t>
  </si>
  <si>
    <t>https://github.com/barchart/barchart-jenkins-cascade-plugin.git</t>
  </si>
  <si>
    <t>Configure and perform maven release cascade.</t>
  </si>
  <si>
    <t>The project has a directory 'bench', but I don't think it actually contains benchmarks.</t>
  </si>
  <si>
    <t>bigqueue</t>
  </si>
  <si>
    <t>https://github.com/bulldog2011/bigqueue.git</t>
  </si>
  <si>
    <t>A big, fast and persistent queue based on memory mapped file.</t>
  </si>
  <si>
    <t>Two high-level smoke tests as part of unit testing.</t>
  </si>
  <si>
    <t>BingAds-Java-SDK</t>
  </si>
  <si>
    <t>https://github.com/BingAds/BingAds-Java-SDK.git</t>
  </si>
  <si>
    <t>The Bing Ads Java Software Development Kit (SDK) enhances the experience of developing Bing Ads applications with Java</t>
  </si>
  <si>
    <t>There are some 'perf' tests, but they talk about matching performance.</t>
  </si>
  <si>
    <t>BridJ</t>
  </si>
  <si>
    <t>https://github.com/nativelibs4java/BridJ.git</t>
  </si>
  <si>
    <t>BridJ: blazing fast Java / C / C++ interop</t>
  </si>
  <si>
    <t>partially</t>
  </si>
  <si>
    <t>There is a single junit test class that does performance comparison to regular JNI, but it all seems a bit erratic.</t>
  </si>
  <si>
    <t>checkstyle</t>
  </si>
  <si>
    <t>https://github.com/checkstyle/checkstyle.git</t>
  </si>
  <si>
    <t>Java developer tool</t>
  </si>
  <si>
    <t>perfSeries' - no idea what this is, but does not seem to have to do with performance</t>
  </si>
  <si>
    <t>Chronicle-Engine</t>
  </si>
  <si>
    <t>https://github.com/OpenHFT/Chronicle-Engine.git</t>
  </si>
  <si>
    <t>A high performance, low latency, reactive processing framework</t>
  </si>
  <si>
    <t>main, junit</t>
  </si>
  <si>
    <t>This declares three perf tests as Junit tests, but then builds a separate test runner to actually execute them (are set to @ignore usually).</t>
  </si>
  <si>
    <t>Chronicle-Map</t>
  </si>
  <si>
    <t>https://github.com/OpenHFT/Chronicle-Map.git</t>
  </si>
  <si>
    <t>Replicate your Key Value Store across your network, with consistency, persistance and performance.</t>
  </si>
  <si>
    <t>This has two kind of dedicated benchmarks, but then most functional tests also report on execution times and other metrics as a sort of sidenote</t>
  </si>
  <si>
    <t>Chronicle-Queue</t>
  </si>
  <si>
    <t>https://github.com/OpenHFT/Chronicle-Queue.git</t>
  </si>
  <si>
    <t>a distributed unbounded persisted queue</t>
  </si>
  <si>
    <t>jmh</t>
  </si>
  <si>
    <t>I am not sure what’s going on here. There is a JMH class, but it does not seem to be doing anything and I don't find any benchmarks. I guess that is one of those cases of 'planned to do perf testing', never got around to implementing it.</t>
  </si>
  <si>
    <t>Chronicle-Wire</t>
  </si>
  <si>
    <t>https://github.com/OpenHFT/Chronicle-Wire.git</t>
  </si>
  <si>
    <t>Wire formatting in Chronicle</t>
  </si>
  <si>
    <t>This chronicle project actually has a bunch of JMH tests. They seem to use it (also) to evaluate different usage choices, eg. Different serialization formats</t>
  </si>
  <si>
    <t>cloudhopper-smpp</t>
  </si>
  <si>
    <t>https://github.com/twitter/cloudhopper-smpp.git</t>
  </si>
  <si>
    <t>Twitter's efficient, scalable, and flexible Java implementation of the Short Messaging Peer to Peer Protocol (SMPP)</t>
  </si>
  <si>
    <t>A single standalone test, part of the demo app.</t>
  </si>
  <si>
    <t>Cojac</t>
  </si>
  <si>
    <t>https://github.com/Cojac/Cojac.git</t>
  </si>
  <si>
    <t>Numerical Sniffer and Enriching Wrapper for Java</t>
  </si>
  <si>
    <t>Pretty comprehensive suite of benchmarks and workloads, based on a standalone toolsuite.</t>
  </si>
  <si>
    <t>commons-beanutils</t>
  </si>
  <si>
    <t>https://github.com/apache/commons-beanutils.git</t>
  </si>
  <si>
    <t>an easy-to-use but flexible wrapper around reflection and introspection</t>
  </si>
  <si>
    <t>A few mcirobenchmarks as part of unit testing.</t>
  </si>
  <si>
    <t>commons-codec</t>
  </si>
  <si>
    <t>https://github.com/apache/commons-codec.git</t>
  </si>
  <si>
    <t xml:space="preserve"> simple encoder and decoders for various formats such as Base64 and Hexadecimal.</t>
  </si>
  <si>
    <t>Same as above. Interestingly, in one case, they actually put the performance test class as an inner class of another test.</t>
  </si>
  <si>
    <t>commons-csv</t>
  </si>
  <si>
    <t>https://github.com/apache/commons-csv.git</t>
  </si>
  <si>
    <t>a simple interface for reading and writing CSV files of various types</t>
  </si>
  <si>
    <t>jmh, junit</t>
  </si>
  <si>
    <t>There are two test files, one in JHM and one using Junit. They seem to cover relatively similar cases.</t>
  </si>
  <si>
    <t>commons-jexl</t>
  </si>
  <si>
    <t>https://github.com/apache/commons-jexl.git</t>
  </si>
  <si>
    <t>Implementation of JSTL Expression Language</t>
  </si>
  <si>
    <t>partial</t>
  </si>
  <si>
    <t>2 tests are called 'perf', but they are actually stress tests of sort</t>
  </si>
  <si>
    <t>commons-lang</t>
  </si>
  <si>
    <t>https://github.com/apache/commons-lang.git</t>
  </si>
  <si>
    <t>utility class lib for Java</t>
  </si>
  <si>
    <t>This has assorted (not very systematic) performance testing, often of the 'performance invariant' type (e.g., check that a specific util is faster than the native Java version)</t>
  </si>
  <si>
    <t>commons-math</t>
  </si>
  <si>
    <t>https://github.com/apache/commons-math.git</t>
  </si>
  <si>
    <t>math utilities</t>
  </si>
  <si>
    <t>Does not seem to be a test intended to be run often. Actually part of the 'examples' rather than the test suite.</t>
  </si>
  <si>
    <t>commons-ognl</t>
  </si>
  <si>
    <t>https://github.com/apache/commons-ognl.git</t>
  </si>
  <si>
    <t>object graph navigation</t>
  </si>
  <si>
    <t>junitbenchmarks</t>
  </si>
  <si>
    <t>Has a pretty extensive set of perf tests using a predecessor of JMH.</t>
  </si>
  <si>
    <t>commons-pool</t>
  </si>
  <si>
    <t>https://github.com/apache/commons-pool.git</t>
  </si>
  <si>
    <t>object pooling</t>
  </si>
  <si>
    <t>A simple main method that does some performance smoke testing. Partially commented out.</t>
  </si>
  <si>
    <t>compress</t>
  </si>
  <si>
    <t>https://github.com/ning/compress.git</t>
  </si>
  <si>
    <t xml:space="preserve"> Java LZF codec</t>
  </si>
  <si>
    <t>A reasonable set of standalone smoke tests, some commented.</t>
  </si>
  <si>
    <t>concurrentlinkedhashmap</t>
  </si>
  <si>
    <t>https://github.com/ben-manes/concurrentlinkedhashmap.git</t>
  </si>
  <si>
    <t>A high performance version of java.util.LinkedHashMap for use as a software cache.</t>
  </si>
  <si>
    <t>caliper</t>
  </si>
  <si>
    <t>Pretty extensive set of Google Caliper benchmarks.</t>
  </si>
  <si>
    <t>contiperf</t>
  </si>
  <si>
    <t>https://github.com/lucaspouzac/contiperf.git</t>
  </si>
  <si>
    <t>Continuous Performance Testing (JUnit)</t>
  </si>
  <si>
    <t>Benchmarking framework.</t>
  </si>
  <si>
    <t>core</t>
  </si>
  <si>
    <t>https://github.com/jetlang/core.git</t>
  </si>
  <si>
    <t>Jetlang provides a high performance java threading library. The library is based upon Retlang.</t>
  </si>
  <si>
    <t>The project has built a simple performance measurement framework and is applying it to report on the runtime performance of most tests, in addition to some explicit performance tests.</t>
  </si>
  <si>
    <t>cyclops-react</t>
  </si>
  <si>
    <t>https://github.com/aol/cyclops-react.git</t>
  </si>
  <si>
    <t>A comprehensive functional reactive platform for JDK8</t>
  </si>
  <si>
    <t>Single unit-based performance test. Author says himself that 'this is not a real benchmark, just a ballpark estimate'.</t>
  </si>
  <si>
    <t>dashboard-demo</t>
  </si>
  <si>
    <t>https://github.com/vaadin/dashboard-demo.git</t>
  </si>
  <si>
    <t>False positive as it is a demo app. Actually a lot of Vaadin related projects are FPs as Vaadin contains a 'Bench' component that has nothing to do with performance.</t>
  </si>
  <si>
    <t>DeuceSTM</t>
  </si>
  <si>
    <t>https://github.com/DeuceSTM/DeuceSTM.git</t>
  </si>
  <si>
    <t>Java Software Transactional Memory</t>
  </si>
  <si>
    <t>Extensive external performance testing. Workload indicates that the main goal is to evaluate system performance under stress. It is clear that JMH etc. is not used, as the last commit to this framework was like 6 years ago.</t>
  </si>
  <si>
    <t>DrizzleJDBC</t>
  </si>
  <si>
    <t>https://github.com/krummas/DrizzleJDBC.git</t>
  </si>
  <si>
    <t>JDBC driver for MySQL and Drizzle</t>
  </si>
  <si>
    <t>There are a few performance tests as unit tests, which are disabled by default. Another test in a different location is just completely commented out.</t>
  </si>
  <si>
    <t>dropincc.java</t>
  </si>
  <si>
    <t>https://github.com/pfmiles/dropincc.java.git</t>
  </si>
  <si>
    <t>small, and easy to use parser generator</t>
  </si>
  <si>
    <t>Uses the word 'bench' somewhere in a comment.</t>
  </si>
  <si>
    <t>druid</t>
  </si>
  <si>
    <t>https://github.com/alibaba/druid.git</t>
  </si>
  <si>
    <t>Druid is the best database connection pool in JAVA</t>
  </si>
  <si>
    <t>Has a bunch of benchmarks mixed into regular unit tests. Hard to keep them separated.</t>
  </si>
  <si>
    <t>elasticsearch-lang-groovy</t>
  </si>
  <si>
    <t>https://github.com/elastic/elasticsearch-lang-groovy.git</t>
  </si>
  <si>
    <t>Groovy lang Plugin for Elasticsearch</t>
  </si>
  <si>
    <t>Single smoke test as standalone program.</t>
  </si>
  <si>
    <t>elasticsearch-lang-javascript</t>
  </si>
  <si>
    <t>https://github.com/elastic/elasticsearch-lang-javascript.git</t>
  </si>
  <si>
    <t>JavaScript language Plugin for elasticsearch</t>
  </si>
  <si>
    <t>Not sure why this was even hit.</t>
  </si>
  <si>
    <t>elasticsearch-lang-python</t>
  </si>
  <si>
    <t>https://github.com/elastic/elasticsearch-lang-python.git</t>
  </si>
  <si>
    <t>Python language Plugin for elasticsearch</t>
  </si>
  <si>
    <t>Same.</t>
  </si>
  <si>
    <t>emfjson-jackson</t>
  </si>
  <si>
    <t>https://github.com/emfjson/emfjson-jackson.git</t>
  </si>
  <si>
    <t>JSON Binding for Eclipse Modeling Framework</t>
  </si>
  <si>
    <t>Two simple high-level smoke tests as main methods.</t>
  </si>
  <si>
    <t>Evictor</t>
  </si>
  <si>
    <t>https://github.com/stoyanr/Evictor.git</t>
  </si>
  <si>
    <t>Java library providing a concurrent map that supports timed entry eviction</t>
  </si>
  <si>
    <t>One simple junit perf test.</t>
  </si>
  <si>
    <t>exp4j</t>
  </si>
  <si>
    <t>https://github.com/fasseg/exp4j.git</t>
  </si>
  <si>
    <t>A tiny math exp evaluator</t>
  </si>
  <si>
    <t>Small but real performance tests</t>
  </si>
  <si>
    <t>extdirectspring</t>
  </si>
  <si>
    <t>https://github.com/ralscha/extdirectspring.git</t>
  </si>
  <si>
    <t>Implementation of the Ext Direct protocol with Java and Spring</t>
  </si>
  <si>
    <t>Uses the Contiperf framework.</t>
  </si>
  <si>
    <t>fastjson</t>
  </si>
  <si>
    <t>https://github.com/alibaba/fastjson.git</t>
  </si>
  <si>
    <t>A fast JSON parser/generator</t>
  </si>
  <si>
    <t>This project really only has performance tests, but they seem somewhat hacky and not very mature.</t>
  </si>
  <si>
    <t>fast-serialization</t>
  </si>
  <si>
    <t>https://github.com/RuedigerMoeller/fast-serialization.git</t>
  </si>
  <si>
    <t>fast java serialization drop in-replacement</t>
  </si>
  <si>
    <t>jmh, main</t>
  </si>
  <si>
    <t>Imports JMH, but never uses it. 2 main-method perf tests are defined, but they seem to focus on pretty limited issues.</t>
  </si>
  <si>
    <t>fluent-http</t>
  </si>
  <si>
    <t>https://github.com/CodeStory/fluent-http.git</t>
  </si>
  <si>
    <t>"This is the simplest fastest full fledged web server we could come up with."</t>
  </si>
  <si>
    <t>A single stress test as junit test.</t>
  </si>
  <si>
    <t>fongo</t>
  </si>
  <si>
    <t>https://github.com/fakemongo/fongo.git</t>
  </si>
  <si>
    <t>Fongo is an in-memory java implementation of MongoDB</t>
  </si>
  <si>
    <t>A few reasonable JMH tests.</t>
  </si>
  <si>
    <t>foursquare-api-java</t>
  </si>
  <si>
    <t>https://github.com/clinejj/foursquare-api-java.git</t>
  </si>
  <si>
    <t>There are a few data files that contain the string 'bench'.</t>
  </si>
  <si>
    <t>g414-hash</t>
  </si>
  <si>
    <t>https://github.com/sunnygleason/g414-hash.git</t>
  </si>
  <si>
    <t>Collection of useful 64-bit hash utilities including Bloom filter and HashFile (64-bit CDB clone) implementation</t>
  </si>
  <si>
    <t>A single 'silly' performance comparisoof two hashing methods.</t>
  </si>
  <si>
    <t>GCViewer</t>
  </si>
  <si>
    <t>https://github.com/chewiebug/GCViewer.git</t>
  </si>
  <si>
    <t>Fork of tagtraum industries' GCViewer</t>
  </si>
  <si>
    <t>There is a package called 'perf', but I am not sure if there are any actual performance tests.</t>
  </si>
  <si>
    <t>geometry-api-java</t>
  </si>
  <si>
    <t>https://github.com/Esri/geometry-api-java.git</t>
  </si>
  <si>
    <t>enables developers to write custom applications for analysis of spatial data.</t>
  </si>
  <si>
    <t>graph-collections</t>
  </si>
  <si>
    <t>https://github.com/neo4j-contrib/graph-collections.git</t>
  </si>
  <si>
    <t>In-Graph collections for Neo4j</t>
  </si>
  <si>
    <t>There is a testuser in one of the tests called 'bench'</t>
  </si>
  <si>
    <t>graphdb-benchmarks</t>
  </si>
  <si>
    <t>https://github.com/socialsensor/graphdb-benchmarks.git</t>
  </si>
  <si>
    <t>Graph DB benchmarks</t>
  </si>
  <si>
    <t>This is a specific project that implements performance tests / comparisons for various graph databases, including workloads</t>
  </si>
  <si>
    <t>gravel</t>
  </si>
  <si>
    <t>https://github.com/gravel-st/gravel.git</t>
  </si>
  <si>
    <t>Smalltalk implementation</t>
  </si>
  <si>
    <t>The word 'bench' is sometimes used in the Smalltalk code, but I could nto find anything that would qualify as a performance test.</t>
  </si>
  <si>
    <t>h2o-2</t>
  </si>
  <si>
    <t>https://github.com/h2oai/h2o-2.git</t>
  </si>
  <si>
    <t>fast stats library</t>
  </si>
  <si>
    <t>python</t>
  </si>
  <si>
    <t>This project has an extensive suite of benchmarks that (also) test application performance from a macro perspective.</t>
  </si>
  <si>
    <t>hadoop</t>
  </si>
  <si>
    <t>https://github.com/facebookarchive/hadoop-20.git</t>
  </si>
  <si>
    <t>Facebook's Realtime Distributed FS based on Apache Hadoop 0.20-append</t>
  </si>
  <si>
    <t>There are a bunch of main methods that run relatively specific benchmarks among the unit tests.</t>
  </si>
  <si>
    <t>hadoop-common</t>
  </si>
  <si>
    <t>https://github.com/apache/hadoop-common.git</t>
  </si>
  <si>
    <t>Core Hadoop</t>
  </si>
  <si>
    <t>Same hits as for the above project - seems some source code got duplicated.</t>
  </si>
  <si>
    <t>hadoop-hdfs</t>
  </si>
  <si>
    <t>https://github.com/apache/hadoop-hdfs.git</t>
  </si>
  <si>
    <t>Hadoop File System</t>
  </si>
  <si>
    <t>hadoop-mapreduce</t>
  </si>
  <si>
    <t>https://github.com/apache/hadoop-mapreduce.git</t>
  </si>
  <si>
    <t>Hadoop Map/Reduce implementation</t>
  </si>
  <si>
    <t>HadoopUSC</t>
  </si>
  <si>
    <t>https://github.com/madiator/HadoopUSC.git</t>
  </si>
  <si>
    <t>USC Version of Hadoop that includes HDFS-RAID. Erasure codes like Locally Repairable Codes (aka Simple Regenerating Code), Reed Solomon Code and XOR code are supported</t>
  </si>
  <si>
    <t>hbase</t>
  </si>
  <si>
    <t>https://github.com/cloudera/hbase.git</t>
  </si>
  <si>
    <t>Apache Hbase</t>
  </si>
  <si>
    <t>Has a bunch of performance tests using separate main methods or as junit tests mixed in with the regular test code.</t>
  </si>
  <si>
    <t>HBASE-SEARCH</t>
  </si>
  <si>
    <t>https://github.com/jasonrutherglen/HBASE-SEARCH.git</t>
  </si>
  <si>
    <t>HBase with Lucene Search added</t>
  </si>
  <si>
    <t>Has two specific performance tests main methods, and one small perf test tacked onto a unit test.</t>
  </si>
  <si>
    <t>heftydb</t>
  </si>
  <si>
    <t>https://github.com/jordw/heftydb.git</t>
  </si>
  <si>
    <t>High performance persistent LSM key-value store library (claims that 'fast' is a core project goal)</t>
  </si>
  <si>
    <t>Pretty extensive suite of performance tests as main methods</t>
  </si>
  <si>
    <t>hierarchical-clustering-java</t>
  </si>
  <si>
    <t>https://github.com/lbehnke/hierarchical-clustering-java.git</t>
  </si>
  <si>
    <t>Implementation of an agglomerative hierarchical clustering algorithm</t>
  </si>
  <si>
    <t>There is a single performance test that was (according to a code comment) put in to test a 'potential performance problem'.</t>
  </si>
  <si>
    <t>ifpress-solr-plugin</t>
  </si>
  <si>
    <t>https://github.com/safarijv/ifpress-solr-plugin.git</t>
  </si>
  <si>
    <t>provides Solr plugins used at Safari</t>
  </si>
  <si>
    <t>There is a single test in a single junit file that tests performance</t>
  </si>
  <si>
    <t>jackson-core</t>
  </si>
  <si>
    <t>https://github.com/FasterXML/jackson-core.git</t>
  </si>
  <si>
    <t>low-level incremental ("streaming") parser and generator abstractions</t>
  </si>
  <si>
    <t>A relatively comprehensive list of performance smoke tests as standalone programs.</t>
  </si>
  <si>
    <t>jackson-databind</t>
  </si>
  <si>
    <t>https://github.com/FasterXML/jackson-databind.git</t>
  </si>
  <si>
    <t>data-binding package for Jackson</t>
  </si>
  <si>
    <t>Same as for core.</t>
  </si>
  <si>
    <t>jackson-dataformat-avro</t>
  </si>
  <si>
    <t>https://github.com/FasterXML/jackson-dataformat-avro.git</t>
  </si>
  <si>
    <t>Jackson dataformat module to support Avro-encoded data</t>
  </si>
  <si>
    <t>A few microbenchmarks.</t>
  </si>
  <si>
    <t>jackson-dataformat-csv</t>
  </si>
  <si>
    <t>https://github.com/FasterXML/jackson-dataformat-csv.git</t>
  </si>
  <si>
    <t>Jackson data format module for reading and writing CSV encoded data</t>
  </si>
  <si>
    <t>Single main method that runs a smoke test on the basic lib functionality.</t>
  </si>
  <si>
    <t>jackson-dataformat-smile</t>
  </si>
  <si>
    <t>https://github.com/FasterXML/jackson-dataformat-smile.git</t>
  </si>
  <si>
    <t>Jackson extension that adds support for Smile</t>
  </si>
  <si>
    <t>A small number of very simple main-method smoke tests.</t>
  </si>
  <si>
    <t>jackson-dataformat-yaml</t>
  </si>
  <si>
    <t>https://github.com/FasterXML/jackson-dataformat-yaml.git</t>
  </si>
  <si>
    <t>Jackson module to add YAML backend (parser/generator adapters)</t>
  </si>
  <si>
    <t>Same, only even more simple and less tests.</t>
  </si>
  <si>
    <t>jackson-module-afterburner</t>
  </si>
  <si>
    <t>https://github.com/FasterXML/jackson-module-afterburner.git</t>
  </si>
  <si>
    <t>(depreciated) module of jackson for serialization</t>
  </si>
  <si>
    <t>There is a set of performance tests in two different directories</t>
  </si>
  <si>
    <t>java-client</t>
  </si>
  <si>
    <t>https://github.com/appium/java-client.git</t>
  </si>
  <si>
    <t>Java language binding for writing Appium Tests, conforms to Mobile JSON Wire Protocol</t>
  </si>
  <si>
    <t>Has one perf unit test of the 'invariant' kind.</t>
  </si>
  <si>
    <t>java-memcached-client</t>
  </si>
  <si>
    <t>https://github.com/dustin/java-memcached-client.git</t>
  </si>
  <si>
    <t>A simple, asynchronous, single-threaded memcached client</t>
  </si>
  <si>
    <t>Has only one test. Author complains in the code that he is not satisfied with the benchmarking of the project.</t>
  </si>
  <si>
    <t>javassist</t>
  </si>
  <si>
    <t>https://github.com/jboss-javassist/javassist.git</t>
  </si>
  <si>
    <t>Java bytecode engineering</t>
  </si>
  <si>
    <t>There are a few performance smoke tests for core functionality (proceed, etc.).</t>
  </si>
  <si>
    <t>Java-Thread-Affinity</t>
  </si>
  <si>
    <t>https://github.com/peter-lawrey/Java-Thread-Affinity.git</t>
  </si>
  <si>
    <t>Control thread affinity for Java</t>
  </si>
  <si>
    <t>Two tests seem to be evaluating external performance (JNI)</t>
  </si>
  <si>
    <t>jcunit</t>
  </si>
  <si>
    <t>https://github.com/dakusui/jcunit.git</t>
  </si>
  <si>
    <t xml:space="preserve"> a framework to perform combinatorial tests using 'pairwise'(or more generally 't-wise') technique</t>
  </si>
  <si>
    <t>A single file of Junit tests that also report on performance.</t>
  </si>
  <si>
    <t>JDBM3</t>
  </si>
  <si>
    <t>https://github.com/jankotek/JDBM3.git</t>
  </si>
  <si>
    <t>provides TreeMap, HashMap and other collections backed up by disk storage</t>
  </si>
  <si>
    <t>A single perf unit test</t>
  </si>
  <si>
    <t>jenkins-control-plugin</t>
  </si>
  <si>
    <t>https://github.com/dboissier/jenkins-control-plugin.git</t>
  </si>
  <si>
    <t>Jenkins integration in Intellij</t>
  </si>
  <si>
    <t>Random 'bench' in test data.</t>
  </si>
  <si>
    <t>jeromq</t>
  </si>
  <si>
    <t>https://github.com/zeromq/jeromq.git</t>
  </si>
  <si>
    <t>Pure Java ZeroMQ</t>
  </si>
  <si>
    <t>Medium-sized set of smoke tests.</t>
  </si>
  <si>
    <t>jnats</t>
  </si>
  <si>
    <t>https://github.com/nats-io/jnats.git</t>
  </si>
  <si>
    <t>A Java client for NATS</t>
  </si>
  <si>
    <t>Combination of unittests and main method performance tetss.</t>
  </si>
  <si>
    <t>jocket</t>
  </si>
  <si>
    <t>https://github.com/pcdv/jocket.git</t>
  </si>
  <si>
    <t>Low-latency socket implementation</t>
  </si>
  <si>
    <t>Has a little separate script to run (some of) the performance tests</t>
  </si>
  <si>
    <t>jogl</t>
  </si>
  <si>
    <t>https://github.com/sgothel/jogl.git</t>
  </si>
  <si>
    <t>Java™ Binding for the OpenGL® API</t>
  </si>
  <si>
    <t>This has a bunch of methods that refer to low-power devices</t>
  </si>
  <si>
    <t>joinery</t>
  </si>
  <si>
    <t>https://github.com/cardillo/joinery.git</t>
  </si>
  <si>
    <t xml:space="preserve"> a data analysis library for joining together pieces of data to produce insight</t>
  </si>
  <si>
    <t>Separate test category for performance tests. Does not seem to report measurements, maybe instead relying on the Junit runner?</t>
  </si>
  <si>
    <t>jongo</t>
  </si>
  <si>
    <t>https://github.com/bguerout/jongo.git</t>
  </si>
  <si>
    <t>Query in Java as in Mongo shell</t>
  </si>
  <si>
    <t>There is a fair number of Caliper benchmarks</t>
  </si>
  <si>
    <t>Journal.IO</t>
  </si>
  <si>
    <t>https://github.com/sbtourist/Journal.IO.git</t>
  </si>
  <si>
    <t>Journal.IO is a lightweight, fast and easy-to-use journal storage implementation based on append-only rotating logs and checksummed variable-length records</t>
  </si>
  <si>
    <t>junitbenchmark</t>
  </si>
  <si>
    <t>Two high-level smoke tests, both disabled.</t>
  </si>
  <si>
    <t>jperf</t>
  </si>
  <si>
    <t>https://github.com/AgilData/jperf.git</t>
  </si>
  <si>
    <t>JPerf is a simple performance and scalability testing framework</t>
  </si>
  <si>
    <t>"JUnit for performance"</t>
  </si>
  <si>
    <t>jsql-injection</t>
  </si>
  <si>
    <t>https://github.com/ron190/jsql-injection.git</t>
  </si>
  <si>
    <t>jSQL Injection is a lightweight application used to find database information from a distant server.</t>
  </si>
  <si>
    <t>This just randomly uses the string 'perf'.</t>
  </si>
  <si>
    <t>jsword</t>
  </si>
  <si>
    <t>https://github.com/crosswire/jsword.git</t>
  </si>
  <si>
    <t>Bible Study Software</t>
  </si>
  <si>
    <t>Has a bunch of performance-related main and junit tests. The junit one is set to @ignore.</t>
  </si>
  <si>
    <t>jvstm</t>
  </si>
  <si>
    <t>https://github.com/inesc-id-esw/jvstm.git</t>
  </si>
  <si>
    <t>Java Versioned STM</t>
  </si>
  <si>
    <t>This uses 'jwormbench' as a test data set.</t>
  </si>
  <si>
    <t>kamikaze</t>
  </si>
  <si>
    <t>https://github.com/javasoze/kamikaze.git</t>
  </si>
  <si>
    <t>DocId set compression and set operation library</t>
  </si>
  <si>
    <t>Few main method standalone performance tests.</t>
  </si>
  <si>
    <t>KeptCollections</t>
  </si>
  <si>
    <t>https://github.com/anthonyu/KeptCollections.git</t>
  </si>
  <si>
    <t>distributed Java collections for ZooKeeper</t>
  </si>
  <si>
    <t>Wrangles performance aspects into a functional test (a is 4 times as fast as b)</t>
  </si>
  <si>
    <t>kontraktor</t>
  </si>
  <si>
    <t>https://github.com/RuedigerMoeller/kontraktor.git</t>
  </si>
  <si>
    <t>high performance, lightweight and boilerplate free distributed eventloop'ish Actor implementation (specifically high-performance)</t>
  </si>
  <si>
    <t>A few rather crude performance tests, does not seem to think much about VM etc.</t>
  </si>
  <si>
    <t>kumo</t>
  </si>
  <si>
    <t>https://github.com/kennycason/kumo.git</t>
  </si>
  <si>
    <t>Word cloud API</t>
  </si>
  <si>
    <t>There is just one class with two super-simple perf tests, as part of integration test suite.</t>
  </si>
  <si>
    <t>linkbench</t>
  </si>
  <si>
    <t>https://github.com/facebookarchive/linkbench.git</t>
  </si>
  <si>
    <t>Facebook Graph Benchmark</t>
  </si>
  <si>
    <t>This is itself a benchmark.</t>
  </si>
  <si>
    <t>lorsource</t>
  </si>
  <si>
    <t>https://github.com/maxcom/lorsource.git</t>
  </si>
  <si>
    <t>There are two unit tests that actually seem to be stress tests. Further "normal runtimes" for these tests are reported as comments under the tests.</t>
  </si>
  <si>
    <t>luxun</t>
  </si>
  <si>
    <t>https://github.com/bulldog2011/luxun.git</t>
  </si>
  <si>
    <t>A high-throughput, persistent, distributed, publish-subscribe messaging system based on memory mapped file and Thrift RPC</t>
  </si>
  <si>
    <t>A few performance tests as standalone programs.</t>
  </si>
  <si>
    <t>matrix-toolkits-java</t>
  </si>
  <si>
    <t>https://github.com/fommil/matrix-toolkits-java.git</t>
  </si>
  <si>
    <t>MTJ is a high-performance library for developing linear algebra applications.</t>
  </si>
  <si>
    <t>Single smoke test as main application.</t>
  </si>
  <si>
    <t>Metronome</t>
  </si>
  <si>
    <t>https://github.com/jpatanooga/Metronome.git</t>
  </si>
  <si>
    <t>Metronome is a suite of parallel iterative algorithms that run natively on Hadoop's Next Generation YARN platform.</t>
  </si>
  <si>
    <t>Single junit  test that collects perf data</t>
  </si>
  <si>
    <t>Mycat-Server</t>
  </si>
  <si>
    <t>https://github.com/MyCATApache/Mycat-Server.git</t>
  </si>
  <si>
    <t>MyCAT is an enforced database which is a replacement for MySQL and supports transaction and ACID.</t>
  </si>
  <si>
    <t>There are a few tests that seem to be performance tests, but I can't really work out how they work (or if they are finished at all)</t>
  </si>
  <si>
    <t>nanojson</t>
  </si>
  <si>
    <t>https://github.com/mmastrac/nanojson.git</t>
  </si>
  <si>
    <t>nanojson is a tiny, fast, and compliant JSON parser and writer for Java.</t>
  </si>
  <si>
    <t>Two pretty sophisticated Caliper benchmarks.</t>
  </si>
  <si>
    <t>nativetask</t>
  </si>
  <si>
    <t>https://github.com/decster/nativetask.git</t>
  </si>
  <si>
    <t>Hadoop task level native runtime</t>
  </si>
  <si>
    <t>Single unit test that actually writes performance data to sysout</t>
  </si>
  <si>
    <t>neo4j-jdbc</t>
  </si>
  <si>
    <t>https://github.com/rickardoberg/neo4j-jdbc.git</t>
  </si>
  <si>
    <t>Neo4j JDBC driver for Neo4j 3.x with BOLT protocol</t>
  </si>
  <si>
    <t>Single JMH test with relatively simple SQL queries</t>
  </si>
  <si>
    <t xml:space="preserve"> n</t>
  </si>
  <si>
    <t>neo4j-reco</t>
  </si>
  <si>
    <t>https://github.com/graphaware/neo4j-reco.git</t>
  </si>
  <si>
    <t>Neo4j Recommendation Engine</t>
  </si>
  <si>
    <t>There is a class called 'perf test', but it's empty. Maybe the planned to do perf testing, but never got around to doing it.</t>
  </si>
  <si>
    <t>neo4j-relcount</t>
  </si>
  <si>
    <t>https://github.com/graphaware/neo4j-relcount.git</t>
  </si>
  <si>
    <t>Neo4j relationship counter</t>
  </si>
  <si>
    <t>existing bench</t>
  </si>
  <si>
    <t>This has a few performance tests. They seem to relate on a different semi-standardized benchmark.</t>
  </si>
  <si>
    <t>nom-tam-fits</t>
  </si>
  <si>
    <t>https://github.com/nom-tam-fits/nom-tam-fits.git</t>
  </si>
  <si>
    <t>Pure java Java library for reading and writing FITS files. FITS, the Flexible Image Transport System, is the format commonly used in the archiving and transport of astronomical data.</t>
  </si>
  <si>
    <t>partial (the junit one)</t>
  </si>
  <si>
    <t>This has a commented junit-based performance test for an isolated issue, and a very high-level JMH benchmark suite. Honestly looks more like a first try than production code.</t>
  </si>
  <si>
    <t>ognl</t>
  </si>
  <si>
    <t>https://github.com/jkuhnert/ognl.git</t>
  </si>
  <si>
    <t>Object Graph Navigation Library</t>
  </si>
  <si>
    <t>A single standalone test.</t>
  </si>
  <si>
    <t>okjsp-site</t>
  </si>
  <si>
    <t>https://github.com/okjsp/okjsp-site.git</t>
  </si>
  <si>
    <t>No idea what this is.</t>
  </si>
  <si>
    <t>It is hard to tell what this is at all, but it looks like a FP.</t>
  </si>
  <si>
    <t>ordered-scheduler</t>
  </si>
  <si>
    <t>https://github.com/Ullink/ordered-scheduler.git</t>
  </si>
  <si>
    <t>Unlock code that have sequence / ordering requirements</t>
  </si>
  <si>
    <t>One super-simple smoke test as unit test.</t>
  </si>
  <si>
    <t>Orestes-Bloomfilter</t>
  </si>
  <si>
    <t>https://github.com/Baqend/Orestes-Bloomfilter.git</t>
  </si>
  <si>
    <t>Library of different Bloom filters in Java with optional Redis-backing, counting and many hashing options.</t>
  </si>
  <si>
    <t>This project quite extensively provides performance comparisons between different features and implementations.</t>
  </si>
  <si>
    <t>OWL2VOWL</t>
  </si>
  <si>
    <t>https://github.com/VisualDataWeb/OWL2VOWL.git</t>
  </si>
  <si>
    <t>Converting ontologies for WebVOWL</t>
  </si>
  <si>
    <t>Has some functional benchmarks.</t>
  </si>
  <si>
    <t>parsecj</t>
  </si>
  <si>
    <t>https://github.com/jon-hanson/parsecj.git</t>
  </si>
  <si>
    <t>There is a single minimal JMH test, which is commented out. It tests two hardcoded expressions</t>
  </si>
  <si>
    <t>passay</t>
  </si>
  <si>
    <t>https://github.com/vt-middleware/passay.git</t>
  </si>
  <si>
    <t>Password policy enforcement</t>
  </si>
  <si>
    <t>Unit tests without asserts.</t>
  </si>
  <si>
    <t>pddl4j</t>
  </si>
  <si>
    <t>https://github.com/pellierd/pddl4j.git</t>
  </si>
  <si>
    <t>Automated Planning based on PDDL language</t>
  </si>
  <si>
    <t>There is a benchmark, but it is a functional one from a planning contest.</t>
  </si>
  <si>
    <t>perf4j</t>
  </si>
  <si>
    <t>https://github.com/perf4j/perf4j.git</t>
  </si>
  <si>
    <t>Performance Monitoring and Statistics</t>
  </si>
  <si>
    <r>
      <rPr>
        <sz val="12"/>
        <color rgb="FF000000"/>
        <rFont val="Calibri"/>
        <family val="2"/>
        <charset val="1"/>
      </rPr>
      <t xml:space="preserve">This is a project about performance monitoring rather than a project that </t>
    </r>
    <r>
      <rPr>
        <i/>
        <sz val="12"/>
        <color rgb="FF000000"/>
        <rFont val="Calibri"/>
        <family val="2"/>
        <charset val="1"/>
      </rPr>
      <t>includes</t>
    </r>
    <r>
      <rPr>
        <sz val="12"/>
        <color rgb="FF000000"/>
        <rFont val="Calibri"/>
        <family val="2"/>
        <charset val="1"/>
      </rPr>
      <t xml:space="preserve"> performance measurements</t>
    </r>
  </si>
  <si>
    <t>perfidix</t>
  </si>
  <si>
    <t>https://github.com/sebastiangraf/perfidix.git</t>
  </si>
  <si>
    <t>Perfidix is a light-weight java library enabling users to benchmark sourcecode.</t>
  </si>
  <si>
    <t>This is a benchmarking framework (but not maintained since a year)</t>
  </si>
  <si>
    <t>persistit</t>
  </si>
  <si>
    <t>https://github.com/pbeaman/persistit.git</t>
  </si>
  <si>
    <t>Akiban Persistit is a key/value data storage library written in Java</t>
  </si>
  <si>
    <t xml:space="preserve">I could not find anything resembling a performance test here. </t>
  </si>
  <si>
    <t>prova</t>
  </si>
  <si>
    <t>https://github.com/prova/prova.git</t>
  </si>
  <si>
    <t xml:space="preserve">Prova is an economic and efficient, Java JVM based, open source rule language for reactive agents and event processing. </t>
  </si>
  <si>
    <t>Very small number of performance unit tests hidden among regular tests.</t>
  </si>
  <si>
    <t>pure-idea</t>
  </si>
  <si>
    <t>https://github.com/ikarienator/pure-idea.git</t>
  </si>
  <si>
    <t>IntelliJ plugin for PureScript</t>
  </si>
  <si>
    <t>Super-simple performance unit test that tests a specific aspect (parsing something).</t>
  </si>
  <si>
    <t>quickml</t>
  </si>
  <si>
    <t>https://github.com/sanity/quickml.git</t>
  </si>
  <si>
    <t>A fast and easy to use decision tree learner in java</t>
  </si>
  <si>
    <t>Has functional benchmarks.</t>
  </si>
  <si>
    <t>rabbitmq-java-client</t>
  </si>
  <si>
    <t>https://github.com/rabbitmq/rabbitmq-java-client.git</t>
  </si>
  <si>
    <t>Java client lib for RabbitMQ</t>
  </si>
  <si>
    <t>One quite sophisticated main class that can launch a bunch of performance tests. Some scripts to run these systematically. These guys were building their own little perf testing framework.</t>
  </si>
  <si>
    <t>remoting</t>
  </si>
  <si>
    <t>https://github.com/jenkinsci/remoting.git</t>
  </si>
  <si>
    <t>Jenkins remoting is an executable JAR, which implements communication layer in Jenkins automation server.</t>
  </si>
  <si>
    <t>y (Java regex)</t>
  </si>
  <si>
    <t>This has a single simple performance test, but it does not actually test the application itself but regex parsing in Java.</t>
  </si>
  <si>
    <t>restheart</t>
  </si>
  <si>
    <t>https://github.com/SoftInstigate/restheart.git</t>
  </si>
  <si>
    <t>Automatic REST API Server for MongoDB</t>
  </si>
  <si>
    <t>This perf test seems to be made to evaluate a single performance aspect. Consequently, there is very little testing and it is disabled.</t>
  </si>
  <si>
    <t>rxjava-extras</t>
  </si>
  <si>
    <t>https://github.com/davidmoten/rxjava-extras.git</t>
  </si>
  <si>
    <t>Utilities for use with rxjava</t>
  </si>
  <si>
    <t>maybe</t>
  </si>
  <si>
    <t>This is an extension library. The performance tests are largely commented out, and seem to have been used as a dev tool more than as a regression test suite. The core project rxjava has plenty of performance testing.</t>
  </si>
  <si>
    <t>SAX</t>
  </si>
  <si>
    <t>https://github.com/jMotif/SAX.git</t>
  </si>
  <si>
    <t>Time series discretization with SAX</t>
  </si>
  <si>
    <t>There is a single performance unit test that seems to focus on a very specific issue.</t>
  </si>
  <si>
    <t>scalameter</t>
  </si>
  <si>
    <t>https://github.com/scalameter/scalameter.git</t>
  </si>
  <si>
    <t>Another microbenchmarking framework</t>
  </si>
  <si>
    <t>Another framework that is itself a benchmarking framework.</t>
  </si>
  <si>
    <t>secor</t>
  </si>
  <si>
    <t>https://github.com/pinterest/secor.git</t>
  </si>
  <si>
    <t>Secor is a service persisting Kafka logs to Amazon S3, Google Cloud Storage and Openstack Swift (by Pinterest).</t>
  </si>
  <si>
    <t>Single standalone smoke test.</t>
  </si>
  <si>
    <t>shifu</t>
  </si>
  <si>
    <t>https://github.com/ShifuML/shifu.git</t>
  </si>
  <si>
    <t>Shifu is an open-source, end-to-end machine learning and data mining framework built on top of Hadoop.</t>
  </si>
  <si>
    <t>There are a bunch of 'perf'-something tests, but they don't seem to have anything to do with performance.</t>
  </si>
  <si>
    <t>simperf</t>
  </si>
  <si>
    <t>https://github.com/imbugs/simperf.git</t>
  </si>
  <si>
    <t>Simperf is a simple performance test framework for java.</t>
  </si>
  <si>
    <t>Performance testing framework.</t>
  </si>
  <si>
    <t>simpleel</t>
  </si>
  <si>
    <t>https://github.com/alibaba/simpleel.git</t>
  </si>
  <si>
    <t>Simple Expression Language</t>
  </si>
  <si>
    <t>A small number of performance tests as junit tests. A lot of it is partially commented, though.</t>
  </si>
  <si>
    <t>simplehbase</t>
  </si>
  <si>
    <t>https://github.com/zhang-xzhi/simplehbase.git</t>
  </si>
  <si>
    <t>Simplehbase is a lightweight ORM framework between java app and hbase.</t>
  </si>
  <si>
    <t>A bunch of Junit perf tests, in a separate package.</t>
  </si>
  <si>
    <t>siren-join</t>
  </si>
  <si>
    <t>https://github.com/sirensolutions/siren-join.git</t>
  </si>
  <si>
    <t>a plugin for Elasticsearch</t>
  </si>
  <si>
    <t>Has two perf tests as extra main methods.</t>
  </si>
  <si>
    <t>SmartUnit</t>
  </si>
  <si>
    <t>https://github.com/rlogiacco/SmartUnit.git</t>
  </si>
  <si>
    <t>"SmartUnit is intended to be a place where unit test utility and helper classes can be collected to be shared."</t>
  </si>
  <si>
    <t>This is close to a FP. There are three "performance" unit tests, but they really only check a trivial invariant, and I think they are actually a vehicle to functionally test whether a scripting engine works.</t>
  </si>
  <si>
    <t>snappy</t>
  </si>
  <si>
    <t>https://github.com/dain/snappy.git</t>
  </si>
  <si>
    <t>Java port of Snappy (microbenchmark)</t>
  </si>
  <si>
    <t>snaptree</t>
  </si>
  <si>
    <t>https://github.com/nbronson/snaptree.git</t>
  </si>
  <si>
    <t>concurrent AVL tree</t>
  </si>
  <si>
    <t>There are a few standalone micro and smoketests hidden among the unit tests. The authors document how to start this test as part of the Javadoc.</t>
  </si>
  <si>
    <t>spark-solr</t>
  </si>
  <si>
    <t>https://github.com/lucidworks/spark-solr.git</t>
  </si>
  <si>
    <t>includes tools for reading data from Solr as a Spark RDD and indexing objects from Spark into Solr using SolrJ.</t>
  </si>
  <si>
    <t>main (in Scala)</t>
  </si>
  <si>
    <t>One of the project examples is kind of a benchmark, but not really. CP: excluded this as no Java performance test code.</t>
  </si>
  <si>
    <t>spatial</t>
  </si>
  <si>
    <t>https://github.com/neo4j-contrib/spatial.git</t>
  </si>
  <si>
    <t>Neo4j Spatial is a library of utilities for Neo4j that faciliates the enabling of spatial operations on data</t>
  </si>
  <si>
    <t>There is a single performance test case which relates back to a bug.</t>
  </si>
  <si>
    <t>spatialhadoop</t>
  </si>
  <si>
    <t>https://github.com/aseldawy/spatialhadoop.git</t>
  </si>
  <si>
    <t>Same as the other Hadoop stuff.</t>
  </si>
  <si>
    <t>speed4j</t>
  </si>
  <si>
    <t>https://github.com/jalkanen/speed4j.git</t>
  </si>
  <si>
    <t>Speed4J is a simple performance analysis library for Java.</t>
  </si>
  <si>
    <t>Performance analysis framework.</t>
  </si>
  <si>
    <t>st9-proto-service</t>
  </si>
  <si>
    <t>https://github.com/sunnygleason/st9-proto-service.git</t>
  </si>
  <si>
    <t>A RESTful Content Store designed with scalability in mind</t>
  </si>
  <si>
    <t>faban</t>
  </si>
  <si>
    <t>This is a web application that uses Faban to define a few benchmark scenarios.</t>
  </si>
  <si>
    <t>tablesaw</t>
  </si>
  <si>
    <t>https://github.com/lwhite1/tablesaw.git</t>
  </si>
  <si>
    <t>Part data frame. Part column store. All Java.</t>
  </si>
  <si>
    <t>Two perf tests, one is adapted from a different project.</t>
  </si>
  <si>
    <t>tachyon-perf</t>
  </si>
  <si>
    <t>https://github.com/PasaLab/tachyon-perf.git</t>
  </si>
  <si>
    <t>A general performance test framework for Tachyon.</t>
  </si>
  <si>
    <t>framework</t>
  </si>
  <si>
    <t>This is itself a performance testing framework (including test workloads) for another project, Tachiyon.</t>
  </si>
  <si>
    <t>terminal-recall</t>
  </si>
  <si>
    <t>https://github.com/jtrfp/terminal-recall.git</t>
  </si>
  <si>
    <t>Engine remake for Terminal Velocity and Fury3</t>
  </si>
  <si>
    <t>TextClassification</t>
  </si>
  <si>
    <t>https://github.com/DigitalPebble/TextClassification.git</t>
  </si>
  <si>
    <t>A Text Classification API in Java</t>
  </si>
  <si>
    <t>This uses 'perf' as a measure of classification accuracy.</t>
  </si>
  <si>
    <t>tr13</t>
  </si>
  <si>
    <t>https://github.com/ning/tr13.git</t>
  </si>
  <si>
    <t xml:space="preserve"> a library for constructing and using read-only compact (memory-efficient) in-memory trie data structures</t>
  </si>
  <si>
    <t>This contains a single standalone test for a specific comparison.</t>
  </si>
  <si>
    <t>TrackMate</t>
  </si>
  <si>
    <t>https://github.com/fiji/TrackMate.git</t>
  </si>
  <si>
    <t>TrackMate is your buddy for your everyday tracking.</t>
  </si>
  <si>
    <t>This has a bunch of functional benchmarks.</t>
  </si>
  <si>
    <t>transmittable-thread-local</t>
  </si>
  <si>
    <t>https://github.com/alibaba/transmittable-thread-local.git</t>
  </si>
  <si>
    <t>A simple 0-dependency java lib for transmitting ThreadLocal value between threads even using thread pool.</t>
  </si>
  <si>
    <t>A few smoke tests as standalone programs.</t>
  </si>
  <si>
    <t>Trident</t>
  </si>
  <si>
    <t>https://github.com/TridentSDK/Trident.git</t>
  </si>
  <si>
    <t>Minecraft server</t>
  </si>
  <si>
    <t>Extensive JMH tests, partially with results in source code.</t>
  </si>
  <si>
    <t>tyrant</t>
  </si>
  <si>
    <t>https://github.com/mikera/tyrant.git</t>
  </si>
  <si>
    <t>Tyrant Roguelike game in Java</t>
  </si>
  <si>
    <t>???</t>
  </si>
  <si>
    <t>There is something that is called "perf test" which also seems to report on typical performance data, but I could not figure out how this actually works.</t>
  </si>
  <si>
    <t>UncleJim</t>
  </si>
  <si>
    <t>https://github.com/GlenKPeterson/UncleJim.git</t>
  </si>
  <si>
    <t>A library for the practical application of Functional Programming</t>
  </si>
  <si>
    <t>This compares against an alternative implementation. There is a magic number that the project should be faster than the regular Java lib.</t>
  </si>
  <si>
    <t>urlrewritefilter</t>
  </si>
  <si>
    <t>https://github.com/paultuckey/urlrewritefilter.git</t>
  </si>
  <si>
    <t xml:space="preserve">A Java Web Filter with functionality like Apache's mod_rewrite </t>
  </si>
  <si>
    <t>vectorz</t>
  </si>
  <si>
    <t>https://github.com/mikera/vectorz.git</t>
  </si>
  <si>
    <t>Fast and flexible numerical library for Java featuring N-dimensional arrays</t>
  </si>
  <si>
    <t>Reasonably extensive suite of Google Caliper tests</t>
  </si>
  <si>
    <t>vibur-dbcp</t>
  </si>
  <si>
    <t>https://github.com/vibur/vibur-dbcp.git</t>
  </si>
  <si>
    <t>concurrent and dynamic JDBC connection pool</t>
  </si>
  <si>
    <t>Single high-level benchmark as standalone program.</t>
  </si>
  <si>
    <t>vibur-object-pool</t>
  </si>
  <si>
    <t>https://github.com/vibur/vibur-object-pool.git</t>
  </si>
  <si>
    <t>a general-purpose concurrent Java object pool</t>
  </si>
  <si>
    <t>Single high-level becnhmark as standalone program, for parts of the implementation.</t>
  </si>
  <si>
    <t>webx-restful</t>
  </si>
  <si>
    <t>https://github.com/alibaba/webx-restful.git</t>
  </si>
  <si>
    <t>citrus-rpc</t>
  </si>
  <si>
    <t>This seems a toy example that benchmarks some pattern matching. Not a real project as far as I can tell.</t>
  </si>
  <si>
    <t>No</t>
  </si>
  <si>
    <t>Yes</t>
  </si>
  <si>
    <t>False Positives</t>
  </si>
  <si>
    <t>Blanks</t>
  </si>
  <si>
    <t>JMH</t>
  </si>
  <si>
    <t>Caliper</t>
  </si>
  <si>
    <t>Main</t>
  </si>
  <si>
    <t>Junit</t>
  </si>
  <si>
    <t>Frameworks</t>
  </si>
  <si>
    <t>&gt; 5000</t>
  </si>
  <si>
    <t>101 - 500</t>
  </si>
  <si>
    <t>&gt; 500</t>
  </si>
  <si>
    <t>Watchers</t>
  </si>
  <si>
    <t>Identification of Performance Tests</t>
  </si>
  <si>
    <t>Performance tests</t>
  </si>
  <si>
    <t>Regular tests</t>
  </si>
  <si>
    <t>Inclusive</t>
  </si>
  <si>
    <t>Partial tests</t>
  </si>
  <si>
    <t>src/test/stress/* src/test/AGUpload.java</t>
  </si>
  <si>
    <t>src/test/*</t>
  </si>
  <si>
    <t>src/test/java/com/arangodb/bench/*</t>
  </si>
  <si>
    <t>src/test/java/*</t>
  </si>
  <si>
    <t>src/test/manual/net/spy/memcached/test/*</t>
  </si>
  <si>
    <t>src/test/java/com/spotify/google/cloud/pubsub/client/integration/*Benchmark.java</t>
  </si>
  <si>
    <t>src/test/java</t>
  </si>
  <si>
    <t>src/test/java/com/googlecode/aviator/SimpleELPerformanceTest.java</t>
  </si>
  <si>
    <t>src/test/java/com/leansoft/bigqueue/load/* src/test/java/com/leansoft/bigqueue/perf/*</t>
  </si>
  <si>
    <t>src/test/java/org/bridj/PerfLib.java src/test/java/org/bridj/ComparisonTest.java</t>
  </si>
  <si>
    <t>src/test/java/net/openhft/chronicle/engine/mit/*</t>
  </si>
  <si>
    <t>src/test/java/net/openhft/chronicle/map/LargeEntriesTest.java src/test/java/net/openhft/chronicle/map/ChronicleMapTest.java src/test/java/net/openhft/chronicle/map/example/DistributedSequenceMain.java src/test/java/net/openhft/chronicle/map/WriteThroughputTest.java src/test/java/net/openhft/chronicle/map/fromdocs/pingpong_latency/PingPongAddLeft.java src/test/java/net/openhft/chronicle/map/PageLatencyMain.java</t>
  </si>
  <si>
    <t>src/test/java/net/openhft/chronicle/queue/ChronicleQueueMicrobench.java</t>
  </si>
  <si>
    <t>src/test/java/net/openhft/chronicle/wire/SnappyComparisonMain.java</t>
  </si>
  <si>
    <t>src/test/java/com/cloudhopper/smpp/demo/PerformanceClientMain.java</t>
  </si>
  <si>
    <t>src/test/java/com/github/cojac/perfs/*</t>
  </si>
  <si>
    <t>src/test/java/org/apache/commons/beanutils/BeanUtilsBenchCase.java src/test/java/org/apache/commons/beanutils/PropertyUtilsBenchCase.java src/test/java/org/apache/commons/beanutils/BenchBean.java</t>
  </si>
  <si>
    <t>src/test/java/org/apache/commons/codec/digest/PureJavaCrc32Test.java src/test/java/org/apache/commons/codec/language/bm/CacheSubSequencePerformanceTest.java src/test/java/org/apache/commons/codec/language/bm/PhoneticEnginePerformanceTest.java</t>
  </si>
  <si>
    <t>src/test/java/org/apache/commons/csv/PerformanceTest.java src/test/java/org/apache/commons/csv/perf/* src/test/java/org/apache/commons/csv/CSVBenchmark.java</t>
  </si>
  <si>
    <t>skip</t>
  </si>
  <si>
    <t>src/test/java/org/apache/commons/lang3/CharUtilsPerfRun.java src/test/java/org/apache/commons/lang3/HashSetvBitSetTest.java</t>
  </si>
  <si>
    <t>src/test/java/org/apache/commons/math4/PerfTestUtils.java</t>
  </si>
  <si>
    <t>src/test/java/org/apache/commons/ognl/test/Performance.java src/benchmarks/java/org/apache/commons/ognl/performance/*</t>
  </si>
  <si>
    <t>src/test/java/org/apache/commons/pool2/performance/PerformanceTest.java</t>
  </si>
  <si>
    <t>src/test/java/perf/*</t>
  </si>
  <si>
    <t>src/test/java/com/googlecode/concurrentlinkedhashmap/benchmark/*</t>
  </si>
  <si>
    <t>src/test/java/org/jetlang/perf/*</t>
  </si>
  <si>
    <t>src/test/java/com/aol/cyclops/data/collections/SimplePerfCheck.java</t>
  </si>
  <si>
    <t>src/test/org/deuce/benchmark/*</t>
  </si>
  <si>
    <t>src/test/test/*</t>
  </si>
  <si>
    <t>src/test/java/org/drizzle/jdbc/LoadTest.java</t>
  </si>
  <si>
    <t>src/test/java/com/alibaba/druid/benckmark/* src/test/java/com/alibaba/druid/pvt/filter/wall/WallPerformanceTest_1.java src/test/java/com/alibaba/druid/sql/performance/TestSelectPerformance.java</t>
  </si>
  <si>
    <t>src/test/java/org/elasticsearch/script/groovy/SimpleBench.java</t>
  </si>
  <si>
    <t>src/test/java/org/emfjson/jackson/bench/*</t>
  </si>
  <si>
    <t>src/test/java/com/stoyanr/evictor/map/ConcurrentMapWithTimedEvictionPerfTest.java</t>
  </si>
  <si>
    <t>src/test/java/net/objecthunter/exp4j/PerformanceTest.java</t>
  </si>
  <si>
    <t>src/test/java/ch/ralscha/extdirectspring_itest/SimpleServiceTest.java</t>
  </si>
  <si>
    <t>src/test/java/com/alibaba/json/test/performance/* src/test/java/com/alibaba/json/test/benchmark/*</t>
  </si>
  <si>
    <t>src/test/ser/CarBenchBinarized.java src/test/ser/FloatBench.java src/test/ser/CarBench.java src/test/ser/jsonbench/*</t>
  </si>
  <si>
    <t>src/test/ser/*</t>
  </si>
  <si>
    <t>src/test/java/net/codestory/http/WebServerPerfTest.java</t>
  </si>
  <si>
    <t>src/test/java/com/github/fakemongo/PerfTest.java</t>
  </si>
  <si>
    <t xml:space="preserve">src/test/java/com/g414/hash/impl/TestLongHashPerf.java </t>
  </si>
  <si>
    <t>src/test/java/eu/socialsensor/main/GraphDatabaseBenchmarkTest.java</t>
  </si>
  <si>
    <t>bench/* h2o-perf/*</t>
  </si>
  <si>
    <t>?</t>
  </si>
  <si>
    <t>skipped</t>
  </si>
  <si>
    <t>src/test/org/apache/hadoop/hdfs/NNBench.java src/test/org/apache/hadoop/hdfs/Hoopla.java src/test/org/apache/hadoop/hdfs/server/namenode/NNThroughputBenchmark.java src/test/org/apache/hadoop/hdfs/server/namenode/TestBlockReplicationQueue.java src/test/org/apache/hadoop/hdfs/server/namenode/TestNNThroughputBenchmark.java src/test/org/apache/hadoop/hdfs/BenchmarkThroughput.java src/test/org/apache/hadoop/hdfs/NNBenchWithoutMR.java src/test/org/apache/hadoop/io/FileBench.java src/test/org/apache/hadoop/io/file/tfile/TestTFileSeqFileComparison.java src/test/org/apache/hadoop/io/file/tfile/TestTFileSeek.java src/test/org/apache/hadoop/mapred/MRBench.java src/test/org/apache/hadoop/mapred/ThreadedMapBenchmark.java src/test/org/apache/hadoop/record/RecordBench.java src/test/org/apache/hadoop/util/TestPureJavaCrc32.java src/test/org/apache/hadoop/fs/DFSCIOTest.java src/test/org/apache/hadoop/fs/DistributedFSCheck.java src/test/org/apache/hadoop/fs/TestDFSIO.java src/test/org/apache/hadoop/mapred/lib/TestCombineFileInputFormat.java</t>
  </si>
  <si>
    <t>src/test/org/*</t>
  </si>
  <si>
    <t>src/test/java/org/apache/hadoop/hbase/HFilePerformanceEvaluation.java src/test/java/org/apache/hadoop/hbase/MapFilePerformanceEvaluation.java src/test/java/org/apache/hadoop/hbase/io/hfile/TestHFilePerformance.java src/test/java/org/apache/hadoop/hbase/io/hfile/TestHFileSeek.java src/test/java/org/apache/hadoop/hbase/util/TestByteBloomFilter.java src/test/java/org/apache/hadoop/hbase/rest/PerformanceEvaluation.java src/test/java/org/apache/hadoop/hbase/PerformanceEvaluation.java</t>
  </si>
  <si>
    <t>src/test/java/org/apache/hadoop/hbase/search/TestSearchBenchmark.java src/test/java/org/apache/hadoop/hbase/search/HFilePerformanceEvaluation.java src/test/java/org/apache/hadoop/hbase/search/io/hfile/TestHFilePerformance.java src/test/java/org/apache/hadoop/hbase/search/MapFilePerformanceEvaluation.java src/test/java/org/apache/hadoop/hbase/search/PerformanceEvaluation.java src/test/java/org/apache/hadoop/hbase/search/io/hfile/TestHFileSeek.java src/test/java/org/apache/hadoop/hbase/search/PerformanceEvaluationCommons.java src/test/java/org/apache/hadoop/hbase/search/MapFilePerformanceEvaluation.java src/test/java/org/apache/hadoop/hbase/search/rest/PerformanceEvaluation.java</t>
  </si>
  <si>
    <t>src/test/java/com/jordanwilliams/heftydb/test/performance/*</t>
  </si>
  <si>
    <t>src/test/java/com/apporiented/algorithm/clustering/ClusterPerfTest.java</t>
  </si>
  <si>
    <t xml:space="preserve">src/test/java/com/ifactory/press/db/solr/processor/UpdateDocValuesTest.java </t>
  </si>
  <si>
    <t>src/test/java/perf/* src/test/java/perftest/*</t>
  </si>
  <si>
    <t>src/test/java/io/appium/java_client/pagefactory_tests/TimeOutResetTest.java</t>
  </si>
  <si>
    <t>src/test/manual/net/spy/memcached/test/MemcachedThreadBench.java</t>
  </si>
  <si>
    <t>src/test/testproxy/ProxyFactoryPerformanceTest.java src/test/test1/BenchProceed.java src/test/test1/BenchProceedNew.java src/test/test1/BenchStaticMethod.java src/test/javassist/Bench.java src/test/javassist/ClassPoolBench.java</t>
  </si>
  <si>
    <t>src/test/java/com/higherfrequencytrading/clock/impl/SystemClockTest.java src/test/java/com/higherfrequencytrading/clock/impl/JNIClockTest.java</t>
  </si>
  <si>
    <t>src/test/java/com/github/dakusui/jcunit/tests/modules/ipo2/BenchMark.java</t>
  </si>
  <si>
    <t>src/test/java/org/apache/jdbm/junk/HugeData.java src/test/java/org/apache/jdbm/junk/MappedBufferVersusRaf.java src/test/java/org/apache/jdbm/junk/RandomInsertLongs.java src/test/java/org/apache/jdbm/BTreeBench.java src/test/java/org/apache/jdbm/TestInsertPerf.java src/test/java/org/apache/jdbm/TestStress.java</t>
  </si>
  <si>
    <t>src/test/java/io/nats/client/BenchmarkTest.java src/test/java/io/nats/client/BenchTest.java src/test/java/io/nats/client/ParserPerfTest.java</t>
  </si>
  <si>
    <t>jocket/src/test/java/jocket/bench/*</t>
  </si>
  <si>
    <t>src/test/java/joinery/perf/*</t>
  </si>
  <si>
    <t>src/test/java/org/jongo/bench/*</t>
  </si>
  <si>
    <t>src/test/java/journal/io/perf/*</t>
  </si>
  <si>
    <t>src/test/java/org/crosswire/common/util/StringUtilTest.java</t>
  </si>
  <si>
    <t>src/test/java/com/kamikaze/test/perf/*</t>
  </si>
  <si>
    <t>src/test/java/net/killa/kept/TransformerTest.java</t>
  </si>
  <si>
    <t>src/test/java/kontraktor/HoardeTest.java src/test/java/kontraktor/BasicTest.java src/test/java/kontraktor/Playground.java modules/kontraktor-bare/src/main/test/needs_kontraktor_http_js_example_server/*</t>
  </si>
  <si>
    <t>src/test/java/com/kennycason/kumo/WordPlacerPerfTest.java</t>
  </si>
  <si>
    <t>src/test/java/ru/org/linux/util/image/ImageInfoBenchTest.java src/test/java/ru/org/linux/util/image/ImageUtilBenchTest.java</t>
  </si>
  <si>
    <t>luxun/src/test/java/com/leansoft/luxun/perf/*</t>
  </si>
  <si>
    <t>src/test/java/no/uib/cipr/matrix/sparse/LinkedSparseMatrixTest.java</t>
  </si>
  <si>
    <t>src/test/java/tv/floe/metronome/deeplearning/neuralnetwork/dbn/dataset/mnist/Test_DBN_Mnist_Dataset.java</t>
  </si>
  <si>
    <t>src/test/java/com/grack/nanojson/perf/*</t>
  </si>
  <si>
    <t>src/test/java/org/apache/hadoop/mapred/TestNativeMapTaskDelegatorPerf.java</t>
  </si>
  <si>
    <t>src/test/java/org/neo4j/jdbc/Neo4jJdbcPerformanceTestRunner.java src/test/java/org/neo4j/jdbc/rest/Neo4jJdbcRestPerformanceTest.java src/test/java/org/neo4j/jdbc/embedded/Neo4jJdbcEmbeddedPerformanceTest.java</t>
  </si>
  <si>
    <t>src/test/java/com/graphaware/reco/perf/*</t>
  </si>
  <si>
    <t>src/test/java/com/graphaware/module/relcount/perf/*</t>
  </si>
  <si>
    <t>src/test/java/nom/tam/manual/intergration/UtilTest.java src/test/java/nom/tam/manual/intergration/FitsBenchmark.java</t>
  </si>
  <si>
    <t>src/test/java/org/ognl/test/Performance.java src/test/java/ognl/OgnlRuntimeTest.java</t>
  </si>
  <si>
    <t>src/test/java/com/ullink/orderedscheduler/OrderedSchedulerTest.java</t>
  </si>
  <si>
    <t>src/test/java/performance/* src/test/java/orestes/bloomfilter/test/MemoryBFTest.java src/test/java/orestes/bloomfilter/test/comparisons/BloomFilterBenchmark.java src/test/java/orestes/bloomfilter/test/RedisBFTest.java src/test/java/orestes/bloomfilter/test/MemoryBFTest.java</t>
  </si>
  <si>
    <t>src/test/java/org/javafp/parsecj/JmhTest.java</t>
  </si>
  <si>
    <t>src/test/java/org/passay/dictionary/*PerfTest.java</t>
  </si>
  <si>
    <t>src/test/java/test/ws/prova/test2/ProvaFunctionalProgrammingTest.java</t>
  </si>
  <si>
    <t>src/test/java/in/twbs/pure/ParsingTest.java</t>
  </si>
  <si>
    <t>src/test/java/com/rabbitmq/examples/perf/* scripts/runperftest.sh scripts/runperftestMaven.sh src/test/java/com/rabbitmq/examples/PerfTest.java</t>
  </si>
  <si>
    <t>src/test/java/org/jenkinsci/remoting/engine/JnlpProtocol2Test.java src/test/java/hudson/remoting/RegExpBenchmark.java</t>
  </si>
  <si>
    <t>src/test/java/org/restheart/test/performance/*</t>
  </si>
  <si>
    <t>src/test/java/com/github/davidmoten/rx/perf/* src/test/java/com/github/davidmoten/rx/Benchmarks.java</t>
  </si>
  <si>
    <t>src/test/java/net/seninp/jmotif/sax/TestPAAPerf.java</t>
  </si>
  <si>
    <t>src/test/java/com/pinterest/secor/performance/*</t>
  </si>
  <si>
    <t>src/test/java/com/alibaba/simpleEL/PerformanceTest.java src/test/java/com/alibaba/simpleEL/PerformanceAtomicXXXTest.java src/test/java/com/alibaba/simpleEL/SimpleELPerformanceTest.java</t>
  </si>
  <si>
    <t>src/test/java/allen/perf/*</t>
  </si>
  <si>
    <t>src/test/java/solutions/siren/join/FilterJoinBenchmark.java</t>
  </si>
  <si>
    <t>src/test/java/org/agileware/test/web/ComparePerformanceIT.java src/test/java/org/agileware/test/web/CompareInternetExplorerPerformanceIT.java src/test/java/org/agileware/test/web/SharedWebDriverInternetExplorerIT.java src/test/java/org/agileware/test/web/SharedWebDriverFirefoxIT.java src/test/java/org/agileware/test/web/CompareFirefoxPerformanceIT.java src/test/java/org/agileware/test/web/CompareChromePerformanceIT.java src/test/java/org/agileware/test/web/SharedWebDriverChromeIT.java</t>
  </si>
  <si>
    <t>src/test/java/edu/stanford/ppl/concurrent/EpochTest.java src/test/java/jsr166tests/loops/CyclicBarrierLoops.java src/test/java/jsr166tests/jtreg/util/ArrayList/RangeCheckMicroBenchmark.java src/test/java/jsr166tests/jtreg/util/ArrayList/IteratorMicroBenchmark.java</t>
  </si>
  <si>
    <t>src/main/scala/com/lucidworks/spark/example/query/QueryBenchmark.scala</t>
  </si>
  <si>
    <t>src/test/java/org/neo4j/gis/spatial/TestIntersectsPathQueries.java</t>
  </si>
  <si>
    <t>org/apache/hadoop/hdfs/BenchmarkThroughput.java org/apache/hadoop/io/file/tfile/TestTFileSeqFileComparison.java org/apache/hadoop/io/file/tfile/TestTFileSeek.java org/apache/hadoop/mapred/ThreadedMapBenchmark.java org/apache/hadoop/test/AllTestDriver.java  org/apache/hadoop/hdfs/NNBench.java org/apache/hadoop/hdfs/server/namenode/NNThroughputBenchmark.java org/apache/hadoop/hdfs/server/namenode/TestNNThroughputBenchmark.java org/apache/hadoop/hdfs/BenchmarkThroughput.java org/apache/hadoop/hdfs/NNBenchWithoutMR.java org/apache/hadoop/io/FileBench.java org/apache/hadoop/mapred/MRBench.java org/apache/hadoop/mapred/ThreadedMapBenchmark.java org/apache/hadoop/ipc/MiniRPCBenchmark.java org/apache/hadoop/record/RecordBench.java</t>
  </si>
  <si>
    <t>src/test/java/ptest/com/g414/st9/proto/service/perf/*</t>
  </si>
  <si>
    <t>src/test/java/com/github/lwhite1/tablesaw/testutil/IntegerBenchmarks.java src/test/java/com/github/lwhite1/tablesaw/testutil/NanoBench.java src/test/java/com/github/lwhite1/tablesaw/store/SnappyCompressionBenchmark.java</t>
  </si>
  <si>
    <t>src/test/java/tachyon/perf/*</t>
  </si>
  <si>
    <t>src/test/java/manual/MeasureVIntPerfVsMap.java</t>
  </si>
  <si>
    <t>src/test/java/com/alibaba/ttl/perf/*</t>
  </si>
  <si>
    <t>src/test/java/net/tridentsdk/server/bench/*</t>
  </si>
  <si>
    <t>src/test/java/mikera/tyrant/perf/*</t>
  </si>
  <si>
    <t>src/test/java/org/organicdesign/fp/collections/PersistentVectorTest.java</t>
  </si>
  <si>
    <t>src/test/java/org/tuckey/web/testhelper/BenchmarkRunner.java src/test/java/org/tuckey/web/filters/urlrewrite/PerformanceTest.java</t>
  </si>
  <si>
    <t>src/test/java/mikera/vectorz/performance/*</t>
  </si>
  <si>
    <t>src/test/java/org/vibur/dbcp/perf/ViburDBCPGetConnectionTestPerf.java</t>
  </si>
  <si>
    <t xml:space="preserve">src/test/java/org/vibur/objectpool/perf/ConcurrentLinkedPoolTestPerf.java     </t>
  </si>
  <si>
    <t>src/test/java/com/alibaba/webx/restful/study/PatternTest.java</t>
  </si>
  <si>
    <t>501 - 2000</t>
  </si>
  <si>
    <t>2001 - 5000</t>
  </si>
  <si>
    <t>&lt;=100</t>
  </si>
  <si>
    <t>6 to 10</t>
  </si>
  <si>
    <t>11 to 25</t>
  </si>
  <si>
    <t>2 to 5</t>
  </si>
  <si>
    <t>&gt; 26</t>
  </si>
  <si>
    <t>26 - 50</t>
  </si>
  <si>
    <t>51 - 100</t>
  </si>
  <si>
    <t>&lt;= 25</t>
  </si>
  <si>
    <t>??</t>
  </si>
  <si>
    <t xml:space="preserve">Java monadic parser combinator framework </t>
  </si>
  <si>
    <t>Has Junit tests that check whether some operations are below a defined exec time. Also has a  little system microbenchmark to establish a 'baseline' (for unknown reasons).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</si>
</sst>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m"/>
  </numFmts>
  <fonts count="4" x14ac:knownFonts="1">
    <font>
      <sz val="12"/>
      <color rgb="FF000000"/>
      <name val="Calibri"/>
      <family val="2"/>
      <charset val="1"/>
    </font>
    <font>
      <b/>
      <sz val="12"/>
      <color rgb="FF000000"/>
      <name val="Calibri"/>
      <family val="2"/>
      <charset val="1"/>
    </font>
    <font>
      <i/>
      <sz val="12"/>
      <color rgb="FF000000"/>
      <name val="Calibri"/>
      <family val="2"/>
      <charset val="1"/>
    </font>
    <font>
      <u/>
      <sz val="12"/>
      <color rgb="FF0563C1"/>
      <name val="Calibri"/>
      <family val="2"/>
      <charset val="1"/>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Border="0" applyProtection="0"/>
  </cellStyleXfs>
  <cellXfs count="9">
    <xf numFmtId="0" fontId="0" fillId="0" borderId="0" xfId="0"/>
    <xf numFmtId="0" fontId="1" fillId="0" borderId="0" xfId="0" applyFont="1"/>
    <xf numFmtId="0" fontId="2" fillId="0" borderId="0" xfId="0" applyFont="1"/>
    <xf numFmtId="0" fontId="3" fillId="0" borderId="0" xfId="1" applyFont="1" applyBorder="1" applyAlignment="1" applyProtection="1"/>
    <xf numFmtId="49" fontId="0" fillId="0" borderId="0" xfId="0" applyNumberFormat="1" applyFont="1" applyAlignment="1">
      <alignment wrapText="1"/>
    </xf>
    <xf numFmtId="0" fontId="0" fillId="0" borderId="0" xfId="0" applyFont="1" applyAlignment="1">
      <alignment wrapText="1"/>
    </xf>
    <xf numFmtId="0" fontId="0" fillId="0" borderId="0" xfId="0" applyFont="1"/>
    <xf numFmtId="0" fontId="3" fillId="0" borderId="0" xfId="1" applyFont="1" applyBorder="1" applyAlignment="1" applyProtection="1">
      <alignment horizontal="left"/>
    </xf>
    <xf numFmtId="164" fontId="1" fillId="0" borderId="0" xfId="0" applyNumberFormat="1" applyFont="1"/>
  </cellXfs>
  <cellStyles count="2">
    <cellStyle name="Hyperlink" xfId="1" builtinId="8"/>
    <cellStyle name="Normal" xfId="0" builtinId="0"/>
  </cellStyles>
  <dxfs count="0"/>
  <tableStyles count="0" defaultTableStyle="TableStyleMedium9" defaultPivotStyle="PivotStyleMedium7"/>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0" Type="http://schemas.openxmlformats.org/officeDocument/2006/relationships/hyperlink" Target="https://github.com/nativelibs4java/BridJ.git" TargetMode="External"/><Relationship Id="rId11" Type="http://schemas.openxmlformats.org/officeDocument/2006/relationships/hyperlink" Target="https://github.com/checkstyle/checkstyle.git" TargetMode="External"/><Relationship Id="rId12" Type="http://schemas.openxmlformats.org/officeDocument/2006/relationships/hyperlink" Target="https://github.com/OpenHFT/Chronicle-Engine.git" TargetMode="External"/><Relationship Id="rId13" Type="http://schemas.openxmlformats.org/officeDocument/2006/relationships/hyperlink" Target="https://github.com/OpenHFT/Chronicle-Map.git" TargetMode="External"/><Relationship Id="rId14" Type="http://schemas.openxmlformats.org/officeDocument/2006/relationships/hyperlink" Target="https://github.com/OpenHFT/Chronicle-Queue.git" TargetMode="External"/><Relationship Id="rId15" Type="http://schemas.openxmlformats.org/officeDocument/2006/relationships/hyperlink" Target="https://github.com/OpenHFT/Chronicle-Wire.git" TargetMode="External"/><Relationship Id="rId16" Type="http://schemas.openxmlformats.org/officeDocument/2006/relationships/hyperlink" Target="https://github.com/twitter/cloudhopper-smpp.git" TargetMode="External"/><Relationship Id="rId17" Type="http://schemas.openxmlformats.org/officeDocument/2006/relationships/hyperlink" Target="https://github.com/Cojac/Cojac.git" TargetMode="External"/><Relationship Id="rId18" Type="http://schemas.openxmlformats.org/officeDocument/2006/relationships/hyperlink" Target="https://github.com/apache/commons-beanutils.git" TargetMode="External"/><Relationship Id="rId19" Type="http://schemas.openxmlformats.org/officeDocument/2006/relationships/hyperlink" Target="https://github.com/apache/commons-codec.git" TargetMode="External"/><Relationship Id="rId60" Type="http://schemas.openxmlformats.org/officeDocument/2006/relationships/hyperlink" Target="https://github.com/cloudera/hbase.git" TargetMode="External"/><Relationship Id="rId61" Type="http://schemas.openxmlformats.org/officeDocument/2006/relationships/hyperlink" Target="https://github.com/jasonrutherglen/HBASE-SEARCH.git" TargetMode="External"/><Relationship Id="rId62" Type="http://schemas.openxmlformats.org/officeDocument/2006/relationships/hyperlink" Target="https://github.com/jordw/heftydb.git" TargetMode="External"/><Relationship Id="rId63" Type="http://schemas.openxmlformats.org/officeDocument/2006/relationships/hyperlink" Target="https://github.com/lbehnke/hierarchical-clustering-java.git" TargetMode="External"/><Relationship Id="rId64" Type="http://schemas.openxmlformats.org/officeDocument/2006/relationships/hyperlink" Target="https://github.com/safarijv/ifpress-solr-plugin.git" TargetMode="External"/><Relationship Id="rId65" Type="http://schemas.openxmlformats.org/officeDocument/2006/relationships/hyperlink" Target="https://github.com/FasterXML/jackson-core.git" TargetMode="External"/><Relationship Id="rId66" Type="http://schemas.openxmlformats.org/officeDocument/2006/relationships/hyperlink" Target="https://github.com/FasterXML/jackson-databind.git" TargetMode="External"/><Relationship Id="rId67" Type="http://schemas.openxmlformats.org/officeDocument/2006/relationships/hyperlink" Target="https://github.com/FasterXML/jackson-dataformat-avro.git" TargetMode="External"/><Relationship Id="rId68" Type="http://schemas.openxmlformats.org/officeDocument/2006/relationships/hyperlink" Target="https://github.com/FasterXML/jackson-dataformat-csv.git" TargetMode="External"/><Relationship Id="rId69" Type="http://schemas.openxmlformats.org/officeDocument/2006/relationships/hyperlink" Target="https://github.com/FasterXML/jackson-dataformat-smile.git" TargetMode="External"/><Relationship Id="rId120" Type="http://schemas.openxmlformats.org/officeDocument/2006/relationships/hyperlink" Target="https://github.com/rabbitmq/rabbitmq-java-client.git" TargetMode="External"/><Relationship Id="rId121" Type="http://schemas.openxmlformats.org/officeDocument/2006/relationships/hyperlink" Target="https://github.com/jenkinsci/remoting.git" TargetMode="External"/><Relationship Id="rId122" Type="http://schemas.openxmlformats.org/officeDocument/2006/relationships/hyperlink" Target="https://github.com/SoftInstigate/restheart.git" TargetMode="External"/><Relationship Id="rId123" Type="http://schemas.openxmlformats.org/officeDocument/2006/relationships/hyperlink" Target="https://github.com/davidmoten/rxjava-extras.git" TargetMode="External"/><Relationship Id="rId124" Type="http://schemas.openxmlformats.org/officeDocument/2006/relationships/hyperlink" Target="https://github.com/jMotif/SAX.git" TargetMode="External"/><Relationship Id="rId125" Type="http://schemas.openxmlformats.org/officeDocument/2006/relationships/hyperlink" Target="https://github.com/scalameter/scalameter.git" TargetMode="External"/><Relationship Id="rId126" Type="http://schemas.openxmlformats.org/officeDocument/2006/relationships/hyperlink" Target="https://github.com/pinterest/secor.git" TargetMode="External"/><Relationship Id="rId127" Type="http://schemas.openxmlformats.org/officeDocument/2006/relationships/hyperlink" Target="https://github.com/ShifuML/shifu.git" TargetMode="External"/><Relationship Id="rId128" Type="http://schemas.openxmlformats.org/officeDocument/2006/relationships/hyperlink" Target="https://github.com/imbugs/simperf.git" TargetMode="External"/><Relationship Id="rId129" Type="http://schemas.openxmlformats.org/officeDocument/2006/relationships/hyperlink" Target="https://github.com/alibaba/simpleel.git" TargetMode="External"/><Relationship Id="rId40" Type="http://schemas.openxmlformats.org/officeDocument/2006/relationships/hyperlink" Target="https://github.com/stoyanr/Evictor.git" TargetMode="External"/><Relationship Id="rId41" Type="http://schemas.openxmlformats.org/officeDocument/2006/relationships/hyperlink" Target="https://github.com/fasseg/exp4j.git" TargetMode="External"/><Relationship Id="rId42" Type="http://schemas.openxmlformats.org/officeDocument/2006/relationships/hyperlink" Target="https://github.com/ralscha/extdirectspring.git" TargetMode="External"/><Relationship Id="rId90" Type="http://schemas.openxmlformats.org/officeDocument/2006/relationships/hyperlink" Target="https://github.com/javasoze/kamikaze.git" TargetMode="External"/><Relationship Id="rId91" Type="http://schemas.openxmlformats.org/officeDocument/2006/relationships/hyperlink" Target="https://github.com/anthonyu/KeptCollections.git" TargetMode="External"/><Relationship Id="rId92" Type="http://schemas.openxmlformats.org/officeDocument/2006/relationships/hyperlink" Target="https://github.com/RuedigerMoeller/kontraktor.git" TargetMode="External"/><Relationship Id="rId93" Type="http://schemas.openxmlformats.org/officeDocument/2006/relationships/hyperlink" Target="https://github.com/kennycason/kumo.git" TargetMode="External"/><Relationship Id="rId94" Type="http://schemas.openxmlformats.org/officeDocument/2006/relationships/hyperlink" Target="https://github.com/facebookarchive/linkbench.git" TargetMode="External"/><Relationship Id="rId95" Type="http://schemas.openxmlformats.org/officeDocument/2006/relationships/hyperlink" Target="https://github.com/maxcom/lorsource.git" TargetMode="External"/><Relationship Id="rId96" Type="http://schemas.openxmlformats.org/officeDocument/2006/relationships/hyperlink" Target="https://github.com/bulldog2011/luxun.git" TargetMode="External"/><Relationship Id="rId101" Type="http://schemas.openxmlformats.org/officeDocument/2006/relationships/hyperlink" Target="https://github.com/decster/nativetask.git" TargetMode="External"/><Relationship Id="rId102" Type="http://schemas.openxmlformats.org/officeDocument/2006/relationships/hyperlink" Target="https://github.com/rickardoberg/neo4j-jdbc.git" TargetMode="External"/><Relationship Id="rId103" Type="http://schemas.openxmlformats.org/officeDocument/2006/relationships/hyperlink" Target="https://github.com/graphaware/neo4j-reco.git" TargetMode="External"/><Relationship Id="rId104" Type="http://schemas.openxmlformats.org/officeDocument/2006/relationships/hyperlink" Target="https://github.com/graphaware/neo4j-relcount.git" TargetMode="External"/><Relationship Id="rId105" Type="http://schemas.openxmlformats.org/officeDocument/2006/relationships/hyperlink" Target="https://github.com/nom-tam-fits/nom-tam-fits.git" TargetMode="External"/><Relationship Id="rId106" Type="http://schemas.openxmlformats.org/officeDocument/2006/relationships/hyperlink" Target="https://github.com/jkuhnert/ognl.git" TargetMode="External"/><Relationship Id="rId107" Type="http://schemas.openxmlformats.org/officeDocument/2006/relationships/hyperlink" Target="https://github.com/okjsp/okjsp-site.git" TargetMode="External"/><Relationship Id="rId108" Type="http://schemas.openxmlformats.org/officeDocument/2006/relationships/hyperlink" Target="https://github.com/Ullink/ordered-scheduler.git" TargetMode="External"/><Relationship Id="rId109" Type="http://schemas.openxmlformats.org/officeDocument/2006/relationships/hyperlink" Target="https://github.com/Baqend/Orestes-Bloomfilter.git" TargetMode="External"/><Relationship Id="rId97" Type="http://schemas.openxmlformats.org/officeDocument/2006/relationships/hyperlink" Target="https://github.com/fommil/matrix-toolkits-java.git" TargetMode="External"/><Relationship Id="rId98" Type="http://schemas.openxmlformats.org/officeDocument/2006/relationships/hyperlink" Target="https://github.com/jpatanooga/Metronome.git" TargetMode="External"/><Relationship Id="rId99" Type="http://schemas.openxmlformats.org/officeDocument/2006/relationships/hyperlink" Target="https://github.com/MyCATApache/Mycat-Server.git" TargetMode="External"/><Relationship Id="rId43" Type="http://schemas.openxmlformats.org/officeDocument/2006/relationships/hyperlink" Target="https://github.com/alibaba/fastjson.git" TargetMode="External"/><Relationship Id="rId44" Type="http://schemas.openxmlformats.org/officeDocument/2006/relationships/hyperlink" Target="https://github.com/RuedigerMoeller/fast-serialization.git" TargetMode="External"/><Relationship Id="rId45" Type="http://schemas.openxmlformats.org/officeDocument/2006/relationships/hyperlink" Target="https://github.com/CodeStory/fluent-http.git" TargetMode="External"/><Relationship Id="rId46" Type="http://schemas.openxmlformats.org/officeDocument/2006/relationships/hyperlink" Target="https://github.com/fakemongo/fongo.git" TargetMode="External"/><Relationship Id="rId47" Type="http://schemas.openxmlformats.org/officeDocument/2006/relationships/hyperlink" Target="https://github.com/clinejj/foursquare-api-java.git" TargetMode="External"/><Relationship Id="rId48" Type="http://schemas.openxmlformats.org/officeDocument/2006/relationships/hyperlink" Target="https://github.com/sunnygleason/g414-hash.git" TargetMode="External"/><Relationship Id="rId49" Type="http://schemas.openxmlformats.org/officeDocument/2006/relationships/hyperlink" Target="https://github.com/chewiebug/GCViewer.git" TargetMode="External"/><Relationship Id="rId100" Type="http://schemas.openxmlformats.org/officeDocument/2006/relationships/hyperlink" Target="https://github.com/mmastrac/nanojson.git" TargetMode="External"/><Relationship Id="rId150" Type="http://schemas.openxmlformats.org/officeDocument/2006/relationships/hyperlink" Target="https://github.com/paultuckey/urlrewritefilter.git" TargetMode="External"/><Relationship Id="rId151" Type="http://schemas.openxmlformats.org/officeDocument/2006/relationships/hyperlink" Target="https://github.com/mikera/vectorz.git" TargetMode="External"/><Relationship Id="rId152" Type="http://schemas.openxmlformats.org/officeDocument/2006/relationships/hyperlink" Target="https://github.com/vibur/vibur-dbcp.git" TargetMode="External"/><Relationship Id="rId153" Type="http://schemas.openxmlformats.org/officeDocument/2006/relationships/hyperlink" Target="https://github.com/vibur/vibur-object-pool.git" TargetMode="External"/><Relationship Id="rId154" Type="http://schemas.openxmlformats.org/officeDocument/2006/relationships/hyperlink" Target="https://github.com/alibaba/webx-restful.git" TargetMode="External"/><Relationship Id="rId20" Type="http://schemas.openxmlformats.org/officeDocument/2006/relationships/hyperlink" Target="https://github.com/apache/commons-csv.git" TargetMode="External"/><Relationship Id="rId21" Type="http://schemas.openxmlformats.org/officeDocument/2006/relationships/hyperlink" Target="https://github.com/apache/commons-jexl.git" TargetMode="External"/><Relationship Id="rId22" Type="http://schemas.openxmlformats.org/officeDocument/2006/relationships/hyperlink" Target="https://github.com/apache/commons-lang.git" TargetMode="External"/><Relationship Id="rId70" Type="http://schemas.openxmlformats.org/officeDocument/2006/relationships/hyperlink" Target="https://github.com/FasterXML/jackson-dataformat-yaml.git" TargetMode="External"/><Relationship Id="rId71" Type="http://schemas.openxmlformats.org/officeDocument/2006/relationships/hyperlink" Target="https://github.com/FasterXML/jackson-module-afterburner.git" TargetMode="External"/><Relationship Id="rId72" Type="http://schemas.openxmlformats.org/officeDocument/2006/relationships/hyperlink" Target="https://github.com/appium/java-client.git" TargetMode="External"/><Relationship Id="rId73" Type="http://schemas.openxmlformats.org/officeDocument/2006/relationships/hyperlink" Target="https://github.com/dustin/java-memcached-client.git" TargetMode="External"/><Relationship Id="rId74" Type="http://schemas.openxmlformats.org/officeDocument/2006/relationships/hyperlink" Target="https://github.com/jboss-javassist/javassist.git" TargetMode="External"/><Relationship Id="rId75" Type="http://schemas.openxmlformats.org/officeDocument/2006/relationships/hyperlink" Target="https://github.com/peter-lawrey/Java-Thread-Affinity.git" TargetMode="External"/><Relationship Id="rId76" Type="http://schemas.openxmlformats.org/officeDocument/2006/relationships/hyperlink" Target="https://github.com/dakusui/jcunit.git" TargetMode="External"/><Relationship Id="rId77" Type="http://schemas.openxmlformats.org/officeDocument/2006/relationships/hyperlink" Target="https://github.com/jankotek/JDBM3.git" TargetMode="External"/><Relationship Id="rId78" Type="http://schemas.openxmlformats.org/officeDocument/2006/relationships/hyperlink" Target="https://github.com/dboissier/jenkins-control-plugin.git" TargetMode="External"/><Relationship Id="rId79" Type="http://schemas.openxmlformats.org/officeDocument/2006/relationships/hyperlink" Target="https://github.com/zeromq/jeromq.git" TargetMode="External"/><Relationship Id="rId23" Type="http://schemas.openxmlformats.org/officeDocument/2006/relationships/hyperlink" Target="https://github.com/apache/commons-math.git" TargetMode="External"/><Relationship Id="rId24" Type="http://schemas.openxmlformats.org/officeDocument/2006/relationships/hyperlink" Target="https://github.com/apache/commons-ognl.git" TargetMode="External"/><Relationship Id="rId25" Type="http://schemas.openxmlformats.org/officeDocument/2006/relationships/hyperlink" Target="https://github.com/apache/commons-pool.git" TargetMode="External"/><Relationship Id="rId26" Type="http://schemas.openxmlformats.org/officeDocument/2006/relationships/hyperlink" Target="https://github.com/ning/compress.git" TargetMode="External"/><Relationship Id="rId27" Type="http://schemas.openxmlformats.org/officeDocument/2006/relationships/hyperlink" Target="https://github.com/ben-manes/concurrentlinkedhashmap.git" TargetMode="External"/><Relationship Id="rId28" Type="http://schemas.openxmlformats.org/officeDocument/2006/relationships/hyperlink" Target="https://github.com/lucaspouzac/contiperf.git" TargetMode="External"/><Relationship Id="rId29" Type="http://schemas.openxmlformats.org/officeDocument/2006/relationships/hyperlink" Target="https://github.com/jetlang/core.git" TargetMode="External"/><Relationship Id="rId130" Type="http://schemas.openxmlformats.org/officeDocument/2006/relationships/hyperlink" Target="https://github.com/zhang-xzhi/simplehbase.git" TargetMode="External"/><Relationship Id="rId131" Type="http://schemas.openxmlformats.org/officeDocument/2006/relationships/hyperlink" Target="https://github.com/sirensolutions/siren-join.git" TargetMode="External"/><Relationship Id="rId132" Type="http://schemas.openxmlformats.org/officeDocument/2006/relationships/hyperlink" Target="https://github.com/rlogiacco/SmartUnit.git" TargetMode="External"/><Relationship Id="rId133" Type="http://schemas.openxmlformats.org/officeDocument/2006/relationships/hyperlink" Target="https://github.com/dain/snappy.git" TargetMode="External"/><Relationship Id="rId134" Type="http://schemas.openxmlformats.org/officeDocument/2006/relationships/hyperlink" Target="https://github.com/nbronson/snaptree.git" TargetMode="External"/><Relationship Id="rId135" Type="http://schemas.openxmlformats.org/officeDocument/2006/relationships/hyperlink" Target="https://github.com/lucidworks/spark-solr.git" TargetMode="External"/><Relationship Id="rId136" Type="http://schemas.openxmlformats.org/officeDocument/2006/relationships/hyperlink" Target="https://github.com/neo4j-contrib/spatial.git" TargetMode="External"/><Relationship Id="rId137" Type="http://schemas.openxmlformats.org/officeDocument/2006/relationships/hyperlink" Target="https://github.com/aseldawy/spatialhadoop.git" TargetMode="External"/><Relationship Id="rId138" Type="http://schemas.openxmlformats.org/officeDocument/2006/relationships/hyperlink" Target="https://github.com/jalkanen/speed4j.git" TargetMode="External"/><Relationship Id="rId139" Type="http://schemas.openxmlformats.org/officeDocument/2006/relationships/hyperlink" Target="https://github.com/sunnygleason/st9-proto-service.git" TargetMode="External"/><Relationship Id="rId1" Type="http://schemas.openxmlformats.org/officeDocument/2006/relationships/hyperlink" Target="https://github.com/franzinc/agraph-java-client.git" TargetMode="External"/><Relationship Id="rId2" Type="http://schemas.openxmlformats.org/officeDocument/2006/relationships/hyperlink" Target="https://github.com/b0noI/AIF2.git" TargetMode="External"/><Relationship Id="rId3" Type="http://schemas.openxmlformats.org/officeDocument/2006/relationships/hyperlink" Target="https://github.com/arangodb/arangodb-java-driver.git" TargetMode="External"/><Relationship Id="rId4" Type="http://schemas.openxmlformats.org/officeDocument/2006/relationships/hyperlink" Target="https://github.com/naver/arcus-java-client.git" TargetMode="External"/><Relationship Id="rId5" Type="http://schemas.openxmlformats.org/officeDocument/2006/relationships/hyperlink" Target="https://github.com/spotify/async-google-pubsub-client.git" TargetMode="External"/><Relationship Id="rId6" Type="http://schemas.openxmlformats.org/officeDocument/2006/relationships/hyperlink" Target="https://github.com/killme2008/aviator.git" TargetMode="External"/><Relationship Id="rId7" Type="http://schemas.openxmlformats.org/officeDocument/2006/relationships/hyperlink" Target="https://github.com/barchart/barchart-jenkins-cascade-plugin.git" TargetMode="External"/><Relationship Id="rId8" Type="http://schemas.openxmlformats.org/officeDocument/2006/relationships/hyperlink" Target="https://github.com/bulldog2011/bigqueue.git" TargetMode="External"/><Relationship Id="rId9" Type="http://schemas.openxmlformats.org/officeDocument/2006/relationships/hyperlink" Target="https://github.com/BingAds/BingAds-Java-SDK.git" TargetMode="External"/><Relationship Id="rId50" Type="http://schemas.openxmlformats.org/officeDocument/2006/relationships/hyperlink" Target="https://github.com/Esri/geometry-api-java.git" TargetMode="External"/><Relationship Id="rId51" Type="http://schemas.openxmlformats.org/officeDocument/2006/relationships/hyperlink" Target="https://github.com/neo4j-contrib/graph-collections.git" TargetMode="External"/><Relationship Id="rId52" Type="http://schemas.openxmlformats.org/officeDocument/2006/relationships/hyperlink" Target="https://github.com/socialsensor/graphdb-benchmarks.git" TargetMode="External"/><Relationship Id="rId53" Type="http://schemas.openxmlformats.org/officeDocument/2006/relationships/hyperlink" Target="https://github.com/gravel-st/gravel.git" TargetMode="External"/><Relationship Id="rId54" Type="http://schemas.openxmlformats.org/officeDocument/2006/relationships/hyperlink" Target="https://github.com/h2oai/h2o-2.git" TargetMode="External"/><Relationship Id="rId55" Type="http://schemas.openxmlformats.org/officeDocument/2006/relationships/hyperlink" Target="https://github.com/facebookarchive/hadoop-20.git" TargetMode="External"/><Relationship Id="rId56" Type="http://schemas.openxmlformats.org/officeDocument/2006/relationships/hyperlink" Target="https://github.com/apache/hadoop-common.git" TargetMode="External"/><Relationship Id="rId57" Type="http://schemas.openxmlformats.org/officeDocument/2006/relationships/hyperlink" Target="https://github.com/apache/hadoop-hdfs.git" TargetMode="External"/><Relationship Id="rId58" Type="http://schemas.openxmlformats.org/officeDocument/2006/relationships/hyperlink" Target="https://github.com/apache/hadoop-mapreduce.git" TargetMode="External"/><Relationship Id="rId59" Type="http://schemas.openxmlformats.org/officeDocument/2006/relationships/hyperlink" Target="https://github.com/madiator/HadoopUSC.git" TargetMode="External"/><Relationship Id="rId110" Type="http://schemas.openxmlformats.org/officeDocument/2006/relationships/hyperlink" Target="https://github.com/VisualDataWeb/OWL2VOWL.git" TargetMode="External"/><Relationship Id="rId111" Type="http://schemas.openxmlformats.org/officeDocument/2006/relationships/hyperlink" Target="https://github.com/jon-hanson/parsecj.git" TargetMode="External"/><Relationship Id="rId112" Type="http://schemas.openxmlformats.org/officeDocument/2006/relationships/hyperlink" Target="https://github.com/vt-middleware/passay.git" TargetMode="External"/><Relationship Id="rId113" Type="http://schemas.openxmlformats.org/officeDocument/2006/relationships/hyperlink" Target="https://github.com/pellierd/pddl4j.git" TargetMode="External"/><Relationship Id="rId114" Type="http://schemas.openxmlformats.org/officeDocument/2006/relationships/hyperlink" Target="https://github.com/perf4j/perf4j.git" TargetMode="External"/><Relationship Id="rId115" Type="http://schemas.openxmlformats.org/officeDocument/2006/relationships/hyperlink" Target="https://github.com/sebastiangraf/perfidix.git" TargetMode="External"/><Relationship Id="rId116" Type="http://schemas.openxmlformats.org/officeDocument/2006/relationships/hyperlink" Target="https://github.com/pbeaman/persistit.git" TargetMode="External"/><Relationship Id="rId117" Type="http://schemas.openxmlformats.org/officeDocument/2006/relationships/hyperlink" Target="https://github.com/prova/prova.git" TargetMode="External"/><Relationship Id="rId118" Type="http://schemas.openxmlformats.org/officeDocument/2006/relationships/hyperlink" Target="https://github.com/ikarienator/pure-idea.git" TargetMode="External"/><Relationship Id="rId119" Type="http://schemas.openxmlformats.org/officeDocument/2006/relationships/hyperlink" Target="https://github.com/sanity/quickml.git" TargetMode="External"/><Relationship Id="rId30" Type="http://schemas.openxmlformats.org/officeDocument/2006/relationships/hyperlink" Target="https://github.com/aol/cyclops-react.git" TargetMode="External"/><Relationship Id="rId31" Type="http://schemas.openxmlformats.org/officeDocument/2006/relationships/hyperlink" Target="https://github.com/vaadin/dashboard-demo.git" TargetMode="External"/><Relationship Id="rId32" Type="http://schemas.openxmlformats.org/officeDocument/2006/relationships/hyperlink" Target="https://github.com/DeuceSTM/DeuceSTM.git" TargetMode="External"/><Relationship Id="rId33" Type="http://schemas.openxmlformats.org/officeDocument/2006/relationships/hyperlink" Target="https://github.com/krummas/DrizzleJDBC.git" TargetMode="External"/><Relationship Id="rId34" Type="http://schemas.openxmlformats.org/officeDocument/2006/relationships/hyperlink" Target="https://github.com/pfmiles/dropincc.java.git" TargetMode="External"/><Relationship Id="rId35" Type="http://schemas.openxmlformats.org/officeDocument/2006/relationships/hyperlink" Target="https://github.com/alibaba/druid.git" TargetMode="External"/><Relationship Id="rId36" Type="http://schemas.openxmlformats.org/officeDocument/2006/relationships/hyperlink" Target="https://github.com/elastic/elasticsearch-lang-groovy.git" TargetMode="External"/><Relationship Id="rId37" Type="http://schemas.openxmlformats.org/officeDocument/2006/relationships/hyperlink" Target="https://github.com/elastic/elasticsearch-lang-javascript.git" TargetMode="External"/><Relationship Id="rId38" Type="http://schemas.openxmlformats.org/officeDocument/2006/relationships/hyperlink" Target="https://github.com/elastic/elasticsearch-lang-python.git" TargetMode="External"/><Relationship Id="rId39" Type="http://schemas.openxmlformats.org/officeDocument/2006/relationships/hyperlink" Target="https://github.com/emfjson/emfjson-jackson.git" TargetMode="External"/><Relationship Id="rId80" Type="http://schemas.openxmlformats.org/officeDocument/2006/relationships/hyperlink" Target="https://github.com/nats-io/jnats.git" TargetMode="External"/><Relationship Id="rId81" Type="http://schemas.openxmlformats.org/officeDocument/2006/relationships/hyperlink" Target="https://github.com/pcdv/jocket.git" TargetMode="External"/><Relationship Id="rId82" Type="http://schemas.openxmlformats.org/officeDocument/2006/relationships/hyperlink" Target="https://github.com/sgothel/jogl.git" TargetMode="External"/><Relationship Id="rId83" Type="http://schemas.openxmlformats.org/officeDocument/2006/relationships/hyperlink" Target="https://github.com/cardillo/joinery.git" TargetMode="External"/><Relationship Id="rId84" Type="http://schemas.openxmlformats.org/officeDocument/2006/relationships/hyperlink" Target="https://github.com/bguerout/jongo.git" TargetMode="External"/><Relationship Id="rId85" Type="http://schemas.openxmlformats.org/officeDocument/2006/relationships/hyperlink" Target="https://github.com/sbtourist/Journal.IO.git" TargetMode="External"/><Relationship Id="rId86" Type="http://schemas.openxmlformats.org/officeDocument/2006/relationships/hyperlink" Target="https://github.com/AgilData/jperf.git" TargetMode="External"/><Relationship Id="rId87" Type="http://schemas.openxmlformats.org/officeDocument/2006/relationships/hyperlink" Target="https://github.com/ron190/jsql-injection.git" TargetMode="External"/><Relationship Id="rId88" Type="http://schemas.openxmlformats.org/officeDocument/2006/relationships/hyperlink" Target="https://github.com/crosswire/jsword.git" TargetMode="External"/><Relationship Id="rId89" Type="http://schemas.openxmlformats.org/officeDocument/2006/relationships/hyperlink" Target="https://github.com/inesc-id-esw/jvstm.git" TargetMode="External"/><Relationship Id="rId140" Type="http://schemas.openxmlformats.org/officeDocument/2006/relationships/hyperlink" Target="https://github.com/lwhite1/tablesaw.git" TargetMode="External"/><Relationship Id="rId141" Type="http://schemas.openxmlformats.org/officeDocument/2006/relationships/hyperlink" Target="https://github.com/PasaLab/tachyon-perf.git" TargetMode="External"/><Relationship Id="rId142" Type="http://schemas.openxmlformats.org/officeDocument/2006/relationships/hyperlink" Target="https://github.com/jtrfp/terminal-recall.git" TargetMode="External"/><Relationship Id="rId143" Type="http://schemas.openxmlformats.org/officeDocument/2006/relationships/hyperlink" Target="https://github.com/DigitalPebble/TextClassification.git" TargetMode="External"/><Relationship Id="rId144" Type="http://schemas.openxmlformats.org/officeDocument/2006/relationships/hyperlink" Target="https://github.com/ning/tr13.git" TargetMode="External"/><Relationship Id="rId145" Type="http://schemas.openxmlformats.org/officeDocument/2006/relationships/hyperlink" Target="https://github.com/fiji/TrackMate.git" TargetMode="External"/><Relationship Id="rId146" Type="http://schemas.openxmlformats.org/officeDocument/2006/relationships/hyperlink" Target="https://github.com/alibaba/transmittable-thread-local.git" TargetMode="External"/><Relationship Id="rId147" Type="http://schemas.openxmlformats.org/officeDocument/2006/relationships/hyperlink" Target="https://github.com/TridentSDK/Trident.git" TargetMode="External"/><Relationship Id="rId148" Type="http://schemas.openxmlformats.org/officeDocument/2006/relationships/hyperlink" Target="https://github.com/mikera/tyrant.git" TargetMode="External"/><Relationship Id="rId149" Type="http://schemas.openxmlformats.org/officeDocument/2006/relationships/hyperlink" Target="https://github.com/GlenKPeterson/UncleJim.g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K160"/>
  <sheetViews>
    <sheetView tabSelected="1" workbookViewId="0">
      <pane ySplit="5" topLeftCell="A159" activePane="bottomLeft" state="frozen"/>
      <selection activeCell="M1" sqref="M1"/>
      <selection pane="bottomLeft" activeCell="M160" sqref="M160"/>
    </sheetView>
  </sheetViews>
  <sheetFormatPr baseColWidth="10" defaultColWidth="8.83203125" defaultRowHeight="16" x14ac:dyDescent="0.2"/>
  <sheetData>
    <row r="2" spans="1:37" x14ac:dyDescent="0.2">
      <c r="A2" s="1" t="s">
        <v>0</v>
      </c>
      <c r="B2" s="1"/>
      <c r="T2" s="1" t="s">
        <v>1</v>
      </c>
    </row>
    <row r="4" spans="1:37" x14ac:dyDescent="0.2">
      <c r="K4" s="1"/>
    </row>
    <row r="5" spans="1:37" x14ac:dyDescent="0.2">
      <c r="A5" s="2" t="s">
        <v>2</v>
      </c>
      <c r="B5" s="2" t="s">
        <v>3</v>
      </c>
      <c r="C5" t="s">
        <v>4</v>
      </c>
      <c r="D5" t="s">
        <v>5</v>
      </c>
      <c r="E5" t="s">
        <v>6</v>
      </c>
      <c r="F5" t="s">
        <v>7</v>
      </c>
      <c r="G5" t="s">
        <v>8</v>
      </c>
      <c r="J5" s="2" t="s">
        <v>9</v>
      </c>
      <c r="K5" s="2" t="s">
        <v>10</v>
      </c>
      <c r="L5" s="2" t="s">
        <v>11</v>
      </c>
      <c r="M5" s="2" t="s">
        <v>12</v>
      </c>
      <c r="N5" s="2" t="s">
        <v>13</v>
      </c>
      <c r="O5" s="2" t="s">
        <v>14</v>
      </c>
      <c r="P5" s="2" t="s">
        <v>15</v>
      </c>
      <c r="Q5" s="2" t="s">
        <v>16</v>
      </c>
      <c r="T5" s="2" t="s">
        <v>17</v>
      </c>
      <c r="U5" s="2" t="s">
        <v>18</v>
      </c>
      <c r="V5" s="2" t="s">
        <v>19</v>
      </c>
      <c r="W5" s="2" t="s">
        <v>20</v>
      </c>
      <c r="X5" s="2" t="s">
        <v>21</v>
      </c>
      <c r="Y5" s="2" t="s">
        <v>22</v>
      </c>
      <c r="Z5" s="2" t="s">
        <v>23</v>
      </c>
      <c r="AA5" s="2" t="s">
        <v>24</v>
      </c>
      <c r="AB5" s="2" t="s">
        <v>25</v>
      </c>
      <c r="AC5" s="2" t="s">
        <v>26</v>
      </c>
      <c r="AD5" s="2" t="s">
        <v>27</v>
      </c>
      <c r="AE5" s="2" t="s">
        <v>28</v>
      </c>
      <c r="AF5" s="2" t="s">
        <v>29</v>
      </c>
      <c r="AG5" s="2" t="s">
        <v>30</v>
      </c>
      <c r="AH5" s="2" t="s">
        <v>31</v>
      </c>
      <c r="AI5" s="2" t="s">
        <v>32</v>
      </c>
      <c r="AJ5" s="2" t="s">
        <v>33</v>
      </c>
      <c r="AK5" s="2" t="s">
        <v>34</v>
      </c>
    </row>
    <row r="6" spans="1:37" x14ac:dyDescent="0.2">
      <c r="K6" s="2"/>
      <c r="L6" s="2"/>
    </row>
    <row r="7" spans="1:37" ht="46" customHeight="1" x14ac:dyDescent="0.2">
      <c r="A7" t="s">
        <v>35</v>
      </c>
      <c r="B7" s="3" t="s">
        <v>36</v>
      </c>
      <c r="C7">
        <v>25</v>
      </c>
      <c r="D7">
        <v>6</v>
      </c>
      <c r="E7">
        <v>581</v>
      </c>
      <c r="F7">
        <v>5</v>
      </c>
      <c r="G7" t="s">
        <v>37</v>
      </c>
      <c r="J7" t="s">
        <v>38</v>
      </c>
      <c r="K7" t="s">
        <v>39</v>
      </c>
      <c r="L7" t="s">
        <v>38</v>
      </c>
      <c r="M7" t="s">
        <v>40</v>
      </c>
      <c r="N7" t="s">
        <v>40</v>
      </c>
      <c r="O7" t="s">
        <v>38</v>
      </c>
      <c r="P7" t="s">
        <v>38</v>
      </c>
      <c r="Q7" s="4" t="s">
        <v>41</v>
      </c>
      <c r="T7" t="s">
        <v>40</v>
      </c>
      <c r="U7" t="s">
        <v>38</v>
      </c>
      <c r="V7" t="s">
        <v>42</v>
      </c>
      <c r="W7" t="s">
        <v>40</v>
      </c>
      <c r="X7" t="s">
        <v>38</v>
      </c>
      <c r="Y7" t="s">
        <v>38</v>
      </c>
      <c r="Z7" t="s">
        <v>38</v>
      </c>
      <c r="AA7" t="s">
        <v>38</v>
      </c>
      <c r="AB7" t="s">
        <v>40</v>
      </c>
      <c r="AC7">
        <v>2</v>
      </c>
      <c r="AD7" t="s">
        <v>38</v>
      </c>
      <c r="AE7" t="s">
        <v>38</v>
      </c>
      <c r="AF7" t="s">
        <v>40</v>
      </c>
      <c r="AG7" t="s">
        <v>38</v>
      </c>
      <c r="AH7" t="s">
        <v>38</v>
      </c>
      <c r="AI7" t="s">
        <v>40</v>
      </c>
      <c r="AJ7" t="s">
        <v>38</v>
      </c>
      <c r="AK7" t="s">
        <v>38</v>
      </c>
    </row>
    <row r="8" spans="1:37" ht="144" x14ac:dyDescent="0.2">
      <c r="A8" t="s">
        <v>43</v>
      </c>
      <c r="B8" s="3" t="s">
        <v>44</v>
      </c>
      <c r="C8">
        <v>33</v>
      </c>
      <c r="D8">
        <v>15</v>
      </c>
      <c r="E8">
        <v>483</v>
      </c>
      <c r="F8">
        <v>10</v>
      </c>
      <c r="G8" s="5" t="s">
        <v>45</v>
      </c>
      <c r="J8" t="s">
        <v>40</v>
      </c>
      <c r="Q8" s="5" t="s">
        <v>46</v>
      </c>
    </row>
    <row r="9" spans="1:37" ht="144" x14ac:dyDescent="0.2">
      <c r="A9" t="s">
        <v>47</v>
      </c>
      <c r="B9" s="3" t="s">
        <v>48</v>
      </c>
      <c r="C9">
        <v>29</v>
      </c>
      <c r="D9">
        <v>35</v>
      </c>
      <c r="E9">
        <v>437</v>
      </c>
      <c r="F9">
        <v>12</v>
      </c>
      <c r="G9" t="s">
        <v>49</v>
      </c>
      <c r="J9" t="s">
        <v>38</v>
      </c>
      <c r="K9" t="s">
        <v>50</v>
      </c>
      <c r="L9" t="s">
        <v>38</v>
      </c>
      <c r="M9" t="s">
        <v>38</v>
      </c>
      <c r="N9" t="s">
        <v>38</v>
      </c>
      <c r="O9" t="s">
        <v>38</v>
      </c>
      <c r="P9" t="s">
        <v>38</v>
      </c>
      <c r="Q9" s="5" t="s">
        <v>51</v>
      </c>
      <c r="T9" t="s">
        <v>40</v>
      </c>
      <c r="U9" t="s">
        <v>38</v>
      </c>
      <c r="V9" t="s">
        <v>38</v>
      </c>
      <c r="W9" t="s">
        <v>40</v>
      </c>
      <c r="X9" t="s">
        <v>38</v>
      </c>
      <c r="Y9" t="s">
        <v>38</v>
      </c>
      <c r="Z9" t="s">
        <v>38</v>
      </c>
      <c r="AA9" t="s">
        <v>38</v>
      </c>
      <c r="AB9" t="s">
        <v>40</v>
      </c>
      <c r="AC9">
        <v>1</v>
      </c>
      <c r="AD9" t="s">
        <v>38</v>
      </c>
      <c r="AE9" t="s">
        <v>40</v>
      </c>
      <c r="AF9" t="s">
        <v>38</v>
      </c>
      <c r="AG9" t="s">
        <v>38</v>
      </c>
      <c r="AH9" t="s">
        <v>38</v>
      </c>
      <c r="AI9" t="s">
        <v>38</v>
      </c>
      <c r="AJ9" t="s">
        <v>38</v>
      </c>
      <c r="AK9" t="s">
        <v>38</v>
      </c>
    </row>
    <row r="10" spans="1:37" ht="160" x14ac:dyDescent="0.2">
      <c r="A10" t="s">
        <v>52</v>
      </c>
      <c r="B10" s="3" t="s">
        <v>53</v>
      </c>
      <c r="C10">
        <v>10</v>
      </c>
      <c r="D10">
        <v>15</v>
      </c>
      <c r="E10">
        <v>320</v>
      </c>
      <c r="F10">
        <v>7</v>
      </c>
      <c r="G10" t="s">
        <v>54</v>
      </c>
      <c r="J10" t="s">
        <v>40</v>
      </c>
      <c r="Q10" s="5" t="s">
        <v>55</v>
      </c>
    </row>
    <row r="11" spans="1:37" ht="224" x14ac:dyDescent="0.2">
      <c r="A11" t="s">
        <v>56</v>
      </c>
      <c r="B11" s="3" t="s">
        <v>57</v>
      </c>
      <c r="C11">
        <v>40</v>
      </c>
      <c r="D11">
        <v>96</v>
      </c>
      <c r="E11">
        <v>163</v>
      </c>
      <c r="F11">
        <v>5</v>
      </c>
      <c r="G11" s="5" t="s">
        <v>58</v>
      </c>
      <c r="J11" t="s">
        <v>38</v>
      </c>
      <c r="K11" t="s">
        <v>59</v>
      </c>
      <c r="L11" t="s">
        <v>38</v>
      </c>
      <c r="M11" t="s">
        <v>38</v>
      </c>
      <c r="N11" t="s">
        <v>38</v>
      </c>
      <c r="O11" t="s">
        <v>38</v>
      </c>
      <c r="P11" t="s">
        <v>38</v>
      </c>
      <c r="Q11" s="5" t="s">
        <v>60</v>
      </c>
      <c r="T11" t="s">
        <v>40</v>
      </c>
      <c r="U11" t="s">
        <v>38</v>
      </c>
      <c r="V11" t="s">
        <v>38</v>
      </c>
      <c r="W11" t="s">
        <v>38</v>
      </c>
      <c r="X11" t="s">
        <v>38</v>
      </c>
      <c r="Y11" t="s">
        <v>38</v>
      </c>
      <c r="Z11" t="s">
        <v>38</v>
      </c>
      <c r="AA11" t="s">
        <v>38</v>
      </c>
      <c r="AB11" t="s">
        <v>40</v>
      </c>
      <c r="AC11">
        <v>4</v>
      </c>
      <c r="AD11" t="s">
        <v>38</v>
      </c>
      <c r="AE11" t="s">
        <v>38</v>
      </c>
      <c r="AF11" t="s">
        <v>38</v>
      </c>
      <c r="AG11" t="s">
        <v>38</v>
      </c>
      <c r="AH11" t="s">
        <v>40</v>
      </c>
      <c r="AI11" t="s">
        <v>38</v>
      </c>
      <c r="AJ11" t="s">
        <v>38</v>
      </c>
      <c r="AK11" t="s">
        <v>40</v>
      </c>
    </row>
    <row r="12" spans="1:37" ht="160" x14ac:dyDescent="0.2">
      <c r="A12" t="s">
        <v>61</v>
      </c>
      <c r="B12" s="3" t="s">
        <v>62</v>
      </c>
      <c r="C12">
        <v>51</v>
      </c>
      <c r="D12">
        <v>11</v>
      </c>
      <c r="E12">
        <v>71</v>
      </c>
      <c r="F12">
        <v>1</v>
      </c>
      <c r="G12" s="5" t="s">
        <v>63</v>
      </c>
      <c r="J12" t="s">
        <v>38</v>
      </c>
      <c r="K12" t="s">
        <v>50</v>
      </c>
      <c r="L12" t="s">
        <v>38</v>
      </c>
      <c r="M12" t="s">
        <v>38</v>
      </c>
      <c r="N12" t="s">
        <v>38</v>
      </c>
      <c r="O12" t="s">
        <v>38</v>
      </c>
      <c r="P12" t="s">
        <v>38</v>
      </c>
      <c r="Q12" s="5" t="s">
        <v>64</v>
      </c>
      <c r="T12" t="s">
        <v>40</v>
      </c>
      <c r="U12" t="s">
        <v>38</v>
      </c>
      <c r="V12" t="s">
        <v>40</v>
      </c>
      <c r="W12" t="s">
        <v>38</v>
      </c>
      <c r="X12" t="s">
        <v>38</v>
      </c>
      <c r="Y12" t="s">
        <v>38</v>
      </c>
      <c r="Z12" t="s">
        <v>38</v>
      </c>
      <c r="AA12" t="s">
        <v>38</v>
      </c>
      <c r="AB12" t="s">
        <v>40</v>
      </c>
      <c r="AC12">
        <v>1</v>
      </c>
      <c r="AD12" t="s">
        <v>38</v>
      </c>
      <c r="AE12" t="s">
        <v>38</v>
      </c>
      <c r="AF12" t="s">
        <v>38</v>
      </c>
      <c r="AG12" t="s">
        <v>38</v>
      </c>
      <c r="AH12" t="s">
        <v>38</v>
      </c>
      <c r="AI12" t="s">
        <v>38</v>
      </c>
      <c r="AJ12" t="s">
        <v>38</v>
      </c>
      <c r="AK12" t="s">
        <v>40</v>
      </c>
    </row>
    <row r="13" spans="1:37" ht="192" x14ac:dyDescent="0.2">
      <c r="A13" t="s">
        <v>65</v>
      </c>
      <c r="B13" s="3" t="s">
        <v>66</v>
      </c>
      <c r="C13">
        <v>14</v>
      </c>
      <c r="D13">
        <v>9</v>
      </c>
      <c r="E13">
        <v>190</v>
      </c>
      <c r="F13">
        <v>2</v>
      </c>
      <c r="G13" s="5" t="s">
        <v>67</v>
      </c>
      <c r="J13" t="s">
        <v>40</v>
      </c>
      <c r="Q13" s="5" t="s">
        <v>68</v>
      </c>
    </row>
    <row r="14" spans="1:37" ht="128" x14ac:dyDescent="0.2">
      <c r="A14" t="s">
        <v>69</v>
      </c>
      <c r="B14" s="3" t="s">
        <v>70</v>
      </c>
      <c r="C14">
        <v>177</v>
      </c>
      <c r="D14">
        <v>24</v>
      </c>
      <c r="E14">
        <v>126</v>
      </c>
      <c r="F14">
        <v>4</v>
      </c>
      <c r="G14" s="5" t="s">
        <v>71</v>
      </c>
      <c r="J14" t="s">
        <v>38</v>
      </c>
      <c r="K14" t="s">
        <v>50</v>
      </c>
      <c r="L14" t="s">
        <v>38</v>
      </c>
      <c r="M14" t="s">
        <v>38</v>
      </c>
      <c r="N14" t="s">
        <v>38</v>
      </c>
      <c r="O14" t="s">
        <v>38</v>
      </c>
      <c r="P14" t="s">
        <v>38</v>
      </c>
      <c r="Q14" s="5" t="s">
        <v>72</v>
      </c>
      <c r="T14" t="s">
        <v>40</v>
      </c>
      <c r="U14" t="s">
        <v>38</v>
      </c>
      <c r="V14" t="s">
        <v>38</v>
      </c>
      <c r="W14" t="s">
        <v>40</v>
      </c>
      <c r="X14" t="s">
        <v>38</v>
      </c>
      <c r="Y14" t="s">
        <v>38</v>
      </c>
      <c r="Z14" t="s">
        <v>38</v>
      </c>
      <c r="AA14" t="s">
        <v>38</v>
      </c>
      <c r="AB14" t="s">
        <v>40</v>
      </c>
      <c r="AC14">
        <v>2</v>
      </c>
      <c r="AD14" t="s">
        <v>38</v>
      </c>
      <c r="AE14" t="s">
        <v>38</v>
      </c>
      <c r="AF14" t="s">
        <v>38</v>
      </c>
      <c r="AG14" t="s">
        <v>38</v>
      </c>
      <c r="AH14" t="s">
        <v>38</v>
      </c>
      <c r="AI14" t="s">
        <v>38</v>
      </c>
      <c r="AJ14" t="s">
        <v>38</v>
      </c>
      <c r="AK14" t="s">
        <v>40</v>
      </c>
    </row>
    <row r="15" spans="1:37" ht="256" x14ac:dyDescent="0.2">
      <c r="A15" t="s">
        <v>73</v>
      </c>
      <c r="B15" s="3" t="s">
        <v>74</v>
      </c>
      <c r="C15">
        <v>15</v>
      </c>
      <c r="D15">
        <v>9</v>
      </c>
      <c r="E15">
        <v>85</v>
      </c>
      <c r="F15">
        <v>5</v>
      </c>
      <c r="G15" s="5" t="s">
        <v>75</v>
      </c>
      <c r="J15" t="s">
        <v>40</v>
      </c>
      <c r="Q15" s="5" t="s">
        <v>76</v>
      </c>
    </row>
    <row r="16" spans="1:37" ht="224" x14ac:dyDescent="0.2">
      <c r="A16" t="s">
        <v>77</v>
      </c>
      <c r="B16" s="3" t="s">
        <v>78</v>
      </c>
      <c r="C16">
        <v>121</v>
      </c>
      <c r="D16">
        <v>20</v>
      </c>
      <c r="E16">
        <v>582</v>
      </c>
      <c r="F16">
        <v>10</v>
      </c>
      <c r="G16" s="5" t="s">
        <v>79</v>
      </c>
      <c r="J16" t="s">
        <v>38</v>
      </c>
      <c r="K16" t="s">
        <v>50</v>
      </c>
      <c r="L16" t="s">
        <v>38</v>
      </c>
      <c r="M16" t="s">
        <v>38</v>
      </c>
      <c r="N16" t="s">
        <v>38</v>
      </c>
      <c r="O16" t="s">
        <v>38</v>
      </c>
      <c r="P16" t="s">
        <v>80</v>
      </c>
      <c r="Q16" s="5" t="s">
        <v>81</v>
      </c>
      <c r="T16" t="s">
        <v>40</v>
      </c>
      <c r="U16" t="s">
        <v>38</v>
      </c>
      <c r="V16" t="s">
        <v>40</v>
      </c>
      <c r="W16" t="s">
        <v>38</v>
      </c>
      <c r="X16" t="s">
        <v>38</v>
      </c>
      <c r="Y16" t="s">
        <v>40</v>
      </c>
      <c r="Z16" t="s">
        <v>38</v>
      </c>
      <c r="AA16" t="s">
        <v>38</v>
      </c>
      <c r="AB16" t="s">
        <v>40</v>
      </c>
      <c r="AC16">
        <v>1</v>
      </c>
      <c r="AD16" t="s">
        <v>38</v>
      </c>
      <c r="AF16" t="s">
        <v>38</v>
      </c>
      <c r="AG16" t="s">
        <v>40</v>
      </c>
      <c r="AH16" t="s">
        <v>38</v>
      </c>
      <c r="AI16" t="s">
        <v>38</v>
      </c>
      <c r="AJ16" t="s">
        <v>38</v>
      </c>
      <c r="AK16" t="s">
        <v>40</v>
      </c>
    </row>
    <row r="17" spans="1:37" ht="176" x14ac:dyDescent="0.2">
      <c r="A17" t="s">
        <v>82</v>
      </c>
      <c r="B17" s="3" t="s">
        <v>83</v>
      </c>
      <c r="C17">
        <v>1198</v>
      </c>
      <c r="D17">
        <v>99</v>
      </c>
      <c r="E17">
        <v>5996</v>
      </c>
      <c r="F17">
        <v>92</v>
      </c>
      <c r="G17" t="s">
        <v>84</v>
      </c>
      <c r="J17" t="s">
        <v>40</v>
      </c>
      <c r="Q17" s="5" t="s">
        <v>85</v>
      </c>
    </row>
    <row r="18" spans="1:37" ht="288" x14ac:dyDescent="0.2">
      <c r="A18" t="s">
        <v>86</v>
      </c>
      <c r="B18" s="3" t="s">
        <v>87</v>
      </c>
      <c r="C18">
        <v>129</v>
      </c>
      <c r="D18">
        <v>30</v>
      </c>
      <c r="E18">
        <v>2359</v>
      </c>
      <c r="F18">
        <v>9</v>
      </c>
      <c r="G18" s="5" t="s">
        <v>88</v>
      </c>
      <c r="J18" t="s">
        <v>38</v>
      </c>
      <c r="K18" t="s">
        <v>89</v>
      </c>
      <c r="L18" t="s">
        <v>38</v>
      </c>
      <c r="M18" t="s">
        <v>38</v>
      </c>
      <c r="N18" t="s">
        <v>38</v>
      </c>
      <c r="O18" t="s">
        <v>38</v>
      </c>
      <c r="P18" t="s">
        <v>40</v>
      </c>
      <c r="Q18" s="5" t="s">
        <v>90</v>
      </c>
      <c r="T18" t="s">
        <v>40</v>
      </c>
      <c r="U18" t="s">
        <v>38</v>
      </c>
      <c r="V18" t="s">
        <v>40</v>
      </c>
      <c r="W18" t="s">
        <v>38</v>
      </c>
      <c r="X18" t="s">
        <v>38</v>
      </c>
      <c r="Y18" t="s">
        <v>38</v>
      </c>
      <c r="Z18" t="s">
        <v>38</v>
      </c>
      <c r="AA18" t="s">
        <v>38</v>
      </c>
      <c r="AB18" t="s">
        <v>38</v>
      </c>
      <c r="AD18" t="s">
        <v>40</v>
      </c>
      <c r="AE18" t="s">
        <v>38</v>
      </c>
      <c r="AF18" t="s">
        <v>38</v>
      </c>
      <c r="AG18" t="s">
        <v>38</v>
      </c>
      <c r="AH18" t="s">
        <v>38</v>
      </c>
      <c r="AI18" t="s">
        <v>38</v>
      </c>
      <c r="AJ18" t="s">
        <v>38</v>
      </c>
      <c r="AK18" t="s">
        <v>40</v>
      </c>
    </row>
    <row r="19" spans="1:37" ht="336" x14ac:dyDescent="0.2">
      <c r="A19" t="s">
        <v>91</v>
      </c>
      <c r="B19" s="3" t="s">
        <v>92</v>
      </c>
      <c r="C19">
        <v>453</v>
      </c>
      <c r="D19">
        <v>76</v>
      </c>
      <c r="E19">
        <v>2165</v>
      </c>
      <c r="F19">
        <v>16</v>
      </c>
      <c r="G19" s="5" t="s">
        <v>93</v>
      </c>
      <c r="J19" t="s">
        <v>38</v>
      </c>
      <c r="K19" t="s">
        <v>39</v>
      </c>
      <c r="L19" t="s">
        <v>38</v>
      </c>
      <c r="M19" t="s">
        <v>40</v>
      </c>
      <c r="N19" t="s">
        <v>38</v>
      </c>
      <c r="O19" t="s">
        <v>38</v>
      </c>
      <c r="P19" t="s">
        <v>38</v>
      </c>
      <c r="Q19" s="5" t="s">
        <v>94</v>
      </c>
      <c r="T19" t="s">
        <v>40</v>
      </c>
      <c r="U19" t="s">
        <v>38</v>
      </c>
      <c r="V19" t="s">
        <v>40</v>
      </c>
      <c r="W19" t="s">
        <v>38</v>
      </c>
      <c r="X19" t="s">
        <v>38</v>
      </c>
      <c r="Y19" t="s">
        <v>38</v>
      </c>
      <c r="Z19" t="s">
        <v>38</v>
      </c>
      <c r="AA19" t="s">
        <v>38</v>
      </c>
      <c r="AB19" t="s">
        <v>38</v>
      </c>
      <c r="AD19" t="s">
        <v>40</v>
      </c>
      <c r="AE19" t="s">
        <v>38</v>
      </c>
      <c r="AF19" t="s">
        <v>40</v>
      </c>
      <c r="AG19" t="s">
        <v>38</v>
      </c>
      <c r="AH19" t="s">
        <v>38</v>
      </c>
      <c r="AI19" t="s">
        <v>38</v>
      </c>
      <c r="AJ19" t="s">
        <v>38</v>
      </c>
      <c r="AK19" t="s">
        <v>40</v>
      </c>
    </row>
    <row r="20" spans="1:37" ht="409" x14ac:dyDescent="0.2">
      <c r="A20" t="s">
        <v>95</v>
      </c>
      <c r="B20" s="3" t="s">
        <v>96</v>
      </c>
      <c r="C20">
        <v>795</v>
      </c>
      <c r="D20">
        <v>126</v>
      </c>
      <c r="E20">
        <v>2208</v>
      </c>
      <c r="F20">
        <v>24</v>
      </c>
      <c r="G20" s="5" t="s">
        <v>97</v>
      </c>
      <c r="J20" t="s">
        <v>38</v>
      </c>
      <c r="K20" t="s">
        <v>98</v>
      </c>
      <c r="L20" t="s">
        <v>38</v>
      </c>
      <c r="M20" t="s">
        <v>38</v>
      </c>
      <c r="N20" t="s">
        <v>38</v>
      </c>
      <c r="O20" t="s">
        <v>38</v>
      </c>
      <c r="P20" t="s">
        <v>38</v>
      </c>
      <c r="Q20" s="5" t="s">
        <v>99</v>
      </c>
      <c r="T20" t="s">
        <v>40</v>
      </c>
      <c r="U20" t="s">
        <v>40</v>
      </c>
      <c r="V20" t="s">
        <v>40</v>
      </c>
      <c r="W20" t="s">
        <v>38</v>
      </c>
      <c r="X20" t="s">
        <v>38</v>
      </c>
      <c r="Y20" t="s">
        <v>38</v>
      </c>
      <c r="Z20" t="s">
        <v>38</v>
      </c>
      <c r="AA20" t="s">
        <v>38</v>
      </c>
      <c r="AB20" t="s">
        <v>38</v>
      </c>
      <c r="AC20" t="s">
        <v>38</v>
      </c>
      <c r="AD20" t="s">
        <v>38</v>
      </c>
      <c r="AE20" t="s">
        <v>38</v>
      </c>
      <c r="AF20" t="s">
        <v>38</v>
      </c>
      <c r="AG20" t="s">
        <v>38</v>
      </c>
      <c r="AH20" t="s">
        <v>38</v>
      </c>
      <c r="AI20" t="s">
        <v>38</v>
      </c>
      <c r="AJ20" t="s">
        <v>40</v>
      </c>
      <c r="AK20" t="s">
        <v>38</v>
      </c>
    </row>
    <row r="21" spans="1:37" ht="336" x14ac:dyDescent="0.2">
      <c r="A21" t="s">
        <v>100</v>
      </c>
      <c r="B21" s="3" t="s">
        <v>101</v>
      </c>
      <c r="C21">
        <v>55</v>
      </c>
      <c r="D21">
        <v>21</v>
      </c>
      <c r="E21">
        <v>1273</v>
      </c>
      <c r="F21">
        <v>8</v>
      </c>
      <c r="G21" s="5" t="s">
        <v>102</v>
      </c>
      <c r="J21" t="s">
        <v>38</v>
      </c>
      <c r="K21" t="s">
        <v>98</v>
      </c>
      <c r="L21" t="s">
        <v>38</v>
      </c>
      <c r="M21" t="s">
        <v>38</v>
      </c>
      <c r="N21" t="s">
        <v>38</v>
      </c>
      <c r="O21" t="s">
        <v>40</v>
      </c>
      <c r="P21" t="s">
        <v>38</v>
      </c>
      <c r="Q21" s="5" t="s">
        <v>103</v>
      </c>
      <c r="T21" t="s">
        <v>40</v>
      </c>
      <c r="U21" t="s">
        <v>38</v>
      </c>
      <c r="V21" t="s">
        <v>38</v>
      </c>
      <c r="W21" t="s">
        <v>40</v>
      </c>
      <c r="X21" t="s">
        <v>38</v>
      </c>
      <c r="Y21" t="s">
        <v>38</v>
      </c>
      <c r="Z21" t="s">
        <v>38</v>
      </c>
      <c r="AA21" t="s">
        <v>40</v>
      </c>
      <c r="AB21" t="s">
        <v>40</v>
      </c>
      <c r="AC21">
        <v>1</v>
      </c>
      <c r="AD21" t="s">
        <v>38</v>
      </c>
      <c r="AE21" t="s">
        <v>38</v>
      </c>
      <c r="AF21" t="s">
        <v>38</v>
      </c>
      <c r="AG21" t="s">
        <v>40</v>
      </c>
      <c r="AH21" t="s">
        <v>38</v>
      </c>
      <c r="AI21" t="s">
        <v>38</v>
      </c>
      <c r="AJ21" t="s">
        <v>40</v>
      </c>
      <c r="AK21" t="s">
        <v>38</v>
      </c>
    </row>
    <row r="22" spans="1:37" ht="240" x14ac:dyDescent="0.2">
      <c r="A22" t="s">
        <v>104</v>
      </c>
      <c r="B22" s="3" t="s">
        <v>105</v>
      </c>
      <c r="C22">
        <v>319</v>
      </c>
      <c r="D22">
        <v>205</v>
      </c>
      <c r="E22">
        <v>146</v>
      </c>
      <c r="F22">
        <v>15</v>
      </c>
      <c r="G22" s="5" t="s">
        <v>106</v>
      </c>
      <c r="J22" t="s">
        <v>38</v>
      </c>
      <c r="K22" t="s">
        <v>59</v>
      </c>
      <c r="L22" t="s">
        <v>38</v>
      </c>
      <c r="M22" t="s">
        <v>38</v>
      </c>
      <c r="N22" t="s">
        <v>38</v>
      </c>
      <c r="O22" t="s">
        <v>38</v>
      </c>
      <c r="P22" t="s">
        <v>38</v>
      </c>
      <c r="Q22" s="5" t="s">
        <v>107</v>
      </c>
      <c r="T22" t="s">
        <v>40</v>
      </c>
      <c r="U22" t="s">
        <v>38</v>
      </c>
      <c r="V22" t="s">
        <v>38</v>
      </c>
      <c r="W22" t="s">
        <v>38</v>
      </c>
      <c r="X22" t="s">
        <v>40</v>
      </c>
      <c r="Y22" t="s">
        <v>38</v>
      </c>
      <c r="Z22" t="s">
        <v>38</v>
      </c>
      <c r="AA22" t="s">
        <v>38</v>
      </c>
      <c r="AB22" t="s">
        <v>40</v>
      </c>
      <c r="AC22">
        <v>1</v>
      </c>
      <c r="AD22" t="s">
        <v>38</v>
      </c>
      <c r="AE22" t="s">
        <v>38</v>
      </c>
      <c r="AF22" t="s">
        <v>38</v>
      </c>
      <c r="AG22" t="s">
        <v>38</v>
      </c>
      <c r="AH22" t="s">
        <v>40</v>
      </c>
      <c r="AI22" t="s">
        <v>38</v>
      </c>
      <c r="AJ22" t="s">
        <v>38</v>
      </c>
      <c r="AK22" t="s">
        <v>38</v>
      </c>
    </row>
    <row r="23" spans="1:37" ht="192" x14ac:dyDescent="0.2">
      <c r="A23" t="s">
        <v>108</v>
      </c>
      <c r="B23" s="3" t="s">
        <v>109</v>
      </c>
      <c r="C23">
        <v>10</v>
      </c>
      <c r="D23">
        <v>6</v>
      </c>
      <c r="E23">
        <v>398</v>
      </c>
      <c r="F23">
        <v>4</v>
      </c>
      <c r="G23" s="5" t="s">
        <v>110</v>
      </c>
      <c r="J23" t="s">
        <v>38</v>
      </c>
      <c r="K23" t="s">
        <v>59</v>
      </c>
      <c r="L23" t="s">
        <v>38</v>
      </c>
      <c r="M23" t="s">
        <v>38</v>
      </c>
      <c r="N23" t="s">
        <v>38</v>
      </c>
      <c r="O23" t="s">
        <v>38</v>
      </c>
      <c r="P23" t="s">
        <v>38</v>
      </c>
      <c r="Q23" s="5" t="s">
        <v>111</v>
      </c>
      <c r="T23" t="s">
        <v>40</v>
      </c>
      <c r="U23" t="s">
        <v>38</v>
      </c>
      <c r="V23" t="s">
        <v>38</v>
      </c>
      <c r="W23" t="s">
        <v>40</v>
      </c>
      <c r="X23" t="s">
        <v>38</v>
      </c>
      <c r="Y23" t="s">
        <v>38</v>
      </c>
      <c r="Z23" t="s">
        <v>38</v>
      </c>
      <c r="AA23" t="s">
        <v>38</v>
      </c>
      <c r="AB23" t="s">
        <v>40</v>
      </c>
      <c r="AC23">
        <v>14</v>
      </c>
      <c r="AD23" t="s">
        <v>38</v>
      </c>
      <c r="AE23" t="s">
        <v>38</v>
      </c>
      <c r="AF23" t="s">
        <v>38</v>
      </c>
      <c r="AG23" t="s">
        <v>38</v>
      </c>
      <c r="AH23" t="s">
        <v>38</v>
      </c>
      <c r="AI23" t="s">
        <v>40</v>
      </c>
      <c r="AJ23" t="s">
        <v>38</v>
      </c>
      <c r="AK23" t="s">
        <v>38</v>
      </c>
    </row>
    <row r="24" spans="1:37" ht="160" x14ac:dyDescent="0.2">
      <c r="A24" t="s">
        <v>112</v>
      </c>
      <c r="B24" s="3" t="s">
        <v>113</v>
      </c>
      <c r="C24">
        <v>50</v>
      </c>
      <c r="D24">
        <v>15</v>
      </c>
      <c r="E24">
        <v>1084</v>
      </c>
      <c r="F24">
        <v>16</v>
      </c>
      <c r="G24" s="5" t="s">
        <v>114</v>
      </c>
      <c r="J24" t="s">
        <v>38</v>
      </c>
      <c r="K24" t="s">
        <v>50</v>
      </c>
      <c r="L24" t="s">
        <v>38</v>
      </c>
      <c r="M24" t="s">
        <v>38</v>
      </c>
      <c r="N24" t="s">
        <v>38</v>
      </c>
      <c r="O24" t="s">
        <v>38</v>
      </c>
      <c r="P24" t="s">
        <v>38</v>
      </c>
      <c r="Q24" s="5" t="s">
        <v>115</v>
      </c>
      <c r="T24" t="s">
        <v>40</v>
      </c>
      <c r="U24" t="s">
        <v>38</v>
      </c>
      <c r="V24" t="s">
        <v>40</v>
      </c>
      <c r="W24" t="s">
        <v>38</v>
      </c>
      <c r="X24" t="s">
        <v>38</v>
      </c>
      <c r="Y24" t="s">
        <v>38</v>
      </c>
      <c r="Z24" t="s">
        <v>38</v>
      </c>
      <c r="AA24" t="s">
        <v>38</v>
      </c>
      <c r="AB24" t="s">
        <v>38</v>
      </c>
      <c r="AD24" t="s">
        <v>40</v>
      </c>
      <c r="AE24" t="s">
        <v>38</v>
      </c>
      <c r="AF24" t="s">
        <v>38</v>
      </c>
      <c r="AG24" t="s">
        <v>38</v>
      </c>
      <c r="AH24" t="s">
        <v>38</v>
      </c>
      <c r="AI24" t="s">
        <v>38</v>
      </c>
      <c r="AJ24" t="s">
        <v>38</v>
      </c>
      <c r="AK24" t="s">
        <v>38</v>
      </c>
    </row>
    <row r="25" spans="1:37" ht="240" x14ac:dyDescent="0.2">
      <c r="A25" t="s">
        <v>116</v>
      </c>
      <c r="B25" s="3" t="s">
        <v>117</v>
      </c>
      <c r="C25">
        <v>70</v>
      </c>
      <c r="D25">
        <v>14</v>
      </c>
      <c r="E25">
        <v>1608</v>
      </c>
      <c r="F25">
        <v>13</v>
      </c>
      <c r="G25" s="5" t="s">
        <v>118</v>
      </c>
      <c r="J25" t="s">
        <v>38</v>
      </c>
      <c r="K25" t="s">
        <v>50</v>
      </c>
      <c r="L25" t="s">
        <v>38</v>
      </c>
      <c r="M25" t="s">
        <v>38</v>
      </c>
      <c r="N25" t="s">
        <v>38</v>
      </c>
      <c r="O25" t="s">
        <v>38</v>
      </c>
      <c r="P25" t="s">
        <v>38</v>
      </c>
      <c r="Q25" s="5" t="s">
        <v>119</v>
      </c>
      <c r="T25" t="s">
        <v>40</v>
      </c>
      <c r="U25" t="s">
        <v>38</v>
      </c>
      <c r="V25" t="s">
        <v>40</v>
      </c>
      <c r="W25" t="s">
        <v>38</v>
      </c>
      <c r="X25" t="s">
        <v>38</v>
      </c>
      <c r="Y25" t="s">
        <v>40</v>
      </c>
      <c r="Z25" t="s">
        <v>38</v>
      </c>
      <c r="AA25" t="s">
        <v>38</v>
      </c>
      <c r="AB25" t="s">
        <v>38</v>
      </c>
      <c r="AD25" t="s">
        <v>40</v>
      </c>
      <c r="AE25" t="s">
        <v>38</v>
      </c>
      <c r="AF25" t="s">
        <v>38</v>
      </c>
      <c r="AG25" t="s">
        <v>40</v>
      </c>
      <c r="AH25" t="s">
        <v>38</v>
      </c>
      <c r="AI25" t="s">
        <v>38</v>
      </c>
      <c r="AJ25" t="s">
        <v>38</v>
      </c>
      <c r="AK25" t="s">
        <v>38</v>
      </c>
    </row>
    <row r="26" spans="1:37" ht="208" x14ac:dyDescent="0.2">
      <c r="A26" t="s">
        <v>120</v>
      </c>
      <c r="B26" s="3" t="s">
        <v>121</v>
      </c>
      <c r="C26">
        <v>58</v>
      </c>
      <c r="D26">
        <v>14</v>
      </c>
      <c r="E26">
        <v>1110</v>
      </c>
      <c r="F26">
        <v>12</v>
      </c>
      <c r="G26" s="5" t="s">
        <v>122</v>
      </c>
      <c r="J26" t="s">
        <v>38</v>
      </c>
      <c r="K26" t="s">
        <v>123</v>
      </c>
      <c r="M26" t="s">
        <v>38</v>
      </c>
      <c r="N26" t="s">
        <v>38</v>
      </c>
      <c r="O26" t="s">
        <v>38</v>
      </c>
      <c r="P26" t="s">
        <v>38</v>
      </c>
      <c r="Q26" s="5" t="s">
        <v>124</v>
      </c>
      <c r="T26" t="s">
        <v>40</v>
      </c>
      <c r="U26" t="s">
        <v>38</v>
      </c>
      <c r="V26" t="s">
        <v>38</v>
      </c>
      <c r="W26" t="s">
        <v>40</v>
      </c>
      <c r="X26" t="s">
        <v>38</v>
      </c>
      <c r="Y26" t="s">
        <v>38</v>
      </c>
      <c r="Z26" t="s">
        <v>38</v>
      </c>
      <c r="AA26" t="s">
        <v>38</v>
      </c>
      <c r="AB26" t="s">
        <v>40</v>
      </c>
      <c r="AC26">
        <v>3</v>
      </c>
      <c r="AD26" t="s">
        <v>38</v>
      </c>
      <c r="AE26" t="s">
        <v>38</v>
      </c>
      <c r="AF26" t="s">
        <v>38</v>
      </c>
      <c r="AG26" t="s">
        <v>38</v>
      </c>
      <c r="AH26" t="s">
        <v>38</v>
      </c>
      <c r="AI26" t="s">
        <v>38</v>
      </c>
      <c r="AJ26" t="s">
        <v>40</v>
      </c>
      <c r="AK26" t="s">
        <v>38</v>
      </c>
    </row>
    <row r="27" spans="1:37" ht="160" x14ac:dyDescent="0.2">
      <c r="A27" t="s">
        <v>125</v>
      </c>
      <c r="B27" s="3" t="s">
        <v>126</v>
      </c>
      <c r="C27">
        <v>11</v>
      </c>
      <c r="D27">
        <v>2</v>
      </c>
      <c r="E27">
        <v>1413</v>
      </c>
      <c r="F27">
        <v>14</v>
      </c>
      <c r="G27" s="5" t="s">
        <v>127</v>
      </c>
      <c r="J27" t="s">
        <v>40</v>
      </c>
      <c r="K27" t="s">
        <v>50</v>
      </c>
      <c r="L27" t="s">
        <v>38</v>
      </c>
      <c r="M27" t="s">
        <v>38</v>
      </c>
      <c r="N27" t="s">
        <v>40</v>
      </c>
      <c r="O27" t="s">
        <v>38</v>
      </c>
      <c r="P27" t="s">
        <v>128</v>
      </c>
      <c r="Q27" s="5" t="s">
        <v>129</v>
      </c>
      <c r="T27" t="s">
        <v>40</v>
      </c>
      <c r="U27" t="s">
        <v>38</v>
      </c>
      <c r="V27" t="s">
        <v>40</v>
      </c>
      <c r="W27" t="s">
        <v>38</v>
      </c>
      <c r="X27" t="s">
        <v>38</v>
      </c>
      <c r="Y27" t="s">
        <v>38</v>
      </c>
      <c r="Z27" t="s">
        <v>38</v>
      </c>
      <c r="AA27" t="s">
        <v>38</v>
      </c>
      <c r="AB27" t="s">
        <v>40</v>
      </c>
      <c r="AC27">
        <v>1</v>
      </c>
      <c r="AD27" t="s">
        <v>38</v>
      </c>
      <c r="AE27" t="s">
        <v>38</v>
      </c>
      <c r="AF27" t="s">
        <v>38</v>
      </c>
      <c r="AG27" t="s">
        <v>38</v>
      </c>
      <c r="AH27" t="s">
        <v>38</v>
      </c>
      <c r="AI27" t="s">
        <v>38</v>
      </c>
      <c r="AJ27" t="s">
        <v>38</v>
      </c>
      <c r="AK27" t="s">
        <v>38</v>
      </c>
    </row>
    <row r="28" spans="1:37" ht="384" x14ac:dyDescent="0.2">
      <c r="A28" t="s">
        <v>130</v>
      </c>
      <c r="B28" s="3" t="s">
        <v>131</v>
      </c>
      <c r="C28">
        <v>648</v>
      </c>
      <c r="D28">
        <v>102</v>
      </c>
      <c r="E28">
        <v>4571</v>
      </c>
      <c r="F28">
        <v>59</v>
      </c>
      <c r="G28" t="s">
        <v>132</v>
      </c>
      <c r="J28" t="s">
        <v>38</v>
      </c>
      <c r="K28" t="s">
        <v>39</v>
      </c>
      <c r="L28" t="s">
        <v>38</v>
      </c>
      <c r="M28" t="s">
        <v>38</v>
      </c>
      <c r="N28" t="s">
        <v>38</v>
      </c>
      <c r="O28" t="s">
        <v>38</v>
      </c>
      <c r="P28" t="s">
        <v>38</v>
      </c>
      <c r="Q28" s="5" t="s">
        <v>133</v>
      </c>
      <c r="T28" t="s">
        <v>40</v>
      </c>
      <c r="U28" t="s">
        <v>38</v>
      </c>
      <c r="V28" t="s">
        <v>40</v>
      </c>
      <c r="W28" t="s">
        <v>38</v>
      </c>
      <c r="X28" t="s">
        <v>38</v>
      </c>
      <c r="Y28" t="s">
        <v>38</v>
      </c>
      <c r="Z28" t="s">
        <v>40</v>
      </c>
      <c r="AA28" t="s">
        <v>38</v>
      </c>
      <c r="AB28" t="s">
        <v>38</v>
      </c>
      <c r="AD28" t="s">
        <v>38</v>
      </c>
      <c r="AE28" t="s">
        <v>40</v>
      </c>
      <c r="AF28" t="s">
        <v>38</v>
      </c>
      <c r="AG28" t="s">
        <v>38</v>
      </c>
      <c r="AH28" t="s">
        <v>38</v>
      </c>
      <c r="AI28" t="s">
        <v>38</v>
      </c>
      <c r="AJ28" t="s">
        <v>38</v>
      </c>
      <c r="AK28" t="s">
        <v>38</v>
      </c>
    </row>
    <row r="29" spans="1:37" ht="224" x14ac:dyDescent="0.2">
      <c r="A29" t="s">
        <v>134</v>
      </c>
      <c r="B29" s="3" t="s">
        <v>135</v>
      </c>
      <c r="C29">
        <v>84</v>
      </c>
      <c r="D29">
        <v>28</v>
      </c>
      <c r="E29">
        <v>6000</v>
      </c>
      <c r="F29">
        <v>18</v>
      </c>
      <c r="G29" t="s">
        <v>136</v>
      </c>
      <c r="J29" t="s">
        <v>38</v>
      </c>
      <c r="K29" t="s">
        <v>59</v>
      </c>
      <c r="L29" t="s">
        <v>38</v>
      </c>
      <c r="M29" t="s">
        <v>38</v>
      </c>
      <c r="N29" t="s">
        <v>38</v>
      </c>
      <c r="O29" t="s">
        <v>38</v>
      </c>
      <c r="P29" t="s">
        <v>38</v>
      </c>
      <c r="Q29" s="5" t="s">
        <v>137</v>
      </c>
      <c r="T29" t="s">
        <v>40</v>
      </c>
      <c r="U29" t="s">
        <v>38</v>
      </c>
      <c r="V29" t="s">
        <v>38</v>
      </c>
      <c r="W29" t="s">
        <v>38</v>
      </c>
      <c r="X29" t="s">
        <v>40</v>
      </c>
      <c r="Y29" t="s">
        <v>38</v>
      </c>
      <c r="Z29" t="s">
        <v>38</v>
      </c>
      <c r="AA29" t="s">
        <v>38</v>
      </c>
      <c r="AB29" t="s">
        <v>40</v>
      </c>
      <c r="AC29">
        <v>1</v>
      </c>
      <c r="AD29" t="s">
        <v>38</v>
      </c>
      <c r="AE29" t="s">
        <v>38</v>
      </c>
      <c r="AF29" t="s">
        <v>38</v>
      </c>
      <c r="AG29" t="s">
        <v>38</v>
      </c>
      <c r="AH29" t="s">
        <v>38</v>
      </c>
      <c r="AI29" t="s">
        <v>40</v>
      </c>
      <c r="AJ29" t="s">
        <v>38</v>
      </c>
      <c r="AK29" t="s">
        <v>38</v>
      </c>
    </row>
    <row r="30" spans="1:37" ht="144" x14ac:dyDescent="0.2">
      <c r="A30" t="s">
        <v>138</v>
      </c>
      <c r="B30" s="3" t="s">
        <v>139</v>
      </c>
      <c r="C30">
        <v>17</v>
      </c>
      <c r="D30">
        <v>4</v>
      </c>
      <c r="E30">
        <v>604</v>
      </c>
      <c r="F30">
        <v>6</v>
      </c>
      <c r="G30" t="s">
        <v>140</v>
      </c>
      <c r="J30" t="s">
        <v>38</v>
      </c>
      <c r="K30" t="s">
        <v>141</v>
      </c>
      <c r="L30" t="s">
        <v>38</v>
      </c>
      <c r="M30" t="s">
        <v>38</v>
      </c>
      <c r="N30" t="s">
        <v>38</v>
      </c>
      <c r="O30" t="s">
        <v>38</v>
      </c>
      <c r="P30" t="s">
        <v>38</v>
      </c>
      <c r="Q30" s="5" t="s">
        <v>142</v>
      </c>
      <c r="T30" t="s">
        <v>40</v>
      </c>
      <c r="U30" t="s">
        <v>38</v>
      </c>
      <c r="V30" t="s">
        <v>38</v>
      </c>
      <c r="W30" t="s">
        <v>40</v>
      </c>
      <c r="X30" t="s">
        <v>38</v>
      </c>
      <c r="Y30" t="s">
        <v>38</v>
      </c>
      <c r="Z30" t="s">
        <v>38</v>
      </c>
      <c r="AA30" t="s">
        <v>38</v>
      </c>
      <c r="AB30" t="s">
        <v>38</v>
      </c>
      <c r="AD30" t="s">
        <v>40</v>
      </c>
      <c r="AE30" t="s">
        <v>38</v>
      </c>
      <c r="AF30" t="s">
        <v>38</v>
      </c>
      <c r="AG30" t="s">
        <v>38</v>
      </c>
      <c r="AH30" t="s">
        <v>38</v>
      </c>
      <c r="AI30" t="s">
        <v>38</v>
      </c>
      <c r="AJ30" t="s">
        <v>40</v>
      </c>
      <c r="AK30" t="s">
        <v>38</v>
      </c>
    </row>
    <row r="31" spans="1:37" ht="192" x14ac:dyDescent="0.2">
      <c r="A31" t="s">
        <v>143</v>
      </c>
      <c r="B31" s="3" t="s">
        <v>144</v>
      </c>
      <c r="C31">
        <v>75</v>
      </c>
      <c r="D31">
        <v>17</v>
      </c>
      <c r="E31">
        <v>1651</v>
      </c>
      <c r="F31">
        <v>17</v>
      </c>
      <c r="G31" t="s">
        <v>145</v>
      </c>
      <c r="J31" t="s">
        <v>38</v>
      </c>
      <c r="K31" t="s">
        <v>59</v>
      </c>
      <c r="L31" t="s">
        <v>38</v>
      </c>
      <c r="M31" t="s">
        <v>38</v>
      </c>
      <c r="N31" t="s">
        <v>38</v>
      </c>
      <c r="O31" t="s">
        <v>38</v>
      </c>
      <c r="P31" t="s">
        <v>128</v>
      </c>
      <c r="Q31" s="5" t="s">
        <v>146</v>
      </c>
      <c r="T31" t="s">
        <v>40</v>
      </c>
      <c r="U31" t="s">
        <v>38</v>
      </c>
      <c r="V31" t="s">
        <v>38</v>
      </c>
      <c r="W31" t="s">
        <v>40</v>
      </c>
      <c r="X31" t="s">
        <v>38</v>
      </c>
      <c r="Y31" t="s">
        <v>38</v>
      </c>
      <c r="Z31" t="s">
        <v>38</v>
      </c>
      <c r="AA31" t="s">
        <v>38</v>
      </c>
      <c r="AB31" t="s">
        <v>40</v>
      </c>
      <c r="AC31">
        <v>1</v>
      </c>
      <c r="AD31" t="s">
        <v>38</v>
      </c>
      <c r="AE31" t="s">
        <v>38</v>
      </c>
      <c r="AF31" t="s">
        <v>38</v>
      </c>
      <c r="AG31" t="s">
        <v>38</v>
      </c>
      <c r="AH31" t="s">
        <v>40</v>
      </c>
      <c r="AI31" t="s">
        <v>38</v>
      </c>
      <c r="AJ31" t="s">
        <v>38</v>
      </c>
      <c r="AK31" t="s">
        <v>40</v>
      </c>
    </row>
    <row r="32" spans="1:37" ht="160" x14ac:dyDescent="0.2">
      <c r="A32" t="s">
        <v>147</v>
      </c>
      <c r="B32" s="3" t="s">
        <v>148</v>
      </c>
      <c r="C32">
        <v>157</v>
      </c>
      <c r="D32">
        <v>34</v>
      </c>
      <c r="E32">
        <v>295</v>
      </c>
      <c r="F32">
        <v>8</v>
      </c>
      <c r="G32" t="s">
        <v>149</v>
      </c>
      <c r="J32" t="s">
        <v>38</v>
      </c>
      <c r="K32" t="s">
        <v>59</v>
      </c>
      <c r="L32" t="s">
        <v>38</v>
      </c>
      <c r="M32" t="s">
        <v>38</v>
      </c>
      <c r="N32" t="s">
        <v>38</v>
      </c>
      <c r="O32" t="s">
        <v>38</v>
      </c>
      <c r="P32" t="s">
        <v>128</v>
      </c>
      <c r="Q32" s="5" t="s">
        <v>150</v>
      </c>
      <c r="T32" t="s">
        <v>40</v>
      </c>
      <c r="U32" t="s">
        <v>38</v>
      </c>
      <c r="V32" t="s">
        <v>38</v>
      </c>
      <c r="W32" t="s">
        <v>40</v>
      </c>
      <c r="X32" t="s">
        <v>38</v>
      </c>
      <c r="Y32" t="s">
        <v>38</v>
      </c>
      <c r="Z32" t="s">
        <v>38</v>
      </c>
      <c r="AA32" t="s">
        <v>38</v>
      </c>
      <c r="AB32" t="s">
        <v>38</v>
      </c>
      <c r="AD32" t="s">
        <v>40</v>
      </c>
      <c r="AE32" t="s">
        <v>38</v>
      </c>
      <c r="AF32" t="s">
        <v>38</v>
      </c>
      <c r="AG32" t="s">
        <v>38</v>
      </c>
      <c r="AH32" t="s">
        <v>38</v>
      </c>
      <c r="AI32" t="s">
        <v>40</v>
      </c>
      <c r="AJ32" t="s">
        <v>38</v>
      </c>
      <c r="AK32" t="s">
        <v>40</v>
      </c>
    </row>
    <row r="33" spans="1:37" ht="176" x14ac:dyDescent="0.2">
      <c r="A33" t="s">
        <v>151</v>
      </c>
      <c r="B33" s="3" t="s">
        <v>152</v>
      </c>
      <c r="C33">
        <v>107</v>
      </c>
      <c r="D33">
        <v>11</v>
      </c>
      <c r="E33">
        <v>336</v>
      </c>
      <c r="F33">
        <v>1</v>
      </c>
      <c r="G33" s="5" t="s">
        <v>153</v>
      </c>
      <c r="J33" t="s">
        <v>38</v>
      </c>
      <c r="K33" t="s">
        <v>154</v>
      </c>
      <c r="L33" t="s">
        <v>38</v>
      </c>
      <c r="M33" t="s">
        <v>38</v>
      </c>
      <c r="N33" t="s">
        <v>38</v>
      </c>
      <c r="O33" t="s">
        <v>38</v>
      </c>
      <c r="P33" t="s">
        <v>38</v>
      </c>
      <c r="Q33" s="5" t="s">
        <v>155</v>
      </c>
      <c r="T33" t="s">
        <v>40</v>
      </c>
      <c r="U33" t="s">
        <v>38</v>
      </c>
      <c r="V33" t="s">
        <v>38</v>
      </c>
      <c r="W33" t="s">
        <v>40</v>
      </c>
      <c r="X33" t="s">
        <v>38</v>
      </c>
      <c r="Y33" t="s">
        <v>38</v>
      </c>
      <c r="Z33" t="s">
        <v>38</v>
      </c>
      <c r="AA33" t="s">
        <v>38</v>
      </c>
      <c r="AB33" t="s">
        <v>40</v>
      </c>
      <c r="AC33">
        <v>4</v>
      </c>
      <c r="AD33" t="s">
        <v>40</v>
      </c>
      <c r="AE33" t="s">
        <v>38</v>
      </c>
      <c r="AF33" t="s">
        <v>38</v>
      </c>
      <c r="AG33" t="s">
        <v>38</v>
      </c>
      <c r="AH33" t="s">
        <v>38</v>
      </c>
      <c r="AI33" t="s">
        <v>38</v>
      </c>
      <c r="AJ33" t="s">
        <v>40</v>
      </c>
      <c r="AK33" t="s">
        <v>40</v>
      </c>
    </row>
    <row r="34" spans="1:37" ht="96" x14ac:dyDescent="0.2">
      <c r="A34" t="s">
        <v>156</v>
      </c>
      <c r="B34" s="3" t="s">
        <v>157</v>
      </c>
      <c r="C34">
        <v>21</v>
      </c>
      <c r="D34">
        <v>7</v>
      </c>
      <c r="E34">
        <v>299</v>
      </c>
      <c r="F34">
        <v>4</v>
      </c>
      <c r="G34" s="5" t="s">
        <v>158</v>
      </c>
      <c r="J34" t="s">
        <v>40</v>
      </c>
      <c r="Q34" s="5" t="s">
        <v>159</v>
      </c>
    </row>
    <row r="35" spans="1:37" ht="384" x14ac:dyDescent="0.2">
      <c r="A35" t="s">
        <v>160</v>
      </c>
      <c r="B35" s="3" t="s">
        <v>161</v>
      </c>
      <c r="C35">
        <v>52</v>
      </c>
      <c r="D35">
        <v>10</v>
      </c>
      <c r="E35">
        <v>786</v>
      </c>
      <c r="F35">
        <v>1</v>
      </c>
      <c r="G35" s="5" t="s">
        <v>162</v>
      </c>
      <c r="J35" t="s">
        <v>38</v>
      </c>
      <c r="K35" t="s">
        <v>39</v>
      </c>
      <c r="L35" t="s">
        <v>38</v>
      </c>
      <c r="M35" t="s">
        <v>40</v>
      </c>
      <c r="N35" t="s">
        <v>38</v>
      </c>
      <c r="O35" t="s">
        <v>38</v>
      </c>
      <c r="P35" t="s">
        <v>38</v>
      </c>
      <c r="Q35" s="5" t="s">
        <v>163</v>
      </c>
      <c r="T35" t="s">
        <v>40</v>
      </c>
      <c r="U35" t="s">
        <v>38</v>
      </c>
      <c r="V35" t="s">
        <v>40</v>
      </c>
      <c r="W35" t="s">
        <v>40</v>
      </c>
      <c r="X35" t="s">
        <v>38</v>
      </c>
      <c r="Y35" t="s">
        <v>38</v>
      </c>
      <c r="Z35" t="s">
        <v>38</v>
      </c>
      <c r="AA35" t="s">
        <v>38</v>
      </c>
      <c r="AB35" t="s">
        <v>38</v>
      </c>
      <c r="AD35" t="s">
        <v>40</v>
      </c>
      <c r="AE35" t="s">
        <v>38</v>
      </c>
      <c r="AF35" t="s">
        <v>40</v>
      </c>
      <c r="AG35" t="s">
        <v>38</v>
      </c>
      <c r="AH35" t="s">
        <v>38</v>
      </c>
      <c r="AI35" t="s">
        <v>38</v>
      </c>
      <c r="AJ35" t="s">
        <v>40</v>
      </c>
      <c r="AK35" t="s">
        <v>40</v>
      </c>
    </row>
    <row r="36" spans="1:37" ht="256" x14ac:dyDescent="0.2">
      <c r="A36" t="s">
        <v>164</v>
      </c>
      <c r="B36" s="3" t="s">
        <v>165</v>
      </c>
      <c r="C36">
        <v>454</v>
      </c>
      <c r="D36">
        <v>71</v>
      </c>
      <c r="E36">
        <v>1534</v>
      </c>
      <c r="F36">
        <v>16</v>
      </c>
      <c r="G36" s="5" t="s">
        <v>166</v>
      </c>
      <c r="J36" t="s">
        <v>38</v>
      </c>
      <c r="K36" t="s">
        <v>50</v>
      </c>
      <c r="L36" t="s">
        <v>38</v>
      </c>
      <c r="M36" t="s">
        <v>38</v>
      </c>
      <c r="N36" t="s">
        <v>38</v>
      </c>
      <c r="O36" t="s">
        <v>38</v>
      </c>
      <c r="P36" t="s">
        <v>38</v>
      </c>
      <c r="Q36" s="5" t="s">
        <v>167</v>
      </c>
      <c r="T36" t="s">
        <v>40</v>
      </c>
      <c r="U36" t="s">
        <v>38</v>
      </c>
      <c r="V36" t="s">
        <v>40</v>
      </c>
      <c r="W36" t="s">
        <v>38</v>
      </c>
      <c r="X36" t="s">
        <v>38</v>
      </c>
      <c r="Y36" t="s">
        <v>38</v>
      </c>
      <c r="Z36" t="s">
        <v>38</v>
      </c>
      <c r="AA36" t="s">
        <v>38</v>
      </c>
      <c r="AB36" t="s">
        <v>40</v>
      </c>
      <c r="AC36">
        <v>1</v>
      </c>
      <c r="AD36" t="s">
        <v>38</v>
      </c>
      <c r="AE36" t="s">
        <v>38</v>
      </c>
      <c r="AF36" t="s">
        <v>38</v>
      </c>
      <c r="AG36" t="s">
        <v>38</v>
      </c>
      <c r="AH36" t="s">
        <v>38</v>
      </c>
      <c r="AI36" t="s">
        <v>38</v>
      </c>
      <c r="AJ36" t="s">
        <v>38</v>
      </c>
      <c r="AK36" t="s">
        <v>38</v>
      </c>
    </row>
    <row r="37" spans="1:37" ht="352" x14ac:dyDescent="0.2">
      <c r="A37" t="s">
        <v>168</v>
      </c>
      <c r="B37" s="3" t="s">
        <v>169</v>
      </c>
      <c r="C37">
        <v>277</v>
      </c>
      <c r="D37">
        <v>84</v>
      </c>
      <c r="E37">
        <v>124</v>
      </c>
      <c r="F37">
        <v>8</v>
      </c>
      <c r="J37" t="s">
        <v>40</v>
      </c>
      <c r="Q37" s="5" t="s">
        <v>170</v>
      </c>
    </row>
    <row r="38" spans="1:37" ht="409" x14ac:dyDescent="0.2">
      <c r="A38" t="s">
        <v>171</v>
      </c>
      <c r="B38" s="3" t="s">
        <v>172</v>
      </c>
      <c r="C38">
        <v>34</v>
      </c>
      <c r="D38">
        <v>7</v>
      </c>
      <c r="E38">
        <v>309</v>
      </c>
      <c r="F38">
        <v>2</v>
      </c>
      <c r="G38" s="5" t="s">
        <v>173</v>
      </c>
      <c r="J38" t="s">
        <v>38</v>
      </c>
      <c r="K38" t="s">
        <v>59</v>
      </c>
      <c r="L38" t="s">
        <v>38</v>
      </c>
      <c r="M38" t="s">
        <v>38</v>
      </c>
      <c r="N38" t="s">
        <v>40</v>
      </c>
      <c r="O38" t="s">
        <v>38</v>
      </c>
      <c r="P38" t="s">
        <v>38</v>
      </c>
      <c r="Q38" s="5" t="s">
        <v>174</v>
      </c>
      <c r="T38" t="s">
        <v>38</v>
      </c>
      <c r="U38" t="s">
        <v>38</v>
      </c>
      <c r="V38" t="s">
        <v>38</v>
      </c>
      <c r="W38" t="s">
        <v>40</v>
      </c>
      <c r="X38" t="s">
        <v>38</v>
      </c>
      <c r="Y38" t="s">
        <v>38</v>
      </c>
      <c r="Z38" t="s">
        <v>38</v>
      </c>
      <c r="AA38" t="s">
        <v>38</v>
      </c>
      <c r="AB38" t="s">
        <v>38</v>
      </c>
      <c r="AD38" t="s">
        <v>40</v>
      </c>
      <c r="AE38" t="s">
        <v>38</v>
      </c>
      <c r="AF38" t="s">
        <v>38</v>
      </c>
      <c r="AG38" t="s">
        <v>38</v>
      </c>
      <c r="AH38" t="s">
        <v>40</v>
      </c>
      <c r="AI38" t="s">
        <v>38</v>
      </c>
      <c r="AJ38" t="s">
        <v>40</v>
      </c>
      <c r="AK38" t="s">
        <v>38</v>
      </c>
    </row>
    <row r="39" spans="1:37" ht="320" x14ac:dyDescent="0.2">
      <c r="A39" t="s">
        <v>175</v>
      </c>
      <c r="B39" s="3" t="s">
        <v>176</v>
      </c>
      <c r="C39">
        <v>20</v>
      </c>
      <c r="D39">
        <v>5</v>
      </c>
      <c r="E39">
        <v>339</v>
      </c>
      <c r="F39">
        <v>8</v>
      </c>
      <c r="G39" t="s">
        <v>177</v>
      </c>
      <c r="J39" t="s">
        <v>38</v>
      </c>
      <c r="K39" t="s">
        <v>50</v>
      </c>
      <c r="L39" t="s">
        <v>38</v>
      </c>
      <c r="M39" t="s">
        <v>38</v>
      </c>
      <c r="N39" t="s">
        <v>40</v>
      </c>
      <c r="O39" t="s">
        <v>38</v>
      </c>
      <c r="P39" t="s">
        <v>40</v>
      </c>
      <c r="Q39" s="5" t="s">
        <v>178</v>
      </c>
      <c r="T39" t="s">
        <v>40</v>
      </c>
      <c r="U39" t="s">
        <v>38</v>
      </c>
      <c r="V39" t="s">
        <v>40</v>
      </c>
      <c r="W39" t="s">
        <v>38</v>
      </c>
      <c r="X39" t="s">
        <v>38</v>
      </c>
      <c r="Y39" t="s">
        <v>38</v>
      </c>
      <c r="Z39" t="s">
        <v>38</v>
      </c>
      <c r="AA39" t="s">
        <v>38</v>
      </c>
      <c r="AB39" t="s">
        <v>40</v>
      </c>
      <c r="AC39">
        <v>1</v>
      </c>
      <c r="AD39" t="s">
        <v>38</v>
      </c>
      <c r="AE39" t="s">
        <v>38</v>
      </c>
      <c r="AF39" t="s">
        <v>38</v>
      </c>
      <c r="AG39" t="s">
        <v>38</v>
      </c>
      <c r="AH39" t="s">
        <v>38</v>
      </c>
      <c r="AI39" t="s">
        <v>38</v>
      </c>
      <c r="AJ39" t="s">
        <v>38</v>
      </c>
      <c r="AK39" t="s">
        <v>38</v>
      </c>
    </row>
    <row r="40" spans="1:37" ht="112" x14ac:dyDescent="0.2">
      <c r="A40" t="s">
        <v>179</v>
      </c>
      <c r="B40" s="3" t="s">
        <v>180</v>
      </c>
      <c r="C40">
        <v>40</v>
      </c>
      <c r="D40">
        <v>5</v>
      </c>
      <c r="E40">
        <v>81</v>
      </c>
      <c r="F40">
        <v>1</v>
      </c>
      <c r="G40" t="s">
        <v>181</v>
      </c>
      <c r="J40" t="s">
        <v>40</v>
      </c>
      <c r="Q40" s="5" t="s">
        <v>182</v>
      </c>
    </row>
    <row r="41" spans="1:37" ht="208" x14ac:dyDescent="0.2">
      <c r="A41" t="s">
        <v>183</v>
      </c>
      <c r="B41" s="3" t="s">
        <v>184</v>
      </c>
      <c r="C41">
        <v>3857</v>
      </c>
      <c r="D41">
        <v>860</v>
      </c>
      <c r="E41">
        <v>4767</v>
      </c>
      <c r="F41">
        <v>60</v>
      </c>
      <c r="G41" s="5" t="s">
        <v>185</v>
      </c>
      <c r="J41" t="s">
        <v>38</v>
      </c>
      <c r="K41" t="s">
        <v>50</v>
      </c>
      <c r="L41" t="s">
        <v>38</v>
      </c>
      <c r="M41" t="s">
        <v>38</v>
      </c>
      <c r="N41" t="s">
        <v>38</v>
      </c>
      <c r="O41" t="s">
        <v>38</v>
      </c>
      <c r="P41" t="s">
        <v>38</v>
      </c>
      <c r="Q41" s="5" t="s">
        <v>186</v>
      </c>
      <c r="T41" t="s">
        <v>40</v>
      </c>
      <c r="U41" t="s">
        <v>38</v>
      </c>
      <c r="V41" t="s">
        <v>40</v>
      </c>
      <c r="W41" t="s">
        <v>38</v>
      </c>
      <c r="X41" t="s">
        <v>38</v>
      </c>
      <c r="Y41" t="s">
        <v>38</v>
      </c>
      <c r="Z41" t="s">
        <v>38</v>
      </c>
      <c r="AA41" t="s">
        <v>38</v>
      </c>
      <c r="AB41" t="s">
        <v>40</v>
      </c>
      <c r="AC41">
        <v>20</v>
      </c>
      <c r="AD41" t="s">
        <v>38</v>
      </c>
      <c r="AE41" t="s">
        <v>38</v>
      </c>
      <c r="AF41" t="s">
        <v>38</v>
      </c>
      <c r="AG41" t="s">
        <v>38</v>
      </c>
      <c r="AH41" t="s">
        <v>38</v>
      </c>
      <c r="AI41" t="s">
        <v>38</v>
      </c>
      <c r="AJ41" t="s">
        <v>38</v>
      </c>
      <c r="AK41" t="s">
        <v>38</v>
      </c>
    </row>
    <row r="42" spans="1:37" ht="96" x14ac:dyDescent="0.2">
      <c r="A42" t="s">
        <v>187</v>
      </c>
      <c r="B42" s="3" t="s">
        <v>188</v>
      </c>
      <c r="C42">
        <v>25</v>
      </c>
      <c r="D42">
        <v>36</v>
      </c>
      <c r="E42">
        <v>56</v>
      </c>
      <c r="F42">
        <v>6</v>
      </c>
      <c r="G42" t="s">
        <v>189</v>
      </c>
      <c r="J42" t="s">
        <v>38</v>
      </c>
      <c r="K42" t="s">
        <v>59</v>
      </c>
      <c r="L42" t="s">
        <v>38</v>
      </c>
      <c r="M42" t="s">
        <v>38</v>
      </c>
      <c r="N42" t="s">
        <v>38</v>
      </c>
      <c r="O42" t="s">
        <v>38</v>
      </c>
      <c r="P42" t="s">
        <v>38</v>
      </c>
      <c r="Q42" s="5" t="s">
        <v>190</v>
      </c>
      <c r="T42" t="s">
        <v>40</v>
      </c>
      <c r="U42" t="s">
        <v>38</v>
      </c>
      <c r="V42" t="s">
        <v>40</v>
      </c>
      <c r="W42" t="s">
        <v>38</v>
      </c>
      <c r="X42" t="s">
        <v>38</v>
      </c>
      <c r="Y42" t="s">
        <v>38</v>
      </c>
      <c r="Z42" t="s">
        <v>38</v>
      </c>
      <c r="AA42" t="s">
        <v>38</v>
      </c>
      <c r="AB42" t="s">
        <v>40</v>
      </c>
      <c r="AC42">
        <v>1</v>
      </c>
      <c r="AD42" t="s">
        <v>38</v>
      </c>
      <c r="AE42" t="s">
        <v>38</v>
      </c>
      <c r="AF42" t="s">
        <v>38</v>
      </c>
      <c r="AG42" t="s">
        <v>38</v>
      </c>
      <c r="AH42" t="s">
        <v>40</v>
      </c>
      <c r="AI42" t="s">
        <v>38</v>
      </c>
      <c r="AJ42" t="s">
        <v>38</v>
      </c>
      <c r="AK42" t="s">
        <v>38</v>
      </c>
    </row>
    <row r="43" spans="1:37" ht="96" x14ac:dyDescent="0.2">
      <c r="A43" t="s">
        <v>191</v>
      </c>
      <c r="B43" s="3" t="s">
        <v>192</v>
      </c>
      <c r="C43">
        <v>87</v>
      </c>
      <c r="D43">
        <v>48</v>
      </c>
      <c r="E43">
        <v>83</v>
      </c>
      <c r="F43">
        <v>11</v>
      </c>
      <c r="G43" s="5" t="s">
        <v>193</v>
      </c>
      <c r="J43" t="s">
        <v>40</v>
      </c>
      <c r="Q43" s="5" t="s">
        <v>194</v>
      </c>
    </row>
    <row r="44" spans="1:37" ht="80" x14ac:dyDescent="0.2">
      <c r="A44" t="s">
        <v>195</v>
      </c>
      <c r="B44" s="3" t="s">
        <v>196</v>
      </c>
      <c r="C44">
        <v>92</v>
      </c>
      <c r="D44">
        <v>36</v>
      </c>
      <c r="E44">
        <v>77</v>
      </c>
      <c r="F44">
        <v>10</v>
      </c>
      <c r="G44" s="5" t="s">
        <v>197</v>
      </c>
      <c r="J44" t="s">
        <v>40</v>
      </c>
      <c r="Q44" s="5" t="s">
        <v>198</v>
      </c>
    </row>
    <row r="45" spans="1:37" ht="128" x14ac:dyDescent="0.2">
      <c r="A45" t="s">
        <v>199</v>
      </c>
      <c r="B45" s="3" t="s">
        <v>200</v>
      </c>
      <c r="C45">
        <v>49</v>
      </c>
      <c r="D45">
        <v>8</v>
      </c>
      <c r="E45">
        <v>471</v>
      </c>
      <c r="F45">
        <v>6</v>
      </c>
      <c r="G45" s="5" t="s">
        <v>201</v>
      </c>
      <c r="J45" t="s">
        <v>38</v>
      </c>
      <c r="K45" t="s">
        <v>59</v>
      </c>
      <c r="L45" t="s">
        <v>38</v>
      </c>
      <c r="M45" t="s">
        <v>38</v>
      </c>
      <c r="N45" t="s">
        <v>38</v>
      </c>
      <c r="O45" t="s">
        <v>38</v>
      </c>
      <c r="P45" t="s">
        <v>38</v>
      </c>
      <c r="Q45" s="5" t="s">
        <v>202</v>
      </c>
      <c r="T45" t="s">
        <v>40</v>
      </c>
      <c r="U45" t="s">
        <v>38</v>
      </c>
      <c r="V45" t="s">
        <v>38</v>
      </c>
      <c r="W45" t="s">
        <v>40</v>
      </c>
      <c r="X45" t="s">
        <v>38</v>
      </c>
      <c r="Y45" t="s">
        <v>38</v>
      </c>
      <c r="Z45" t="s">
        <v>38</v>
      </c>
      <c r="AA45" t="s">
        <v>38</v>
      </c>
      <c r="AB45" t="s">
        <v>40</v>
      </c>
      <c r="AC45">
        <v>2</v>
      </c>
      <c r="AD45" t="s">
        <v>38</v>
      </c>
      <c r="AE45" t="s">
        <v>38</v>
      </c>
      <c r="AF45" t="s">
        <v>38</v>
      </c>
      <c r="AG45" t="s">
        <v>38</v>
      </c>
      <c r="AH45" t="s">
        <v>38</v>
      </c>
      <c r="AI45" t="s">
        <v>38</v>
      </c>
      <c r="AJ45" t="s">
        <v>38</v>
      </c>
      <c r="AK45" t="s">
        <v>38</v>
      </c>
    </row>
    <row r="46" spans="1:37" ht="176" x14ac:dyDescent="0.2">
      <c r="A46" t="s">
        <v>203</v>
      </c>
      <c r="B46" s="3" t="s">
        <v>204</v>
      </c>
      <c r="C46">
        <v>34</v>
      </c>
      <c r="D46">
        <v>7</v>
      </c>
      <c r="E46">
        <v>62</v>
      </c>
      <c r="F46">
        <v>2</v>
      </c>
      <c r="G46" s="5" t="s">
        <v>205</v>
      </c>
      <c r="J46" t="s">
        <v>38</v>
      </c>
      <c r="K46" t="s">
        <v>50</v>
      </c>
      <c r="L46" t="s">
        <v>38</v>
      </c>
      <c r="M46" t="s">
        <v>38</v>
      </c>
      <c r="N46" t="s">
        <v>38</v>
      </c>
      <c r="O46" t="s">
        <v>38</v>
      </c>
      <c r="P46" t="s">
        <v>128</v>
      </c>
      <c r="Q46" s="5" t="s">
        <v>206</v>
      </c>
      <c r="T46" t="s">
        <v>40</v>
      </c>
      <c r="U46" t="s">
        <v>38</v>
      </c>
      <c r="V46" t="s">
        <v>40</v>
      </c>
      <c r="W46" t="s">
        <v>38</v>
      </c>
      <c r="X46" t="s">
        <v>38</v>
      </c>
      <c r="Y46" t="s">
        <v>38</v>
      </c>
      <c r="Z46" t="s">
        <v>38</v>
      </c>
      <c r="AA46" t="s">
        <v>38</v>
      </c>
      <c r="AB46" t="s">
        <v>40</v>
      </c>
      <c r="AC46">
        <v>1</v>
      </c>
      <c r="AD46" t="s">
        <v>38</v>
      </c>
      <c r="AE46" t="s">
        <v>38</v>
      </c>
      <c r="AF46" t="s">
        <v>38</v>
      </c>
      <c r="AG46" t="s">
        <v>38</v>
      </c>
      <c r="AH46" t="s">
        <v>38</v>
      </c>
      <c r="AI46" t="s">
        <v>38</v>
      </c>
      <c r="AJ46" t="s">
        <v>38</v>
      </c>
      <c r="AK46" t="s">
        <v>38</v>
      </c>
    </row>
    <row r="47" spans="1:37" x14ac:dyDescent="0.2">
      <c r="A47" t="s">
        <v>207</v>
      </c>
      <c r="B47" s="3" t="s">
        <v>208</v>
      </c>
      <c r="C47">
        <v>107</v>
      </c>
      <c r="D47">
        <v>17</v>
      </c>
      <c r="E47">
        <v>461</v>
      </c>
      <c r="F47">
        <v>4</v>
      </c>
      <c r="G47" s="6" t="s">
        <v>209</v>
      </c>
      <c r="J47" t="s">
        <v>38</v>
      </c>
      <c r="K47" t="s">
        <v>50</v>
      </c>
      <c r="L47" t="s">
        <v>38</v>
      </c>
      <c r="M47" t="s">
        <v>38</v>
      </c>
      <c r="N47" t="s">
        <v>38</v>
      </c>
      <c r="O47" t="s">
        <v>38</v>
      </c>
      <c r="P47" t="s">
        <v>38</v>
      </c>
      <c r="Q47" t="s">
        <v>210</v>
      </c>
      <c r="T47" t="s">
        <v>40</v>
      </c>
      <c r="U47" t="s">
        <v>38</v>
      </c>
      <c r="V47" t="s">
        <v>40</v>
      </c>
      <c r="W47" t="s">
        <v>38</v>
      </c>
      <c r="X47" t="s">
        <v>38</v>
      </c>
      <c r="Y47" t="s">
        <v>38</v>
      </c>
      <c r="Z47" t="s">
        <v>38</v>
      </c>
      <c r="AA47" t="s">
        <v>38</v>
      </c>
      <c r="AB47" t="s">
        <v>40</v>
      </c>
      <c r="AC47">
        <v>1</v>
      </c>
      <c r="AD47" t="s">
        <v>38</v>
      </c>
      <c r="AE47" t="s">
        <v>38</v>
      </c>
      <c r="AF47" t="s">
        <v>38</v>
      </c>
      <c r="AG47" t="s">
        <v>38</v>
      </c>
      <c r="AH47" t="s">
        <v>38</v>
      </c>
      <c r="AI47" t="s">
        <v>38</v>
      </c>
      <c r="AJ47" t="s">
        <v>38</v>
      </c>
      <c r="AK47" t="s">
        <v>38</v>
      </c>
    </row>
    <row r="48" spans="1:37" ht="128" x14ac:dyDescent="0.2">
      <c r="A48" t="s">
        <v>211</v>
      </c>
      <c r="B48" s="7" t="s">
        <v>212</v>
      </c>
      <c r="C48">
        <v>89</v>
      </c>
      <c r="D48">
        <v>30</v>
      </c>
      <c r="E48">
        <v>1508</v>
      </c>
      <c r="F48">
        <v>2</v>
      </c>
      <c r="G48" s="5" t="s">
        <v>213</v>
      </c>
      <c r="J48" t="s">
        <v>38</v>
      </c>
      <c r="K48" t="s">
        <v>156</v>
      </c>
      <c r="L48" t="s">
        <v>38</v>
      </c>
      <c r="M48" t="s">
        <v>38</v>
      </c>
      <c r="N48" t="s">
        <v>38</v>
      </c>
      <c r="O48" t="s">
        <v>38</v>
      </c>
      <c r="P48" t="s">
        <v>38</v>
      </c>
      <c r="Q48" t="s">
        <v>214</v>
      </c>
      <c r="T48" t="s">
        <v>40</v>
      </c>
      <c r="U48" t="s">
        <v>38</v>
      </c>
      <c r="V48" t="s">
        <v>40</v>
      </c>
      <c r="W48" t="s">
        <v>38</v>
      </c>
      <c r="X48" t="s">
        <v>38</v>
      </c>
      <c r="Y48" t="s">
        <v>38</v>
      </c>
      <c r="Z48" t="s">
        <v>38</v>
      </c>
      <c r="AA48" t="s">
        <v>38</v>
      </c>
      <c r="AB48" t="s">
        <v>40</v>
      </c>
      <c r="AC48">
        <v>1</v>
      </c>
      <c r="AD48" t="s">
        <v>38</v>
      </c>
      <c r="AE48" t="s">
        <v>38</v>
      </c>
      <c r="AF48" t="s">
        <v>38</v>
      </c>
      <c r="AG48" t="s">
        <v>38</v>
      </c>
      <c r="AH48" t="s">
        <v>38</v>
      </c>
      <c r="AI48" t="s">
        <v>38</v>
      </c>
      <c r="AJ48" t="s">
        <v>38</v>
      </c>
      <c r="AK48" t="s">
        <v>38</v>
      </c>
    </row>
    <row r="49" spans="1:37" ht="208" x14ac:dyDescent="0.2">
      <c r="A49" t="s">
        <v>215</v>
      </c>
      <c r="B49" s="3" t="s">
        <v>216</v>
      </c>
      <c r="C49">
        <v>5833</v>
      </c>
      <c r="D49">
        <v>745</v>
      </c>
      <c r="E49">
        <v>1729</v>
      </c>
      <c r="F49">
        <v>42</v>
      </c>
      <c r="G49" t="s">
        <v>217</v>
      </c>
      <c r="J49" t="s">
        <v>38</v>
      </c>
      <c r="K49" t="s">
        <v>50</v>
      </c>
      <c r="L49" t="s">
        <v>38</v>
      </c>
      <c r="M49" t="s">
        <v>128</v>
      </c>
      <c r="N49" t="s">
        <v>38</v>
      </c>
      <c r="O49" t="s">
        <v>38</v>
      </c>
      <c r="P49" t="s">
        <v>38</v>
      </c>
      <c r="Q49" s="5" t="s">
        <v>218</v>
      </c>
      <c r="T49" t="s">
        <v>38</v>
      </c>
      <c r="U49" t="s">
        <v>38</v>
      </c>
      <c r="V49" t="s">
        <v>38</v>
      </c>
      <c r="W49" t="s">
        <v>40</v>
      </c>
      <c r="X49" t="s">
        <v>38</v>
      </c>
      <c r="Y49" t="s">
        <v>38</v>
      </c>
      <c r="Z49" t="s">
        <v>38</v>
      </c>
      <c r="AA49" t="s">
        <v>38</v>
      </c>
      <c r="AB49" t="s">
        <v>38</v>
      </c>
      <c r="AD49" t="s">
        <v>40</v>
      </c>
      <c r="AE49" t="s">
        <v>38</v>
      </c>
      <c r="AF49" t="s">
        <v>38</v>
      </c>
      <c r="AG49" t="s">
        <v>38</v>
      </c>
      <c r="AH49" t="s">
        <v>38</v>
      </c>
      <c r="AI49" t="s">
        <v>38</v>
      </c>
      <c r="AJ49" t="s">
        <v>38</v>
      </c>
      <c r="AK49" t="s">
        <v>40</v>
      </c>
    </row>
    <row r="50" spans="1:37" ht="240" x14ac:dyDescent="0.2">
      <c r="A50" t="s">
        <v>219</v>
      </c>
      <c r="B50" s="3" t="s">
        <v>220</v>
      </c>
      <c r="C50">
        <v>572</v>
      </c>
      <c r="D50">
        <v>66</v>
      </c>
      <c r="E50">
        <v>664</v>
      </c>
      <c r="F50">
        <v>11</v>
      </c>
      <c r="G50" s="5" t="s">
        <v>221</v>
      </c>
      <c r="J50" t="s">
        <v>38</v>
      </c>
      <c r="K50" t="s">
        <v>222</v>
      </c>
      <c r="L50" t="s">
        <v>38</v>
      </c>
      <c r="M50" t="s">
        <v>38</v>
      </c>
      <c r="N50" t="s">
        <v>38</v>
      </c>
      <c r="O50" t="s">
        <v>38</v>
      </c>
      <c r="P50" t="s">
        <v>128</v>
      </c>
      <c r="Q50" s="5" t="s">
        <v>223</v>
      </c>
      <c r="T50" t="s">
        <v>40</v>
      </c>
      <c r="U50" t="s">
        <v>38</v>
      </c>
      <c r="V50" t="s">
        <v>40</v>
      </c>
      <c r="W50" t="s">
        <v>38</v>
      </c>
      <c r="X50" t="s">
        <v>38</v>
      </c>
      <c r="Y50" t="s">
        <v>38</v>
      </c>
      <c r="Z50" t="s">
        <v>38</v>
      </c>
      <c r="AA50" t="s">
        <v>38</v>
      </c>
      <c r="AB50" t="s">
        <v>40</v>
      </c>
      <c r="AC50">
        <v>3</v>
      </c>
      <c r="AD50" t="s">
        <v>38</v>
      </c>
      <c r="AE50" t="s">
        <v>38</v>
      </c>
      <c r="AF50" t="s">
        <v>38</v>
      </c>
      <c r="AG50" t="s">
        <v>38</v>
      </c>
      <c r="AH50" t="s">
        <v>38</v>
      </c>
      <c r="AI50" t="s">
        <v>38</v>
      </c>
      <c r="AJ50" t="s">
        <v>38</v>
      </c>
      <c r="AK50" t="s">
        <v>40</v>
      </c>
    </row>
    <row r="51" spans="1:37" ht="176" x14ac:dyDescent="0.2">
      <c r="A51" t="s">
        <v>224</v>
      </c>
      <c r="B51" s="3" t="s">
        <v>225</v>
      </c>
      <c r="C51">
        <v>157</v>
      </c>
      <c r="D51">
        <v>24</v>
      </c>
      <c r="E51">
        <v>1969</v>
      </c>
      <c r="F51">
        <v>21</v>
      </c>
      <c r="G51" s="5" t="s">
        <v>226</v>
      </c>
      <c r="J51" t="s">
        <v>38</v>
      </c>
      <c r="K51" t="s">
        <v>50</v>
      </c>
      <c r="L51" t="s">
        <v>38</v>
      </c>
      <c r="M51" t="s">
        <v>38</v>
      </c>
      <c r="N51" t="s">
        <v>40</v>
      </c>
      <c r="O51" t="s">
        <v>38</v>
      </c>
      <c r="P51" t="s">
        <v>38</v>
      </c>
      <c r="Q51" s="5" t="s">
        <v>227</v>
      </c>
      <c r="T51" t="s">
        <v>40</v>
      </c>
      <c r="U51" t="s">
        <v>38</v>
      </c>
      <c r="V51" t="s">
        <v>40</v>
      </c>
      <c r="W51" t="s">
        <v>38</v>
      </c>
      <c r="X51" t="s">
        <v>38</v>
      </c>
      <c r="Y51" t="s">
        <v>38</v>
      </c>
      <c r="Z51" t="s">
        <v>38</v>
      </c>
      <c r="AA51" t="s">
        <v>38</v>
      </c>
      <c r="AB51" t="s">
        <v>40</v>
      </c>
      <c r="AC51">
        <v>1</v>
      </c>
      <c r="AD51" t="s">
        <v>38</v>
      </c>
      <c r="AE51" t="s">
        <v>38</v>
      </c>
      <c r="AF51" t="s">
        <v>38</v>
      </c>
      <c r="AG51" t="s">
        <v>38</v>
      </c>
      <c r="AH51" t="s">
        <v>38</v>
      </c>
      <c r="AI51" t="s">
        <v>38</v>
      </c>
      <c r="AJ51" t="s">
        <v>38</v>
      </c>
      <c r="AK51" t="s">
        <v>40</v>
      </c>
    </row>
    <row r="52" spans="1:37" ht="144" x14ac:dyDescent="0.2">
      <c r="A52" t="s">
        <v>228</v>
      </c>
      <c r="B52" s="3" t="s">
        <v>229</v>
      </c>
      <c r="C52">
        <v>240</v>
      </c>
      <c r="D52">
        <v>23</v>
      </c>
      <c r="E52">
        <v>1184</v>
      </c>
      <c r="F52">
        <v>44</v>
      </c>
      <c r="G52" s="5" t="s">
        <v>230</v>
      </c>
      <c r="J52" t="s">
        <v>38</v>
      </c>
      <c r="K52" t="s">
        <v>98</v>
      </c>
      <c r="L52" t="s">
        <v>38</v>
      </c>
      <c r="M52" t="s">
        <v>38</v>
      </c>
      <c r="N52" t="s">
        <v>38</v>
      </c>
      <c r="O52" t="s">
        <v>38</v>
      </c>
      <c r="P52" t="s">
        <v>38</v>
      </c>
      <c r="Q52" s="5" t="s">
        <v>231</v>
      </c>
      <c r="T52" t="s">
        <v>40</v>
      </c>
      <c r="U52" t="s">
        <v>38</v>
      </c>
      <c r="V52" t="s">
        <v>40</v>
      </c>
      <c r="W52" t="s">
        <v>38</v>
      </c>
      <c r="X52" t="s">
        <v>38</v>
      </c>
      <c r="Y52" t="s">
        <v>38</v>
      </c>
      <c r="Z52" t="s">
        <v>38</v>
      </c>
      <c r="AA52" t="s">
        <v>38</v>
      </c>
      <c r="AB52" t="s">
        <v>38</v>
      </c>
      <c r="AD52" t="s">
        <v>40</v>
      </c>
      <c r="AE52" t="s">
        <v>38</v>
      </c>
      <c r="AF52" t="s">
        <v>38</v>
      </c>
      <c r="AG52" t="s">
        <v>38</v>
      </c>
      <c r="AH52" t="s">
        <v>38</v>
      </c>
      <c r="AI52" t="s">
        <v>38</v>
      </c>
      <c r="AJ52" t="s">
        <v>38</v>
      </c>
      <c r="AK52" t="s">
        <v>38</v>
      </c>
    </row>
    <row r="53" spans="1:37" ht="112" x14ac:dyDescent="0.2">
      <c r="A53" t="s">
        <v>232</v>
      </c>
      <c r="B53" s="3" t="s">
        <v>233</v>
      </c>
      <c r="C53">
        <v>26</v>
      </c>
      <c r="D53">
        <v>11</v>
      </c>
      <c r="E53">
        <v>261</v>
      </c>
      <c r="F53">
        <v>6</v>
      </c>
      <c r="J53" t="s">
        <v>40</v>
      </c>
      <c r="Q53" s="5" t="s">
        <v>234</v>
      </c>
    </row>
    <row r="54" spans="1:37" ht="224" x14ac:dyDescent="0.2">
      <c r="A54" t="s">
        <v>235</v>
      </c>
      <c r="B54" s="3" t="s">
        <v>236</v>
      </c>
      <c r="C54">
        <v>28</v>
      </c>
      <c r="D54">
        <v>4</v>
      </c>
      <c r="E54">
        <v>71</v>
      </c>
      <c r="F54">
        <v>2</v>
      </c>
      <c r="G54" s="5" t="s">
        <v>237</v>
      </c>
      <c r="J54" t="s">
        <v>38</v>
      </c>
      <c r="K54" t="s">
        <v>59</v>
      </c>
      <c r="L54" t="s">
        <v>40</v>
      </c>
      <c r="M54" t="s">
        <v>38</v>
      </c>
      <c r="N54" t="s">
        <v>38</v>
      </c>
      <c r="O54" t="s">
        <v>38</v>
      </c>
      <c r="P54" t="s">
        <v>38</v>
      </c>
      <c r="Q54" s="5" t="s">
        <v>238</v>
      </c>
      <c r="T54" t="s">
        <v>40</v>
      </c>
      <c r="U54" t="s">
        <v>38</v>
      </c>
      <c r="V54" t="s">
        <v>40</v>
      </c>
      <c r="W54" t="s">
        <v>38</v>
      </c>
      <c r="X54" t="s">
        <v>38</v>
      </c>
      <c r="Y54" t="s">
        <v>38</v>
      </c>
      <c r="Z54" t="s">
        <v>38</v>
      </c>
      <c r="AA54" t="s">
        <v>38</v>
      </c>
      <c r="AB54" t="s">
        <v>38</v>
      </c>
      <c r="AC54" t="s">
        <v>38</v>
      </c>
      <c r="AD54" t="s">
        <v>38</v>
      </c>
      <c r="AE54" t="s">
        <v>38</v>
      </c>
      <c r="AF54" t="s">
        <v>38</v>
      </c>
      <c r="AG54" t="s">
        <v>40</v>
      </c>
      <c r="AH54" t="s">
        <v>40</v>
      </c>
      <c r="AI54" t="s">
        <v>38</v>
      </c>
      <c r="AJ54" t="s">
        <v>38</v>
      </c>
      <c r="AK54" t="s">
        <v>38</v>
      </c>
    </row>
    <row r="55" spans="1:37" ht="176" x14ac:dyDescent="0.2">
      <c r="A55" t="s">
        <v>239</v>
      </c>
      <c r="B55" s="3" t="s">
        <v>240</v>
      </c>
      <c r="C55">
        <v>1368</v>
      </c>
      <c r="D55">
        <v>182</v>
      </c>
      <c r="E55">
        <v>583</v>
      </c>
      <c r="F55">
        <v>29</v>
      </c>
      <c r="G55" s="5" t="s">
        <v>241</v>
      </c>
      <c r="J55" t="s">
        <v>40</v>
      </c>
      <c r="Q55" s="5" t="s">
        <v>242</v>
      </c>
    </row>
    <row r="56" spans="1:37" ht="160" x14ac:dyDescent="0.2">
      <c r="A56" t="s">
        <v>243</v>
      </c>
      <c r="B56" s="3" t="s">
        <v>244</v>
      </c>
      <c r="C56">
        <v>187</v>
      </c>
      <c r="D56">
        <v>66</v>
      </c>
      <c r="E56">
        <v>161</v>
      </c>
      <c r="F56">
        <v>12</v>
      </c>
      <c r="G56" s="5" t="s">
        <v>245</v>
      </c>
      <c r="J56" t="s">
        <v>40</v>
      </c>
      <c r="Q56" s="5" t="s">
        <v>194</v>
      </c>
    </row>
    <row r="57" spans="1:37" ht="96" x14ac:dyDescent="0.2">
      <c r="A57" t="s">
        <v>246</v>
      </c>
      <c r="B57" s="3" t="s">
        <v>247</v>
      </c>
      <c r="C57">
        <v>48</v>
      </c>
      <c r="D57">
        <v>47</v>
      </c>
      <c r="E57">
        <v>208</v>
      </c>
      <c r="F57">
        <v>10</v>
      </c>
      <c r="G57" t="s">
        <v>248</v>
      </c>
      <c r="J57" t="s">
        <v>40</v>
      </c>
      <c r="Q57" s="5" t="s">
        <v>249</v>
      </c>
    </row>
    <row r="58" spans="1:37" ht="288" x14ac:dyDescent="0.2">
      <c r="A58" t="s">
        <v>250</v>
      </c>
      <c r="B58" s="3" t="s">
        <v>251</v>
      </c>
      <c r="C58">
        <v>61</v>
      </c>
      <c r="D58">
        <v>22</v>
      </c>
      <c r="E58">
        <v>233</v>
      </c>
      <c r="F58">
        <v>7</v>
      </c>
      <c r="G58" t="s">
        <v>252</v>
      </c>
      <c r="J58" t="s">
        <v>38</v>
      </c>
      <c r="K58" t="s">
        <v>59</v>
      </c>
      <c r="L58" t="s">
        <v>38</v>
      </c>
      <c r="M58" t="s">
        <v>38</v>
      </c>
      <c r="N58" t="s">
        <v>40</v>
      </c>
      <c r="O58" t="s">
        <v>38</v>
      </c>
      <c r="P58" t="s">
        <v>38</v>
      </c>
      <c r="Q58" s="5" t="s">
        <v>253</v>
      </c>
    </row>
    <row r="59" spans="1:37" ht="256" x14ac:dyDescent="0.2">
      <c r="A59" t="s">
        <v>254</v>
      </c>
      <c r="B59" s="3" t="s">
        <v>255</v>
      </c>
      <c r="C59">
        <v>56</v>
      </c>
      <c r="D59">
        <v>8</v>
      </c>
      <c r="E59">
        <v>126</v>
      </c>
      <c r="F59">
        <v>3</v>
      </c>
      <c r="G59" t="s">
        <v>256</v>
      </c>
      <c r="J59" t="s">
        <v>40</v>
      </c>
      <c r="Q59" s="5" t="s">
        <v>257</v>
      </c>
    </row>
    <row r="60" spans="1:37" ht="256" x14ac:dyDescent="0.2">
      <c r="A60" t="s">
        <v>258</v>
      </c>
      <c r="B60" s="3" t="s">
        <v>259</v>
      </c>
      <c r="C60">
        <v>2022</v>
      </c>
      <c r="D60">
        <v>426</v>
      </c>
      <c r="E60">
        <v>16171</v>
      </c>
      <c r="F60">
        <v>46</v>
      </c>
      <c r="G60" t="s">
        <v>260</v>
      </c>
      <c r="J60" t="s">
        <v>38</v>
      </c>
      <c r="K60" t="s">
        <v>261</v>
      </c>
      <c r="L60" t="s">
        <v>38</v>
      </c>
      <c r="M60" t="s">
        <v>38</v>
      </c>
      <c r="N60" t="s">
        <v>40</v>
      </c>
      <c r="O60" t="s">
        <v>38</v>
      </c>
      <c r="P60" t="s">
        <v>38</v>
      </c>
      <c r="Q60" s="5" t="s">
        <v>262</v>
      </c>
      <c r="T60" t="s">
        <v>40</v>
      </c>
      <c r="U60" t="s">
        <v>38</v>
      </c>
      <c r="V60" t="s">
        <v>38</v>
      </c>
      <c r="W60" t="s">
        <v>40</v>
      </c>
      <c r="X60" t="s">
        <v>38</v>
      </c>
      <c r="Y60" t="s">
        <v>38</v>
      </c>
      <c r="Z60" t="s">
        <v>38</v>
      </c>
      <c r="AA60" t="s">
        <v>38</v>
      </c>
      <c r="AB60" t="s">
        <v>40</v>
      </c>
      <c r="AD60" t="s">
        <v>40</v>
      </c>
      <c r="AE60" t="s">
        <v>38</v>
      </c>
      <c r="AF60" t="s">
        <v>38</v>
      </c>
      <c r="AG60" t="s">
        <v>38</v>
      </c>
      <c r="AH60" t="s">
        <v>38</v>
      </c>
      <c r="AI60" t="s">
        <v>40</v>
      </c>
      <c r="AJ60" t="s">
        <v>40</v>
      </c>
      <c r="AK60" t="s">
        <v>40</v>
      </c>
    </row>
    <row r="61" spans="1:37" ht="192" x14ac:dyDescent="0.2">
      <c r="A61" t="s">
        <v>263</v>
      </c>
      <c r="B61" s="3" t="s">
        <v>264</v>
      </c>
      <c r="C61">
        <v>812</v>
      </c>
      <c r="D61">
        <v>250</v>
      </c>
      <c r="E61">
        <v>28</v>
      </c>
      <c r="F61">
        <v>4</v>
      </c>
      <c r="G61" s="5" t="s">
        <v>265</v>
      </c>
      <c r="J61" t="s">
        <v>40</v>
      </c>
      <c r="K61" t="s">
        <v>59</v>
      </c>
      <c r="L61" t="s">
        <v>38</v>
      </c>
      <c r="M61" t="s">
        <v>38</v>
      </c>
      <c r="N61" t="s">
        <v>38</v>
      </c>
      <c r="O61" t="s">
        <v>38</v>
      </c>
      <c r="P61" t="s">
        <v>38</v>
      </c>
      <c r="Q61" s="5" t="s">
        <v>266</v>
      </c>
      <c r="T61" t="s">
        <v>40</v>
      </c>
      <c r="U61" t="s">
        <v>38</v>
      </c>
      <c r="V61" t="s">
        <v>40</v>
      </c>
      <c r="W61" t="s">
        <v>40</v>
      </c>
      <c r="X61" t="s">
        <v>38</v>
      </c>
      <c r="Y61" t="s">
        <v>40</v>
      </c>
      <c r="Z61" t="s">
        <v>38</v>
      </c>
      <c r="AA61" t="s">
        <v>38</v>
      </c>
      <c r="AB61" t="s">
        <v>38</v>
      </c>
      <c r="AD61" t="s">
        <v>40</v>
      </c>
      <c r="AE61" t="s">
        <v>38</v>
      </c>
      <c r="AF61" t="s">
        <v>38</v>
      </c>
      <c r="AG61" t="s">
        <v>38</v>
      </c>
      <c r="AH61" t="s">
        <v>40</v>
      </c>
      <c r="AI61" t="s">
        <v>38</v>
      </c>
      <c r="AJ61" t="s">
        <v>38</v>
      </c>
      <c r="AK61" t="s">
        <v>38</v>
      </c>
    </row>
    <row r="62" spans="1:37" ht="176" x14ac:dyDescent="0.2">
      <c r="A62" t="s">
        <v>267</v>
      </c>
      <c r="B62" s="3" t="s">
        <v>268</v>
      </c>
      <c r="C62">
        <v>65</v>
      </c>
      <c r="D62">
        <v>23</v>
      </c>
      <c r="E62">
        <v>3541</v>
      </c>
      <c r="F62">
        <v>9</v>
      </c>
      <c r="G62" t="s">
        <v>269</v>
      </c>
      <c r="J62" t="s">
        <v>40</v>
      </c>
      <c r="K62" t="s">
        <v>59</v>
      </c>
      <c r="L62" t="s">
        <v>38</v>
      </c>
      <c r="M62" t="s">
        <v>38</v>
      </c>
      <c r="N62" t="s">
        <v>38</v>
      </c>
      <c r="O62" t="s">
        <v>38</v>
      </c>
      <c r="P62" t="s">
        <v>38</v>
      </c>
      <c r="Q62" s="5" t="s">
        <v>270</v>
      </c>
      <c r="T62" t="s">
        <v>40</v>
      </c>
      <c r="U62" t="s">
        <v>38</v>
      </c>
      <c r="V62" t="s">
        <v>40</v>
      </c>
      <c r="W62" t="s">
        <v>40</v>
      </c>
      <c r="X62" t="s">
        <v>38</v>
      </c>
      <c r="Y62" t="s">
        <v>40</v>
      </c>
      <c r="Z62" t="s">
        <v>38</v>
      </c>
      <c r="AA62" t="s">
        <v>38</v>
      </c>
      <c r="AB62" t="s">
        <v>38</v>
      </c>
      <c r="AD62" t="s">
        <v>40</v>
      </c>
      <c r="AE62" t="s">
        <v>38</v>
      </c>
      <c r="AF62" t="s">
        <v>38</v>
      </c>
      <c r="AG62" t="s">
        <v>38</v>
      </c>
      <c r="AH62" t="s">
        <v>40</v>
      </c>
      <c r="AI62" t="s">
        <v>38</v>
      </c>
      <c r="AJ62" t="s">
        <v>38</v>
      </c>
      <c r="AK62" t="s">
        <v>38</v>
      </c>
    </row>
    <row r="63" spans="1:37" x14ac:dyDescent="0.2">
      <c r="A63" t="s">
        <v>271</v>
      </c>
      <c r="B63" s="3" t="s">
        <v>272</v>
      </c>
      <c r="C63">
        <v>35</v>
      </c>
      <c r="D63">
        <v>14</v>
      </c>
      <c r="E63">
        <v>135</v>
      </c>
      <c r="F63">
        <v>5</v>
      </c>
      <c r="G63" t="s">
        <v>273</v>
      </c>
      <c r="J63" t="s">
        <v>40</v>
      </c>
      <c r="K63" t="s">
        <v>59</v>
      </c>
      <c r="L63" t="s">
        <v>38</v>
      </c>
      <c r="M63" t="s">
        <v>38</v>
      </c>
      <c r="N63" t="s">
        <v>38</v>
      </c>
      <c r="O63" t="s">
        <v>38</v>
      </c>
      <c r="P63" t="s">
        <v>38</v>
      </c>
      <c r="Q63" s="5" t="s">
        <v>198</v>
      </c>
      <c r="T63" t="s">
        <v>40</v>
      </c>
      <c r="U63" t="s">
        <v>38</v>
      </c>
      <c r="V63" t="s">
        <v>40</v>
      </c>
      <c r="W63" t="s">
        <v>40</v>
      </c>
      <c r="X63" t="s">
        <v>38</v>
      </c>
      <c r="Y63" t="s">
        <v>40</v>
      </c>
      <c r="Z63" t="s">
        <v>38</v>
      </c>
      <c r="AA63" t="s">
        <v>38</v>
      </c>
      <c r="AB63" t="s">
        <v>38</v>
      </c>
      <c r="AD63" t="s">
        <v>40</v>
      </c>
      <c r="AE63" t="s">
        <v>38</v>
      </c>
      <c r="AF63" t="s">
        <v>38</v>
      </c>
      <c r="AG63" t="s">
        <v>38</v>
      </c>
      <c r="AH63" t="s">
        <v>40</v>
      </c>
      <c r="AI63" t="s">
        <v>38</v>
      </c>
      <c r="AJ63" t="s">
        <v>38</v>
      </c>
      <c r="AK63" t="s">
        <v>38</v>
      </c>
    </row>
    <row r="64" spans="1:37" ht="80" x14ac:dyDescent="0.2">
      <c r="A64" t="s">
        <v>274</v>
      </c>
      <c r="B64" s="3" t="s">
        <v>275</v>
      </c>
      <c r="C64">
        <v>25</v>
      </c>
      <c r="D64">
        <v>8</v>
      </c>
      <c r="E64">
        <v>295</v>
      </c>
      <c r="F64">
        <v>8</v>
      </c>
      <c r="G64" s="5" t="s">
        <v>276</v>
      </c>
      <c r="J64" t="s">
        <v>40</v>
      </c>
      <c r="K64" t="s">
        <v>59</v>
      </c>
      <c r="L64" t="s">
        <v>38</v>
      </c>
      <c r="M64" t="s">
        <v>38</v>
      </c>
      <c r="N64" t="s">
        <v>38</v>
      </c>
      <c r="O64" t="s">
        <v>38</v>
      </c>
      <c r="P64" t="s">
        <v>38</v>
      </c>
      <c r="Q64" s="5" t="s">
        <v>198</v>
      </c>
      <c r="T64" t="s">
        <v>40</v>
      </c>
      <c r="U64" t="s">
        <v>38</v>
      </c>
      <c r="V64" t="s">
        <v>40</v>
      </c>
      <c r="W64" t="s">
        <v>40</v>
      </c>
      <c r="X64" t="s">
        <v>38</v>
      </c>
      <c r="Y64" t="s">
        <v>40</v>
      </c>
      <c r="Z64" t="s">
        <v>38</v>
      </c>
      <c r="AA64" t="s">
        <v>38</v>
      </c>
      <c r="AB64" t="s">
        <v>38</v>
      </c>
      <c r="AD64" t="s">
        <v>40</v>
      </c>
      <c r="AE64" t="s">
        <v>38</v>
      </c>
      <c r="AF64" t="s">
        <v>38</v>
      </c>
      <c r="AG64" t="s">
        <v>38</v>
      </c>
      <c r="AH64" t="s">
        <v>40</v>
      </c>
      <c r="AI64" t="s">
        <v>38</v>
      </c>
      <c r="AJ64" t="s">
        <v>38</v>
      </c>
      <c r="AK64" t="s">
        <v>38</v>
      </c>
    </row>
    <row r="65" spans="1:37" ht="409" x14ac:dyDescent="0.2">
      <c r="A65" t="s">
        <v>277</v>
      </c>
      <c r="B65" s="3" t="s">
        <v>278</v>
      </c>
      <c r="C65">
        <v>44</v>
      </c>
      <c r="D65">
        <v>9</v>
      </c>
      <c r="E65">
        <v>157</v>
      </c>
      <c r="F65">
        <v>2</v>
      </c>
      <c r="G65" s="5" t="s">
        <v>279</v>
      </c>
      <c r="J65" t="s">
        <v>38</v>
      </c>
      <c r="K65" t="s">
        <v>59</v>
      </c>
      <c r="L65" t="s">
        <v>38</v>
      </c>
      <c r="M65" t="s">
        <v>38</v>
      </c>
      <c r="N65" t="s">
        <v>38</v>
      </c>
      <c r="O65" t="s">
        <v>38</v>
      </c>
      <c r="P65" t="s">
        <v>38</v>
      </c>
      <c r="Q65" s="5" t="s">
        <v>198</v>
      </c>
      <c r="T65" t="s">
        <v>40</v>
      </c>
      <c r="U65" t="s">
        <v>38</v>
      </c>
      <c r="V65" t="s">
        <v>40</v>
      </c>
      <c r="W65" t="s">
        <v>40</v>
      </c>
      <c r="X65" t="s">
        <v>38</v>
      </c>
      <c r="Y65" t="s">
        <v>40</v>
      </c>
      <c r="Z65" t="s">
        <v>38</v>
      </c>
      <c r="AA65" t="s">
        <v>38</v>
      </c>
      <c r="AB65" t="s">
        <v>38</v>
      </c>
      <c r="AD65" t="s">
        <v>40</v>
      </c>
      <c r="AE65" t="s">
        <v>38</v>
      </c>
      <c r="AF65" t="s">
        <v>38</v>
      </c>
      <c r="AG65" t="s">
        <v>38</v>
      </c>
      <c r="AH65" t="s">
        <v>40</v>
      </c>
      <c r="AI65" t="s">
        <v>38</v>
      </c>
      <c r="AJ65" t="s">
        <v>38</v>
      </c>
      <c r="AK65" t="s">
        <v>38</v>
      </c>
    </row>
    <row r="66" spans="1:37" ht="256" x14ac:dyDescent="0.2">
      <c r="A66" t="s">
        <v>280</v>
      </c>
      <c r="B66" s="3" t="s">
        <v>281</v>
      </c>
      <c r="C66">
        <v>21</v>
      </c>
      <c r="D66">
        <v>21</v>
      </c>
      <c r="E66">
        <v>3016</v>
      </c>
      <c r="F66">
        <v>7</v>
      </c>
      <c r="G66" s="5" t="s">
        <v>282</v>
      </c>
      <c r="J66" t="s">
        <v>38</v>
      </c>
      <c r="K66" t="s">
        <v>89</v>
      </c>
      <c r="L66" t="s">
        <v>38</v>
      </c>
      <c r="M66" t="s">
        <v>38</v>
      </c>
      <c r="N66" t="s">
        <v>38</v>
      </c>
      <c r="O66" t="s">
        <v>38</v>
      </c>
      <c r="P66" t="s">
        <v>38</v>
      </c>
      <c r="Q66" s="5" t="s">
        <v>283</v>
      </c>
      <c r="T66" t="s">
        <v>40</v>
      </c>
      <c r="U66" t="s">
        <v>38</v>
      </c>
      <c r="V66" t="s">
        <v>40</v>
      </c>
      <c r="W66" t="s">
        <v>38</v>
      </c>
      <c r="X66" t="s">
        <v>38</v>
      </c>
      <c r="Y66" t="s">
        <v>38</v>
      </c>
      <c r="Z66" t="s">
        <v>38</v>
      </c>
      <c r="AA66" t="s">
        <v>38</v>
      </c>
      <c r="AB66" t="s">
        <v>38</v>
      </c>
      <c r="AD66" t="s">
        <v>40</v>
      </c>
      <c r="AE66" t="s">
        <v>38</v>
      </c>
      <c r="AF66" t="s">
        <v>38</v>
      </c>
      <c r="AG66" t="s">
        <v>38</v>
      </c>
      <c r="AH66" t="s">
        <v>40</v>
      </c>
      <c r="AI66" t="s">
        <v>38</v>
      </c>
      <c r="AJ66" t="s">
        <v>40</v>
      </c>
      <c r="AK66" t="s">
        <v>38</v>
      </c>
    </row>
    <row r="67" spans="1:37" ht="192" x14ac:dyDescent="0.2">
      <c r="A67" t="s">
        <v>284</v>
      </c>
      <c r="B67" s="3" t="s">
        <v>285</v>
      </c>
      <c r="C67">
        <v>14</v>
      </c>
      <c r="D67">
        <v>0</v>
      </c>
      <c r="E67">
        <v>3160</v>
      </c>
      <c r="F67">
        <v>8</v>
      </c>
      <c r="G67" t="s">
        <v>286</v>
      </c>
      <c r="J67" t="s">
        <v>38</v>
      </c>
      <c r="K67" t="s">
        <v>39</v>
      </c>
      <c r="L67" t="s">
        <v>38</v>
      </c>
      <c r="M67" t="s">
        <v>38</v>
      </c>
      <c r="N67" t="s">
        <v>40</v>
      </c>
      <c r="O67" t="s">
        <v>38</v>
      </c>
      <c r="P67" t="s">
        <v>38</v>
      </c>
      <c r="Q67" s="5" t="s">
        <v>287</v>
      </c>
      <c r="T67" t="s">
        <v>40</v>
      </c>
      <c r="U67" t="s">
        <v>38</v>
      </c>
      <c r="V67" t="s">
        <v>40</v>
      </c>
      <c r="W67" t="s">
        <v>40</v>
      </c>
      <c r="X67" t="s">
        <v>38</v>
      </c>
      <c r="Y67" t="s">
        <v>38</v>
      </c>
      <c r="Z67" t="s">
        <v>38</v>
      </c>
      <c r="AA67" t="s">
        <v>38</v>
      </c>
      <c r="AB67" t="s">
        <v>38</v>
      </c>
      <c r="AD67" t="s">
        <v>40</v>
      </c>
      <c r="AE67" t="s">
        <v>40</v>
      </c>
      <c r="AF67" t="s">
        <v>38</v>
      </c>
      <c r="AG67" t="s">
        <v>38</v>
      </c>
      <c r="AH67" t="s">
        <v>38</v>
      </c>
      <c r="AI67" t="s">
        <v>38</v>
      </c>
      <c r="AJ67" t="s">
        <v>40</v>
      </c>
      <c r="AK67" t="s">
        <v>38</v>
      </c>
    </row>
    <row r="68" spans="1:37" ht="208" x14ac:dyDescent="0.2">
      <c r="A68" t="s">
        <v>288</v>
      </c>
      <c r="B68" s="3" t="s">
        <v>289</v>
      </c>
      <c r="C68">
        <v>100</v>
      </c>
      <c r="D68">
        <v>21</v>
      </c>
      <c r="E68">
        <v>334</v>
      </c>
      <c r="F68">
        <v>3</v>
      </c>
      <c r="G68" s="5" t="s">
        <v>290</v>
      </c>
      <c r="J68" t="s">
        <v>38</v>
      </c>
      <c r="K68" t="s">
        <v>59</v>
      </c>
      <c r="L68" t="s">
        <v>38</v>
      </c>
      <c r="M68" t="s">
        <v>38</v>
      </c>
      <c r="N68" t="s">
        <v>38</v>
      </c>
      <c r="O68" t="s">
        <v>38</v>
      </c>
      <c r="P68" t="s">
        <v>38</v>
      </c>
      <c r="Q68" s="5" t="s">
        <v>291</v>
      </c>
      <c r="T68" t="s">
        <v>40</v>
      </c>
      <c r="U68" t="s">
        <v>38</v>
      </c>
      <c r="V68" t="s">
        <v>38</v>
      </c>
      <c r="W68" t="s">
        <v>40</v>
      </c>
      <c r="X68" t="s">
        <v>38</v>
      </c>
      <c r="Y68" t="s">
        <v>38</v>
      </c>
      <c r="Z68" t="s">
        <v>38</v>
      </c>
      <c r="AA68" t="s">
        <v>38</v>
      </c>
      <c r="AB68" t="s">
        <v>38</v>
      </c>
      <c r="AD68" t="s">
        <v>40</v>
      </c>
      <c r="AE68" t="s">
        <v>38</v>
      </c>
      <c r="AF68" t="s">
        <v>38</v>
      </c>
      <c r="AG68" t="s">
        <v>38</v>
      </c>
      <c r="AH68" t="s">
        <v>38</v>
      </c>
      <c r="AI68" t="s">
        <v>38</v>
      </c>
      <c r="AJ68" t="s">
        <v>38</v>
      </c>
      <c r="AK68" t="s">
        <v>40</v>
      </c>
    </row>
    <row r="69" spans="1:37" ht="256" x14ac:dyDescent="0.2">
      <c r="A69" t="s">
        <v>292</v>
      </c>
      <c r="B69" s="3" t="s">
        <v>293</v>
      </c>
      <c r="C69">
        <v>55</v>
      </c>
      <c r="D69">
        <v>12</v>
      </c>
      <c r="E69">
        <v>74</v>
      </c>
      <c r="F69">
        <v>2</v>
      </c>
      <c r="G69" s="5" t="s">
        <v>294</v>
      </c>
      <c r="J69" t="s">
        <v>38</v>
      </c>
      <c r="K69" t="s">
        <v>50</v>
      </c>
      <c r="L69" t="s">
        <v>40</v>
      </c>
      <c r="M69" t="s">
        <v>38</v>
      </c>
      <c r="N69" t="s">
        <v>38</v>
      </c>
      <c r="O69" t="s">
        <v>38</v>
      </c>
      <c r="P69" t="s">
        <v>38</v>
      </c>
      <c r="Q69" s="5" t="s">
        <v>295</v>
      </c>
      <c r="T69" t="s">
        <v>40</v>
      </c>
      <c r="U69" t="s">
        <v>38</v>
      </c>
      <c r="V69" t="s">
        <v>40</v>
      </c>
      <c r="W69" t="s">
        <v>38</v>
      </c>
      <c r="X69" t="s">
        <v>38</v>
      </c>
      <c r="Y69" t="s">
        <v>38</v>
      </c>
      <c r="Z69" t="s">
        <v>38</v>
      </c>
      <c r="AA69" t="s">
        <v>38</v>
      </c>
      <c r="AB69" t="s">
        <v>40</v>
      </c>
      <c r="AC69">
        <v>1</v>
      </c>
      <c r="AD69" t="s">
        <v>38</v>
      </c>
      <c r="AE69" t="s">
        <v>38</v>
      </c>
      <c r="AF69" t="s">
        <v>38</v>
      </c>
      <c r="AG69" t="s">
        <v>38</v>
      </c>
      <c r="AH69" t="s">
        <v>38</v>
      </c>
      <c r="AI69" t="s">
        <v>38</v>
      </c>
      <c r="AJ69" t="s">
        <v>38</v>
      </c>
      <c r="AK69" t="s">
        <v>38</v>
      </c>
    </row>
    <row r="70" spans="1:37" ht="128" x14ac:dyDescent="0.2">
      <c r="A70" t="s">
        <v>296</v>
      </c>
      <c r="B70" s="3" t="s">
        <v>297</v>
      </c>
      <c r="C70">
        <v>11</v>
      </c>
      <c r="D70">
        <v>84</v>
      </c>
      <c r="E70">
        <v>181</v>
      </c>
      <c r="F70">
        <v>2</v>
      </c>
      <c r="G70" t="s">
        <v>298</v>
      </c>
      <c r="J70" t="s">
        <v>38</v>
      </c>
      <c r="K70" t="s">
        <v>50</v>
      </c>
      <c r="L70" t="s">
        <v>38</v>
      </c>
      <c r="M70" t="s">
        <v>38</v>
      </c>
      <c r="N70" t="s">
        <v>38</v>
      </c>
      <c r="O70" t="s">
        <v>38</v>
      </c>
      <c r="P70" t="s">
        <v>38</v>
      </c>
      <c r="Q70" s="5" t="s">
        <v>299</v>
      </c>
      <c r="T70" t="s">
        <v>40</v>
      </c>
      <c r="U70" t="s">
        <v>38</v>
      </c>
      <c r="V70" t="s">
        <v>40</v>
      </c>
      <c r="W70" t="s">
        <v>38</v>
      </c>
      <c r="X70" t="s">
        <v>38</v>
      </c>
      <c r="Y70" t="s">
        <v>38</v>
      </c>
      <c r="Z70" t="s">
        <v>38</v>
      </c>
      <c r="AA70" t="s">
        <v>38</v>
      </c>
      <c r="AB70" t="s">
        <v>40</v>
      </c>
      <c r="AC70">
        <v>1</v>
      </c>
      <c r="AD70" t="s">
        <v>38</v>
      </c>
      <c r="AE70" t="s">
        <v>38</v>
      </c>
      <c r="AF70" t="s">
        <v>38</v>
      </c>
      <c r="AG70" t="s">
        <v>38</v>
      </c>
      <c r="AH70" t="s">
        <v>38</v>
      </c>
      <c r="AI70" t="s">
        <v>38</v>
      </c>
      <c r="AJ70" t="s">
        <v>38</v>
      </c>
      <c r="AK70" t="s">
        <v>38</v>
      </c>
    </row>
    <row r="71" spans="1:37" ht="208" x14ac:dyDescent="0.2">
      <c r="A71" t="s">
        <v>300</v>
      </c>
      <c r="B71" s="3" t="s">
        <v>301</v>
      </c>
      <c r="C71">
        <v>951</v>
      </c>
      <c r="D71">
        <v>122</v>
      </c>
      <c r="E71">
        <v>1075</v>
      </c>
      <c r="F71">
        <v>33</v>
      </c>
      <c r="G71" s="5" t="s">
        <v>302</v>
      </c>
      <c r="J71" t="s">
        <v>38</v>
      </c>
      <c r="K71" t="s">
        <v>59</v>
      </c>
      <c r="L71" t="s">
        <v>38</v>
      </c>
      <c r="M71" t="s">
        <v>38</v>
      </c>
      <c r="N71" t="s">
        <v>38</v>
      </c>
      <c r="O71" t="s">
        <v>38</v>
      </c>
      <c r="P71" t="s">
        <v>38</v>
      </c>
      <c r="Q71" s="5" t="s">
        <v>303</v>
      </c>
      <c r="T71" t="s">
        <v>40</v>
      </c>
      <c r="U71" t="s">
        <v>38</v>
      </c>
      <c r="V71" t="s">
        <v>38</v>
      </c>
      <c r="W71" t="s">
        <v>40</v>
      </c>
      <c r="X71" t="s">
        <v>38</v>
      </c>
      <c r="Y71" t="s">
        <v>38</v>
      </c>
      <c r="Z71" t="s">
        <v>38</v>
      </c>
      <c r="AA71" t="s">
        <v>38</v>
      </c>
      <c r="AB71" t="s">
        <v>38</v>
      </c>
      <c r="AD71" t="s">
        <v>40</v>
      </c>
      <c r="AE71" t="s">
        <v>38</v>
      </c>
      <c r="AF71" t="s">
        <v>38</v>
      </c>
      <c r="AG71" t="s">
        <v>38</v>
      </c>
      <c r="AH71" t="s">
        <v>40</v>
      </c>
      <c r="AI71" t="s">
        <v>38</v>
      </c>
      <c r="AJ71" t="s">
        <v>38</v>
      </c>
      <c r="AK71" t="s">
        <v>38</v>
      </c>
    </row>
    <row r="72" spans="1:37" ht="32" x14ac:dyDescent="0.2">
      <c r="A72" t="s">
        <v>304</v>
      </c>
      <c r="B72" s="3" t="s">
        <v>305</v>
      </c>
      <c r="C72">
        <v>976</v>
      </c>
      <c r="D72">
        <v>107</v>
      </c>
      <c r="E72">
        <v>3268</v>
      </c>
      <c r="F72">
        <v>91</v>
      </c>
      <c r="G72" t="s">
        <v>306</v>
      </c>
      <c r="J72" t="s">
        <v>38</v>
      </c>
      <c r="K72" t="s">
        <v>59</v>
      </c>
      <c r="L72" t="s">
        <v>38</v>
      </c>
      <c r="M72" t="s">
        <v>38</v>
      </c>
      <c r="N72" t="s">
        <v>38</v>
      </c>
      <c r="O72" t="s">
        <v>38</v>
      </c>
      <c r="P72" t="s">
        <v>128</v>
      </c>
      <c r="Q72" s="5" t="s">
        <v>307</v>
      </c>
      <c r="T72" t="s">
        <v>40</v>
      </c>
      <c r="U72" t="s">
        <v>38</v>
      </c>
      <c r="V72" t="s">
        <v>38</v>
      </c>
      <c r="W72" t="s">
        <v>40</v>
      </c>
      <c r="X72" t="s">
        <v>38</v>
      </c>
      <c r="Y72" t="s">
        <v>38</v>
      </c>
      <c r="Z72" t="s">
        <v>38</v>
      </c>
      <c r="AA72" t="s">
        <v>38</v>
      </c>
      <c r="AB72" t="s">
        <v>38</v>
      </c>
      <c r="AD72" t="s">
        <v>40</v>
      </c>
      <c r="AE72" t="s">
        <v>38</v>
      </c>
      <c r="AF72" t="s">
        <v>38</v>
      </c>
      <c r="AG72" t="s">
        <v>38</v>
      </c>
      <c r="AH72" t="s">
        <v>40</v>
      </c>
      <c r="AI72" t="s">
        <v>38</v>
      </c>
      <c r="AJ72" t="s">
        <v>38</v>
      </c>
      <c r="AK72" t="s">
        <v>38</v>
      </c>
    </row>
    <row r="73" spans="1:37" ht="144" x14ac:dyDescent="0.2">
      <c r="A73" t="s">
        <v>308</v>
      </c>
      <c r="B73" s="3" t="s">
        <v>309</v>
      </c>
      <c r="C73">
        <v>35</v>
      </c>
      <c r="D73">
        <v>11</v>
      </c>
      <c r="E73">
        <v>320</v>
      </c>
      <c r="F73">
        <v>9</v>
      </c>
      <c r="G73" s="5" t="s">
        <v>310</v>
      </c>
      <c r="J73" t="s">
        <v>38</v>
      </c>
      <c r="K73" t="s">
        <v>59</v>
      </c>
      <c r="L73" t="s">
        <v>38</v>
      </c>
      <c r="M73" t="s">
        <v>38</v>
      </c>
      <c r="N73" t="s">
        <v>38</v>
      </c>
      <c r="O73" t="s">
        <v>38</v>
      </c>
      <c r="P73" t="s">
        <v>38</v>
      </c>
      <c r="Q73" s="5" t="s">
        <v>311</v>
      </c>
      <c r="T73" t="s">
        <v>40</v>
      </c>
      <c r="U73" t="s">
        <v>38</v>
      </c>
      <c r="V73" t="s">
        <v>38</v>
      </c>
      <c r="W73" t="s">
        <v>40</v>
      </c>
      <c r="X73" t="s">
        <v>38</v>
      </c>
      <c r="Y73" t="s">
        <v>38</v>
      </c>
      <c r="Z73" t="s">
        <v>38</v>
      </c>
      <c r="AA73" t="s">
        <v>38</v>
      </c>
      <c r="AB73" t="s">
        <v>40</v>
      </c>
      <c r="AC73">
        <v>2</v>
      </c>
      <c r="AD73" t="s">
        <v>38</v>
      </c>
      <c r="AE73" t="s">
        <v>38</v>
      </c>
      <c r="AF73" t="s">
        <v>38</v>
      </c>
      <c r="AG73" t="s">
        <v>38</v>
      </c>
      <c r="AH73" t="s">
        <v>40</v>
      </c>
      <c r="AI73" t="s">
        <v>38</v>
      </c>
      <c r="AJ73" t="s">
        <v>38</v>
      </c>
      <c r="AK73" t="s">
        <v>38</v>
      </c>
    </row>
    <row r="74" spans="1:37" ht="176" x14ac:dyDescent="0.2">
      <c r="A74" t="s">
        <v>312</v>
      </c>
      <c r="B74" s="3" t="s">
        <v>313</v>
      </c>
      <c r="C74">
        <v>135</v>
      </c>
      <c r="D74">
        <v>17</v>
      </c>
      <c r="E74">
        <v>511</v>
      </c>
      <c r="F74">
        <v>20</v>
      </c>
      <c r="G74" s="5" t="s">
        <v>314</v>
      </c>
      <c r="J74" t="s">
        <v>38</v>
      </c>
      <c r="K74" t="s">
        <v>59</v>
      </c>
      <c r="L74" t="s">
        <v>38</v>
      </c>
      <c r="M74" t="s">
        <v>38</v>
      </c>
      <c r="N74" t="s">
        <v>38</v>
      </c>
      <c r="O74" t="s">
        <v>38</v>
      </c>
      <c r="P74" t="s">
        <v>38</v>
      </c>
      <c r="Q74" s="5" t="s">
        <v>315</v>
      </c>
      <c r="T74" t="s">
        <v>40</v>
      </c>
      <c r="U74" t="s">
        <v>38</v>
      </c>
      <c r="V74" t="s">
        <v>38</v>
      </c>
      <c r="W74" t="s">
        <v>40</v>
      </c>
      <c r="X74" t="s">
        <v>38</v>
      </c>
      <c r="Y74" t="s">
        <v>38</v>
      </c>
      <c r="Z74" t="s">
        <v>38</v>
      </c>
      <c r="AA74" t="s">
        <v>38</v>
      </c>
      <c r="AB74" t="s">
        <v>38</v>
      </c>
      <c r="AD74" t="s">
        <v>40</v>
      </c>
      <c r="AE74" t="s">
        <v>38</v>
      </c>
      <c r="AF74" t="s">
        <v>38</v>
      </c>
      <c r="AG74" t="s">
        <v>38</v>
      </c>
      <c r="AH74" t="s">
        <v>40</v>
      </c>
      <c r="AI74" t="s">
        <v>40</v>
      </c>
      <c r="AJ74" t="s">
        <v>38</v>
      </c>
      <c r="AK74" t="s">
        <v>38</v>
      </c>
    </row>
    <row r="75" spans="1:37" ht="128" x14ac:dyDescent="0.2">
      <c r="A75" t="s">
        <v>316</v>
      </c>
      <c r="B75" s="3" t="s">
        <v>317</v>
      </c>
      <c r="C75">
        <v>41</v>
      </c>
      <c r="D75">
        <v>11</v>
      </c>
      <c r="E75">
        <v>358</v>
      </c>
      <c r="F75">
        <v>10</v>
      </c>
      <c r="G75" s="5" t="s">
        <v>318</v>
      </c>
      <c r="J75" t="s">
        <v>38</v>
      </c>
      <c r="K75" t="s">
        <v>59</v>
      </c>
      <c r="L75" t="s">
        <v>38</v>
      </c>
      <c r="M75" t="s">
        <v>38</v>
      </c>
      <c r="N75" t="s">
        <v>38</v>
      </c>
      <c r="O75" t="s">
        <v>38</v>
      </c>
      <c r="P75" t="s">
        <v>38</v>
      </c>
      <c r="Q75" s="5" t="s">
        <v>319</v>
      </c>
      <c r="T75" t="s">
        <v>40</v>
      </c>
      <c r="U75" t="s">
        <v>38</v>
      </c>
      <c r="V75" t="s">
        <v>38</v>
      </c>
      <c r="W75" t="s">
        <v>40</v>
      </c>
      <c r="X75" t="s">
        <v>38</v>
      </c>
      <c r="Y75" t="s">
        <v>38</v>
      </c>
      <c r="Z75" t="s">
        <v>38</v>
      </c>
      <c r="AA75" t="s">
        <v>38</v>
      </c>
      <c r="AB75" t="s">
        <v>40</v>
      </c>
      <c r="AC75">
        <v>2</v>
      </c>
      <c r="AD75" t="s">
        <v>38</v>
      </c>
      <c r="AE75" t="s">
        <v>38</v>
      </c>
      <c r="AF75" t="s">
        <v>38</v>
      </c>
      <c r="AG75" t="s">
        <v>38</v>
      </c>
      <c r="AH75" t="s">
        <v>40</v>
      </c>
      <c r="AI75" t="s">
        <v>38</v>
      </c>
      <c r="AJ75" t="s">
        <v>38</v>
      </c>
      <c r="AK75" t="s">
        <v>38</v>
      </c>
    </row>
    <row r="76" spans="1:37" ht="128" x14ac:dyDescent="0.2">
      <c r="A76" t="s">
        <v>320</v>
      </c>
      <c r="B76" s="3" t="s">
        <v>321</v>
      </c>
      <c r="C76">
        <v>75</v>
      </c>
      <c r="D76">
        <v>7</v>
      </c>
      <c r="E76">
        <v>338</v>
      </c>
      <c r="F76">
        <v>13</v>
      </c>
      <c r="G76" s="5" t="s">
        <v>322</v>
      </c>
      <c r="J76" t="s">
        <v>38</v>
      </c>
      <c r="K76" t="s">
        <v>59</v>
      </c>
      <c r="L76" t="s">
        <v>38</v>
      </c>
      <c r="M76" t="s">
        <v>38</v>
      </c>
      <c r="N76" t="s">
        <v>38</v>
      </c>
      <c r="O76" t="s">
        <v>38</v>
      </c>
      <c r="P76" t="s">
        <v>38</v>
      </c>
      <c r="Q76" s="5" t="s">
        <v>323</v>
      </c>
      <c r="T76" t="s">
        <v>40</v>
      </c>
      <c r="U76" t="s">
        <v>38</v>
      </c>
      <c r="V76" t="s">
        <v>38</v>
      </c>
      <c r="W76" t="s">
        <v>40</v>
      </c>
      <c r="X76" t="s">
        <v>38</v>
      </c>
      <c r="Y76" t="s">
        <v>38</v>
      </c>
      <c r="Z76" t="s">
        <v>38</v>
      </c>
      <c r="AA76" t="s">
        <v>38</v>
      </c>
      <c r="AB76" t="s">
        <v>40</v>
      </c>
      <c r="AC76">
        <v>2</v>
      </c>
      <c r="AD76" t="s">
        <v>38</v>
      </c>
      <c r="AE76" t="s">
        <v>38</v>
      </c>
      <c r="AF76" t="s">
        <v>38</v>
      </c>
      <c r="AG76" t="s">
        <v>38</v>
      </c>
      <c r="AH76" t="s">
        <v>40</v>
      </c>
      <c r="AI76" t="s">
        <v>38</v>
      </c>
      <c r="AJ76" t="s">
        <v>38</v>
      </c>
      <c r="AK76" t="s">
        <v>38</v>
      </c>
    </row>
    <row r="77" spans="1:37" ht="128" x14ac:dyDescent="0.2">
      <c r="A77" t="s">
        <v>324</v>
      </c>
      <c r="B77" s="3" t="s">
        <v>325</v>
      </c>
      <c r="C77">
        <v>83</v>
      </c>
      <c r="D77">
        <v>11</v>
      </c>
      <c r="E77">
        <v>415</v>
      </c>
      <c r="F77">
        <v>11</v>
      </c>
      <c r="G77" s="5" t="s">
        <v>326</v>
      </c>
      <c r="J77" t="s">
        <v>38</v>
      </c>
      <c r="K77" t="s">
        <v>59</v>
      </c>
      <c r="L77" t="s">
        <v>38</v>
      </c>
      <c r="M77" t="s">
        <v>38</v>
      </c>
      <c r="N77" t="s">
        <v>38</v>
      </c>
      <c r="O77" t="s">
        <v>38</v>
      </c>
      <c r="P77" t="s">
        <v>38</v>
      </c>
      <c r="Q77" s="5" t="s">
        <v>327</v>
      </c>
      <c r="T77" t="s">
        <v>40</v>
      </c>
      <c r="U77" t="s">
        <v>38</v>
      </c>
      <c r="V77" t="s">
        <v>38</v>
      </c>
      <c r="W77" t="s">
        <v>40</v>
      </c>
      <c r="X77" t="s">
        <v>38</v>
      </c>
      <c r="Y77" t="s">
        <v>38</v>
      </c>
      <c r="Z77" t="s">
        <v>38</v>
      </c>
      <c r="AA77" t="s">
        <v>38</v>
      </c>
      <c r="AB77" t="s">
        <v>40</v>
      </c>
      <c r="AC77">
        <v>5</v>
      </c>
      <c r="AD77" t="s">
        <v>38</v>
      </c>
      <c r="AE77" t="s">
        <v>38</v>
      </c>
      <c r="AF77" t="s">
        <v>38</v>
      </c>
      <c r="AG77" t="s">
        <v>38</v>
      </c>
      <c r="AH77" t="s">
        <v>40</v>
      </c>
      <c r="AI77" t="s">
        <v>38</v>
      </c>
      <c r="AJ77" t="s">
        <v>38</v>
      </c>
      <c r="AK77" t="s">
        <v>40</v>
      </c>
    </row>
    <row r="78" spans="1:37" ht="208" x14ac:dyDescent="0.2">
      <c r="A78" t="s">
        <v>328</v>
      </c>
      <c r="B78" s="3" t="s">
        <v>329</v>
      </c>
      <c r="C78">
        <v>208</v>
      </c>
      <c r="D78">
        <v>98</v>
      </c>
      <c r="E78">
        <v>714</v>
      </c>
      <c r="F78">
        <v>36</v>
      </c>
      <c r="G78" s="5" t="s">
        <v>330</v>
      </c>
      <c r="J78" t="s">
        <v>38</v>
      </c>
      <c r="K78" t="s">
        <v>50</v>
      </c>
      <c r="L78" t="s">
        <v>38</v>
      </c>
      <c r="M78" t="s">
        <v>38</v>
      </c>
      <c r="N78" t="s">
        <v>38</v>
      </c>
      <c r="O78" t="s">
        <v>38</v>
      </c>
      <c r="P78" t="s">
        <v>38</v>
      </c>
      <c r="Q78" s="5" t="s">
        <v>331</v>
      </c>
      <c r="T78" t="s">
        <v>40</v>
      </c>
      <c r="U78" t="s">
        <v>38</v>
      </c>
      <c r="V78" t="s">
        <v>40</v>
      </c>
      <c r="W78" t="s">
        <v>38</v>
      </c>
      <c r="X78" t="s">
        <v>38</v>
      </c>
      <c r="Y78" t="s">
        <v>38</v>
      </c>
      <c r="Z78" t="s">
        <v>38</v>
      </c>
      <c r="AA78" t="s">
        <v>38</v>
      </c>
      <c r="AB78" t="s">
        <v>38</v>
      </c>
      <c r="AD78" t="s">
        <v>38</v>
      </c>
      <c r="AE78" t="s">
        <v>40</v>
      </c>
      <c r="AF78" t="s">
        <v>38</v>
      </c>
      <c r="AG78" t="s">
        <v>38</v>
      </c>
      <c r="AH78" t="s">
        <v>38</v>
      </c>
      <c r="AI78" t="s">
        <v>38</v>
      </c>
      <c r="AJ78" t="s">
        <v>38</v>
      </c>
      <c r="AK78" t="s">
        <v>38</v>
      </c>
    </row>
    <row r="79" spans="1:37" ht="208" x14ac:dyDescent="0.2">
      <c r="A79" t="s">
        <v>332</v>
      </c>
      <c r="B79" s="3" t="s">
        <v>333</v>
      </c>
      <c r="C79">
        <v>423</v>
      </c>
      <c r="D79">
        <v>65</v>
      </c>
      <c r="E79">
        <v>961</v>
      </c>
      <c r="F79">
        <v>28</v>
      </c>
      <c r="G79" s="5" t="s">
        <v>334</v>
      </c>
      <c r="J79" t="s">
        <v>38</v>
      </c>
      <c r="K79" t="s">
        <v>59</v>
      </c>
      <c r="L79" t="s">
        <v>38</v>
      </c>
      <c r="M79" t="s">
        <v>38</v>
      </c>
      <c r="N79" t="s">
        <v>38</v>
      </c>
      <c r="O79" t="s">
        <v>38</v>
      </c>
      <c r="P79" t="s">
        <v>38</v>
      </c>
      <c r="Q79" s="5" t="s">
        <v>335</v>
      </c>
      <c r="T79" t="s">
        <v>40</v>
      </c>
      <c r="U79" t="s">
        <v>38</v>
      </c>
      <c r="V79" t="s">
        <v>40</v>
      </c>
      <c r="W79" t="s">
        <v>38</v>
      </c>
      <c r="X79" t="s">
        <v>38</v>
      </c>
      <c r="Y79" t="s">
        <v>38</v>
      </c>
      <c r="Z79" t="s">
        <v>38</v>
      </c>
      <c r="AA79" t="s">
        <v>38</v>
      </c>
      <c r="AB79" t="s">
        <v>40</v>
      </c>
      <c r="AC79">
        <v>1</v>
      </c>
      <c r="AD79" t="s">
        <v>38</v>
      </c>
      <c r="AE79" t="s">
        <v>38</v>
      </c>
      <c r="AF79" t="s">
        <v>38</v>
      </c>
      <c r="AG79" t="s">
        <v>38</v>
      </c>
      <c r="AH79" t="s">
        <v>38</v>
      </c>
      <c r="AI79" t="s">
        <v>38</v>
      </c>
      <c r="AJ79" t="s">
        <v>38</v>
      </c>
      <c r="AK79" t="s">
        <v>38</v>
      </c>
    </row>
    <row r="80" spans="1:37" ht="176" x14ac:dyDescent="0.2">
      <c r="A80" t="s">
        <v>336</v>
      </c>
      <c r="B80" s="3" t="s">
        <v>337</v>
      </c>
      <c r="C80">
        <v>659</v>
      </c>
      <c r="D80">
        <v>90</v>
      </c>
      <c r="E80">
        <v>721</v>
      </c>
      <c r="F80">
        <v>7</v>
      </c>
      <c r="G80" s="5" t="s">
        <v>338</v>
      </c>
      <c r="J80" t="s">
        <v>38</v>
      </c>
      <c r="K80" t="s">
        <v>59</v>
      </c>
      <c r="L80" t="s">
        <v>38</v>
      </c>
      <c r="M80" t="s">
        <v>38</v>
      </c>
      <c r="N80" t="s">
        <v>38</v>
      </c>
      <c r="O80" t="s">
        <v>38</v>
      </c>
      <c r="P80" t="s">
        <v>38</v>
      </c>
      <c r="Q80" s="5" t="s">
        <v>339</v>
      </c>
      <c r="T80" t="s">
        <v>40</v>
      </c>
      <c r="U80" t="s">
        <v>38</v>
      </c>
      <c r="V80" t="s">
        <v>40</v>
      </c>
      <c r="W80" t="s">
        <v>38</v>
      </c>
      <c r="X80" t="s">
        <v>38</v>
      </c>
      <c r="Y80" t="s">
        <v>38</v>
      </c>
      <c r="Z80" t="s">
        <v>38</v>
      </c>
      <c r="AA80" t="s">
        <v>38</v>
      </c>
      <c r="AB80" t="s">
        <v>38</v>
      </c>
      <c r="AD80" t="s">
        <v>40</v>
      </c>
      <c r="AE80" t="s">
        <v>38</v>
      </c>
      <c r="AF80" t="s">
        <v>38</v>
      </c>
      <c r="AG80" t="s">
        <v>38</v>
      </c>
      <c r="AH80" t="s">
        <v>40</v>
      </c>
      <c r="AI80" t="s">
        <v>38</v>
      </c>
      <c r="AJ80" t="s">
        <v>38</v>
      </c>
      <c r="AK80" t="s">
        <v>38</v>
      </c>
    </row>
    <row r="81" spans="1:37" ht="128" x14ac:dyDescent="0.2">
      <c r="A81" t="s">
        <v>340</v>
      </c>
      <c r="B81" s="3" t="s">
        <v>341</v>
      </c>
      <c r="C81">
        <v>288</v>
      </c>
      <c r="D81">
        <v>45</v>
      </c>
      <c r="E81">
        <v>122</v>
      </c>
      <c r="F81">
        <v>5</v>
      </c>
      <c r="G81" s="5" t="s">
        <v>342</v>
      </c>
      <c r="J81" t="s">
        <v>38</v>
      </c>
      <c r="K81" t="s">
        <v>50</v>
      </c>
      <c r="L81" t="s">
        <v>40</v>
      </c>
      <c r="M81" t="s">
        <v>38</v>
      </c>
      <c r="N81" t="s">
        <v>38</v>
      </c>
      <c r="O81" t="s">
        <v>38</v>
      </c>
      <c r="P81" t="s">
        <v>38</v>
      </c>
      <c r="Q81" s="5" t="s">
        <v>343</v>
      </c>
      <c r="T81" t="s">
        <v>40</v>
      </c>
      <c r="U81" t="s">
        <v>38</v>
      </c>
      <c r="V81" t="s">
        <v>40</v>
      </c>
      <c r="W81" t="s">
        <v>38</v>
      </c>
      <c r="X81" t="s">
        <v>38</v>
      </c>
      <c r="Y81" t="s">
        <v>38</v>
      </c>
      <c r="Z81" t="s">
        <v>38</v>
      </c>
      <c r="AA81" t="s">
        <v>38</v>
      </c>
      <c r="AB81" t="s">
        <v>38</v>
      </c>
      <c r="AD81" t="s">
        <v>38</v>
      </c>
      <c r="AE81" t="s">
        <v>38</v>
      </c>
      <c r="AF81" t="s">
        <v>38</v>
      </c>
      <c r="AG81" t="s">
        <v>40</v>
      </c>
      <c r="AH81" t="s">
        <v>38</v>
      </c>
      <c r="AI81" t="s">
        <v>38</v>
      </c>
      <c r="AJ81" t="s">
        <v>38</v>
      </c>
      <c r="AK81" t="s">
        <v>38</v>
      </c>
    </row>
    <row r="82" spans="1:37" ht="224" x14ac:dyDescent="0.2">
      <c r="A82" t="s">
        <v>344</v>
      </c>
      <c r="B82" s="3" t="s">
        <v>345</v>
      </c>
      <c r="C82">
        <v>20</v>
      </c>
      <c r="D82">
        <v>4</v>
      </c>
      <c r="E82">
        <v>705</v>
      </c>
      <c r="F82">
        <v>2</v>
      </c>
      <c r="G82" s="5" t="s">
        <v>346</v>
      </c>
      <c r="J82" t="s">
        <v>38</v>
      </c>
      <c r="K82" t="s">
        <v>50</v>
      </c>
      <c r="L82" t="s">
        <v>38</v>
      </c>
      <c r="M82" t="s">
        <v>40</v>
      </c>
      <c r="N82" t="s">
        <v>38</v>
      </c>
      <c r="O82" t="s">
        <v>38</v>
      </c>
      <c r="P82" t="s">
        <v>38</v>
      </c>
      <c r="Q82" s="5" t="s">
        <v>347</v>
      </c>
      <c r="T82" t="s">
        <v>40</v>
      </c>
      <c r="U82" t="s">
        <v>38</v>
      </c>
      <c r="V82" t="s">
        <v>40</v>
      </c>
      <c r="W82" t="s">
        <v>38</v>
      </c>
      <c r="X82" t="s">
        <v>38</v>
      </c>
      <c r="Y82" t="s">
        <v>38</v>
      </c>
      <c r="Z82" t="s">
        <v>38</v>
      </c>
      <c r="AA82" t="s">
        <v>38</v>
      </c>
      <c r="AB82" t="s">
        <v>38</v>
      </c>
      <c r="AD82" t="s">
        <v>38</v>
      </c>
      <c r="AE82" t="s">
        <v>38</v>
      </c>
      <c r="AF82" t="s">
        <v>40</v>
      </c>
      <c r="AG82" t="s">
        <v>38</v>
      </c>
      <c r="AH82" t="s">
        <v>38</v>
      </c>
      <c r="AI82" t="s">
        <v>38</v>
      </c>
      <c r="AJ82" t="s">
        <v>38</v>
      </c>
      <c r="AK82" t="s">
        <v>38</v>
      </c>
    </row>
    <row r="83" spans="1:37" ht="192" x14ac:dyDescent="0.2">
      <c r="A83" t="s">
        <v>348</v>
      </c>
      <c r="B83" s="3" t="s">
        <v>349</v>
      </c>
      <c r="C83">
        <v>260</v>
      </c>
      <c r="D83">
        <v>26</v>
      </c>
      <c r="E83">
        <v>390</v>
      </c>
      <c r="F83">
        <v>10</v>
      </c>
      <c r="G83" s="5" t="s">
        <v>350</v>
      </c>
      <c r="J83" t="s">
        <v>38</v>
      </c>
      <c r="K83" t="s">
        <v>50</v>
      </c>
      <c r="L83" t="s">
        <v>38</v>
      </c>
      <c r="M83" t="s">
        <v>38</v>
      </c>
      <c r="N83" t="s">
        <v>38</v>
      </c>
      <c r="O83" t="s">
        <v>38</v>
      </c>
      <c r="P83" t="s">
        <v>38</v>
      </c>
      <c r="Q83" s="5" t="s">
        <v>351</v>
      </c>
      <c r="T83" t="s">
        <v>40</v>
      </c>
      <c r="U83" t="s">
        <v>38</v>
      </c>
      <c r="V83" t="s">
        <v>40</v>
      </c>
      <c r="W83" t="s">
        <v>38</v>
      </c>
      <c r="X83" t="s">
        <v>38</v>
      </c>
      <c r="Y83" t="s">
        <v>38</v>
      </c>
      <c r="Z83" t="s">
        <v>38</v>
      </c>
      <c r="AA83" t="s">
        <v>38</v>
      </c>
      <c r="AB83" t="s">
        <v>40</v>
      </c>
      <c r="AC83">
        <v>1</v>
      </c>
      <c r="AD83" t="s">
        <v>38</v>
      </c>
      <c r="AE83" t="s">
        <v>38</v>
      </c>
      <c r="AF83" t="s">
        <v>38</v>
      </c>
      <c r="AG83" t="s">
        <v>38</v>
      </c>
      <c r="AH83" t="s">
        <v>38</v>
      </c>
      <c r="AI83" t="s">
        <v>38</v>
      </c>
      <c r="AJ83" t="s">
        <v>38</v>
      </c>
      <c r="AK83" t="s">
        <v>38</v>
      </c>
    </row>
    <row r="84" spans="1:37" ht="64" x14ac:dyDescent="0.2">
      <c r="A84" t="s">
        <v>352</v>
      </c>
      <c r="B84" s="3" t="s">
        <v>353</v>
      </c>
      <c r="C84">
        <v>84</v>
      </c>
      <c r="D84">
        <v>16</v>
      </c>
      <c r="E84">
        <v>466</v>
      </c>
      <c r="F84">
        <v>7</v>
      </c>
      <c r="G84" t="s">
        <v>354</v>
      </c>
      <c r="J84" t="s">
        <v>40</v>
      </c>
      <c r="Q84" s="5" t="s">
        <v>355</v>
      </c>
    </row>
    <row r="85" spans="1:37" ht="64" x14ac:dyDescent="0.2">
      <c r="A85" t="s">
        <v>356</v>
      </c>
      <c r="B85" s="3" t="s">
        <v>357</v>
      </c>
      <c r="C85">
        <v>1055</v>
      </c>
      <c r="D85">
        <v>140</v>
      </c>
      <c r="E85">
        <v>504</v>
      </c>
      <c r="F85">
        <v>38</v>
      </c>
      <c r="G85" t="s">
        <v>358</v>
      </c>
      <c r="J85" t="s">
        <v>38</v>
      </c>
      <c r="K85" t="s">
        <v>59</v>
      </c>
      <c r="L85" t="s">
        <v>38</v>
      </c>
      <c r="M85" t="s">
        <v>38</v>
      </c>
      <c r="N85" t="s">
        <v>38</v>
      </c>
      <c r="O85" t="s">
        <v>38</v>
      </c>
      <c r="P85" t="s">
        <v>38</v>
      </c>
      <c r="Q85" s="5" t="s">
        <v>359</v>
      </c>
      <c r="T85" t="s">
        <v>40</v>
      </c>
      <c r="U85" t="s">
        <v>38</v>
      </c>
      <c r="V85" t="s">
        <v>38</v>
      </c>
      <c r="W85" t="s">
        <v>40</v>
      </c>
      <c r="X85" t="s">
        <v>38</v>
      </c>
      <c r="Y85" t="s">
        <v>38</v>
      </c>
      <c r="Z85" t="s">
        <v>38</v>
      </c>
      <c r="AA85" t="s">
        <v>38</v>
      </c>
      <c r="AB85" t="s">
        <v>40</v>
      </c>
      <c r="AC85">
        <v>4</v>
      </c>
      <c r="AD85" t="s">
        <v>38</v>
      </c>
      <c r="AE85" t="s">
        <v>38</v>
      </c>
      <c r="AF85" t="s">
        <v>38</v>
      </c>
      <c r="AG85" t="s">
        <v>38</v>
      </c>
      <c r="AH85" t="s">
        <v>40</v>
      </c>
      <c r="AI85" t="s">
        <v>38</v>
      </c>
      <c r="AJ85" t="s">
        <v>38</v>
      </c>
      <c r="AK85" t="s">
        <v>38</v>
      </c>
    </row>
    <row r="86" spans="1:37" ht="112" x14ac:dyDescent="0.2">
      <c r="A86" t="s">
        <v>360</v>
      </c>
      <c r="B86" s="3" t="s">
        <v>361</v>
      </c>
      <c r="C86">
        <v>51</v>
      </c>
      <c r="D86">
        <v>14</v>
      </c>
      <c r="E86">
        <v>253</v>
      </c>
      <c r="F86">
        <v>6</v>
      </c>
      <c r="G86" t="s">
        <v>362</v>
      </c>
      <c r="J86" t="s">
        <v>38</v>
      </c>
      <c r="K86" t="s">
        <v>89</v>
      </c>
      <c r="L86" t="s">
        <v>38</v>
      </c>
      <c r="M86" t="s">
        <v>38</v>
      </c>
      <c r="N86" t="s">
        <v>38</v>
      </c>
      <c r="O86" t="s">
        <v>38</v>
      </c>
      <c r="P86" t="s">
        <v>38</v>
      </c>
      <c r="Q86" s="5" t="s">
        <v>363</v>
      </c>
      <c r="T86" t="s">
        <v>40</v>
      </c>
      <c r="U86" t="s">
        <v>38</v>
      </c>
      <c r="V86" t="s">
        <v>40</v>
      </c>
      <c r="W86" t="s">
        <v>38</v>
      </c>
      <c r="X86" t="s">
        <v>38</v>
      </c>
      <c r="Y86" t="s">
        <v>38</v>
      </c>
      <c r="Z86" t="s">
        <v>38</v>
      </c>
      <c r="AA86" t="s">
        <v>38</v>
      </c>
      <c r="AB86" t="s">
        <v>40</v>
      </c>
      <c r="AC86">
        <v>2</v>
      </c>
      <c r="AD86" t="s">
        <v>38</v>
      </c>
      <c r="AE86" t="s">
        <v>38</v>
      </c>
      <c r="AF86" t="s">
        <v>38</v>
      </c>
      <c r="AG86" t="s">
        <v>38</v>
      </c>
      <c r="AH86" t="s">
        <v>38</v>
      </c>
      <c r="AI86" t="s">
        <v>38</v>
      </c>
      <c r="AJ86" t="s">
        <v>38</v>
      </c>
      <c r="AK86" t="s">
        <v>38</v>
      </c>
    </row>
    <row r="87" spans="1:37" ht="144" x14ac:dyDescent="0.2">
      <c r="A87" t="s">
        <v>364</v>
      </c>
      <c r="B87" s="3" t="s">
        <v>365</v>
      </c>
      <c r="C87">
        <v>36</v>
      </c>
      <c r="D87">
        <v>9</v>
      </c>
      <c r="E87">
        <v>302</v>
      </c>
      <c r="F87">
        <v>1</v>
      </c>
      <c r="G87" t="s">
        <v>366</v>
      </c>
      <c r="J87" t="s">
        <v>38</v>
      </c>
      <c r="K87" t="s">
        <v>59</v>
      </c>
      <c r="L87" t="s">
        <v>38</v>
      </c>
      <c r="M87" t="s">
        <v>38</v>
      </c>
      <c r="N87" t="s">
        <v>38</v>
      </c>
      <c r="O87" t="s">
        <v>38</v>
      </c>
      <c r="P87" t="s">
        <v>38</v>
      </c>
      <c r="Q87" s="5" t="s">
        <v>367</v>
      </c>
      <c r="T87" t="s">
        <v>40</v>
      </c>
      <c r="U87" t="s">
        <v>38</v>
      </c>
      <c r="V87" t="s">
        <v>38</v>
      </c>
      <c r="W87" t="s">
        <v>40</v>
      </c>
      <c r="X87" t="s">
        <v>38</v>
      </c>
      <c r="Y87" t="s">
        <v>38</v>
      </c>
      <c r="Z87" t="s">
        <v>38</v>
      </c>
      <c r="AA87" t="s">
        <v>38</v>
      </c>
      <c r="AB87" t="s">
        <v>40</v>
      </c>
      <c r="AC87">
        <v>1</v>
      </c>
      <c r="AD87" t="s">
        <v>38</v>
      </c>
      <c r="AE87" t="s">
        <v>38</v>
      </c>
      <c r="AF87" t="s">
        <v>38</v>
      </c>
      <c r="AG87" t="s">
        <v>38</v>
      </c>
      <c r="AH87" t="s">
        <v>40</v>
      </c>
      <c r="AI87" t="s">
        <v>40</v>
      </c>
      <c r="AJ87" t="s">
        <v>38</v>
      </c>
      <c r="AK87" t="s">
        <v>40</v>
      </c>
    </row>
    <row r="88" spans="1:37" ht="128" x14ac:dyDescent="0.2">
      <c r="A88" t="s">
        <v>368</v>
      </c>
      <c r="B88" s="3" t="s">
        <v>369</v>
      </c>
      <c r="C88">
        <v>160</v>
      </c>
      <c r="D88">
        <v>29</v>
      </c>
      <c r="E88">
        <v>6028</v>
      </c>
      <c r="F88">
        <v>31</v>
      </c>
      <c r="G88" t="s">
        <v>370</v>
      </c>
      <c r="J88" t="s">
        <v>40</v>
      </c>
      <c r="Q88" s="5" t="s">
        <v>371</v>
      </c>
    </row>
    <row r="89" spans="1:37" ht="272" x14ac:dyDescent="0.2">
      <c r="A89" t="s">
        <v>372</v>
      </c>
      <c r="B89" s="3" t="s">
        <v>373</v>
      </c>
      <c r="C89">
        <v>44</v>
      </c>
      <c r="D89">
        <v>13</v>
      </c>
      <c r="E89">
        <v>223</v>
      </c>
      <c r="F89">
        <v>2</v>
      </c>
      <c r="G89" s="5" t="s">
        <v>374</v>
      </c>
      <c r="J89" t="s">
        <v>38</v>
      </c>
      <c r="K89" t="s">
        <v>50</v>
      </c>
      <c r="L89" t="s">
        <v>38</v>
      </c>
      <c r="M89" t="s">
        <v>38</v>
      </c>
      <c r="N89" t="s">
        <v>38</v>
      </c>
      <c r="O89" t="s">
        <v>38</v>
      </c>
      <c r="P89" t="s">
        <v>38</v>
      </c>
      <c r="Q89" s="5" t="s">
        <v>375</v>
      </c>
      <c r="T89" t="s">
        <v>40</v>
      </c>
      <c r="U89" t="s">
        <v>38</v>
      </c>
      <c r="V89" t="s">
        <v>38</v>
      </c>
      <c r="W89" t="s">
        <v>40</v>
      </c>
      <c r="X89" t="s">
        <v>38</v>
      </c>
      <c r="Y89" t="s">
        <v>38</v>
      </c>
      <c r="Z89" t="s">
        <v>38</v>
      </c>
      <c r="AA89" t="s">
        <v>38</v>
      </c>
      <c r="AB89" t="s">
        <v>38</v>
      </c>
      <c r="AD89" t="s">
        <v>40</v>
      </c>
      <c r="AE89" t="s">
        <v>38</v>
      </c>
      <c r="AF89" t="s">
        <v>38</v>
      </c>
      <c r="AG89" t="s">
        <v>38</v>
      </c>
      <c r="AH89" t="s">
        <v>38</v>
      </c>
      <c r="AI89" t="s">
        <v>38</v>
      </c>
      <c r="AJ89" t="s">
        <v>38</v>
      </c>
      <c r="AK89" t="s">
        <v>38</v>
      </c>
    </row>
    <row r="90" spans="1:37" ht="96" x14ac:dyDescent="0.2">
      <c r="A90" t="s">
        <v>376</v>
      </c>
      <c r="B90" s="3" t="s">
        <v>377</v>
      </c>
      <c r="C90">
        <v>400</v>
      </c>
      <c r="D90">
        <v>58</v>
      </c>
      <c r="E90">
        <v>859</v>
      </c>
      <c r="F90">
        <v>25</v>
      </c>
      <c r="G90" s="5" t="s">
        <v>378</v>
      </c>
      <c r="J90" t="s">
        <v>38</v>
      </c>
      <c r="K90" t="s">
        <v>154</v>
      </c>
      <c r="L90" t="s">
        <v>38</v>
      </c>
      <c r="M90" t="s">
        <v>38</v>
      </c>
      <c r="N90" t="s">
        <v>38</v>
      </c>
      <c r="O90" t="s">
        <v>38</v>
      </c>
      <c r="P90" t="s">
        <v>38</v>
      </c>
      <c r="Q90" s="5" t="s">
        <v>379</v>
      </c>
      <c r="T90" t="s">
        <v>40</v>
      </c>
      <c r="U90" t="s">
        <v>38</v>
      </c>
      <c r="V90" t="s">
        <v>38</v>
      </c>
      <c r="W90" t="s">
        <v>40</v>
      </c>
      <c r="Y90" t="s">
        <v>38</v>
      </c>
      <c r="Z90" t="s">
        <v>38</v>
      </c>
      <c r="AA90" t="s">
        <v>38</v>
      </c>
      <c r="AB90" t="s">
        <v>38</v>
      </c>
      <c r="AD90" t="s">
        <v>40</v>
      </c>
      <c r="AE90" t="s">
        <v>38</v>
      </c>
      <c r="AF90" t="s">
        <v>38</v>
      </c>
      <c r="AG90" t="s">
        <v>38</v>
      </c>
      <c r="AH90" t="s">
        <v>40</v>
      </c>
      <c r="AI90" t="s">
        <v>38</v>
      </c>
      <c r="AJ90" t="s">
        <v>38</v>
      </c>
      <c r="AK90" t="s">
        <v>38</v>
      </c>
    </row>
    <row r="91" spans="1:37" ht="320" x14ac:dyDescent="0.2">
      <c r="A91" t="s">
        <v>380</v>
      </c>
      <c r="B91" s="3" t="s">
        <v>381</v>
      </c>
      <c r="C91">
        <v>225</v>
      </c>
      <c r="D91">
        <v>27</v>
      </c>
      <c r="E91">
        <v>150</v>
      </c>
      <c r="F91">
        <v>8</v>
      </c>
      <c r="G91" s="5" t="s">
        <v>382</v>
      </c>
      <c r="J91" t="s">
        <v>38</v>
      </c>
      <c r="K91" t="s">
        <v>383</v>
      </c>
      <c r="L91" t="s">
        <v>38</v>
      </c>
      <c r="M91" t="s">
        <v>38</v>
      </c>
      <c r="N91" t="s">
        <v>38</v>
      </c>
      <c r="O91" t="s">
        <v>38</v>
      </c>
      <c r="P91" t="s">
        <v>40</v>
      </c>
      <c r="Q91" s="5" t="s">
        <v>384</v>
      </c>
      <c r="T91" t="s">
        <v>40</v>
      </c>
      <c r="U91" t="s">
        <v>38</v>
      </c>
      <c r="V91" t="s">
        <v>38</v>
      </c>
      <c r="W91" t="s">
        <v>40</v>
      </c>
      <c r="X91" t="s">
        <v>38</v>
      </c>
      <c r="Y91" t="s">
        <v>38</v>
      </c>
      <c r="Z91" t="s">
        <v>38</v>
      </c>
      <c r="AA91" t="s">
        <v>38</v>
      </c>
      <c r="AB91" t="s">
        <v>40</v>
      </c>
      <c r="AC91">
        <v>2</v>
      </c>
      <c r="AD91" t="s">
        <v>38</v>
      </c>
      <c r="AE91" t="s">
        <v>38</v>
      </c>
      <c r="AF91" t="s">
        <v>38</v>
      </c>
      <c r="AG91" t="s">
        <v>38</v>
      </c>
      <c r="AH91" t="s">
        <v>38</v>
      </c>
      <c r="AI91" t="s">
        <v>38</v>
      </c>
      <c r="AJ91" t="s">
        <v>38</v>
      </c>
      <c r="AK91" t="s">
        <v>40</v>
      </c>
    </row>
    <row r="92" spans="1:37" ht="128" x14ac:dyDescent="0.2">
      <c r="A92" t="s">
        <v>385</v>
      </c>
      <c r="B92" s="3" t="s">
        <v>386</v>
      </c>
      <c r="C92">
        <v>49</v>
      </c>
      <c r="D92">
        <v>30</v>
      </c>
      <c r="E92">
        <v>58</v>
      </c>
      <c r="F92">
        <v>2</v>
      </c>
      <c r="G92" s="5" t="s">
        <v>387</v>
      </c>
      <c r="J92" t="s">
        <v>40</v>
      </c>
      <c r="Q92" s="5" t="s">
        <v>388</v>
      </c>
    </row>
    <row r="93" spans="1:37" ht="208" x14ac:dyDescent="0.2">
      <c r="A93" t="s">
        <v>389</v>
      </c>
      <c r="B93" s="3" t="s">
        <v>390</v>
      </c>
      <c r="C93">
        <v>86</v>
      </c>
      <c r="D93">
        <v>23</v>
      </c>
      <c r="E93">
        <v>67</v>
      </c>
      <c r="F93">
        <v>1</v>
      </c>
      <c r="G93" s="5" t="s">
        <v>391</v>
      </c>
      <c r="J93" t="s">
        <v>40</v>
      </c>
      <c r="Q93" s="5" t="s">
        <v>392</v>
      </c>
    </row>
    <row r="94" spans="1:37" ht="192" x14ac:dyDescent="0.2">
      <c r="A94" t="s">
        <v>393</v>
      </c>
      <c r="B94" s="3" t="s">
        <v>394</v>
      </c>
      <c r="C94">
        <v>22</v>
      </c>
      <c r="D94">
        <v>10</v>
      </c>
      <c r="E94">
        <v>1839</v>
      </c>
      <c r="F94">
        <v>11</v>
      </c>
      <c r="G94" t="s">
        <v>395</v>
      </c>
      <c r="J94" t="s">
        <v>38</v>
      </c>
      <c r="K94" t="s">
        <v>39</v>
      </c>
      <c r="L94" t="s">
        <v>40</v>
      </c>
      <c r="M94" t="s">
        <v>38</v>
      </c>
      <c r="N94" t="s">
        <v>38</v>
      </c>
      <c r="O94" t="s">
        <v>38</v>
      </c>
      <c r="P94" t="s">
        <v>40</v>
      </c>
      <c r="Q94" s="5" t="s">
        <v>396</v>
      </c>
      <c r="T94" t="s">
        <v>40</v>
      </c>
      <c r="U94" t="s">
        <v>38</v>
      </c>
      <c r="V94" t="s">
        <v>40</v>
      </c>
      <c r="W94" t="s">
        <v>38</v>
      </c>
      <c r="X94" t="s">
        <v>40</v>
      </c>
      <c r="Y94" t="s">
        <v>38</v>
      </c>
      <c r="Z94" t="s">
        <v>38</v>
      </c>
      <c r="AA94" t="s">
        <v>38</v>
      </c>
      <c r="AB94" t="s">
        <v>40</v>
      </c>
      <c r="AC94">
        <v>1</v>
      </c>
      <c r="AD94" t="s">
        <v>40</v>
      </c>
      <c r="AE94" t="s">
        <v>38</v>
      </c>
      <c r="AF94" t="s">
        <v>38</v>
      </c>
      <c r="AG94" t="s">
        <v>38</v>
      </c>
      <c r="AH94" t="s">
        <v>40</v>
      </c>
      <c r="AI94" t="s">
        <v>38</v>
      </c>
      <c r="AJ94" t="s">
        <v>38</v>
      </c>
      <c r="AK94" t="s">
        <v>38</v>
      </c>
    </row>
    <row r="95" spans="1:37" ht="80" x14ac:dyDescent="0.2">
      <c r="A95" t="s">
        <v>397</v>
      </c>
      <c r="B95" s="3" t="s">
        <v>398</v>
      </c>
      <c r="C95">
        <v>12</v>
      </c>
      <c r="D95">
        <v>13</v>
      </c>
      <c r="E95">
        <v>234</v>
      </c>
      <c r="F95">
        <v>6</v>
      </c>
      <c r="G95" t="s">
        <v>399</v>
      </c>
      <c r="J95" t="s">
        <v>40</v>
      </c>
      <c r="Q95" s="5" t="s">
        <v>400</v>
      </c>
    </row>
    <row r="96" spans="1:37" ht="112" x14ac:dyDescent="0.2">
      <c r="A96" t="s">
        <v>401</v>
      </c>
      <c r="B96" s="3" t="s">
        <v>402</v>
      </c>
      <c r="C96">
        <v>38</v>
      </c>
      <c r="D96">
        <v>6</v>
      </c>
      <c r="E96">
        <v>93</v>
      </c>
      <c r="F96">
        <v>5</v>
      </c>
      <c r="G96" s="5" t="s">
        <v>403</v>
      </c>
      <c r="J96" t="s">
        <v>38</v>
      </c>
      <c r="K96" t="s">
        <v>59</v>
      </c>
      <c r="L96" t="s">
        <v>38</v>
      </c>
      <c r="M96" t="s">
        <v>38</v>
      </c>
      <c r="N96" t="s">
        <v>38</v>
      </c>
      <c r="O96" t="s">
        <v>38</v>
      </c>
      <c r="P96" t="s">
        <v>38</v>
      </c>
      <c r="Q96" s="5" t="s">
        <v>404</v>
      </c>
      <c r="T96" t="s">
        <v>40</v>
      </c>
      <c r="U96" t="s">
        <v>38</v>
      </c>
      <c r="V96" t="s">
        <v>38</v>
      </c>
      <c r="W96" t="s">
        <v>40</v>
      </c>
      <c r="X96" t="s">
        <v>38</v>
      </c>
      <c r="Y96" t="s">
        <v>38</v>
      </c>
      <c r="Z96" t="s">
        <v>38</v>
      </c>
      <c r="AA96" t="s">
        <v>38</v>
      </c>
      <c r="AB96" t="s">
        <v>38</v>
      </c>
      <c r="AD96" t="s">
        <v>40</v>
      </c>
      <c r="AE96" t="s">
        <v>38</v>
      </c>
      <c r="AF96" t="s">
        <v>38</v>
      </c>
      <c r="AG96" t="s">
        <v>38</v>
      </c>
      <c r="AH96" t="s">
        <v>40</v>
      </c>
      <c r="AI96" t="s">
        <v>38</v>
      </c>
      <c r="AJ96" t="s">
        <v>38</v>
      </c>
      <c r="AK96" t="s">
        <v>38</v>
      </c>
    </row>
    <row r="97" spans="1:37" ht="160" x14ac:dyDescent="0.2">
      <c r="A97" t="s">
        <v>405</v>
      </c>
      <c r="B97" s="3" t="s">
        <v>406</v>
      </c>
      <c r="C97">
        <v>100</v>
      </c>
      <c r="D97">
        <v>10</v>
      </c>
      <c r="E97">
        <v>57</v>
      </c>
      <c r="F97">
        <v>4</v>
      </c>
      <c r="G97" s="5" t="s">
        <v>407</v>
      </c>
      <c r="J97" t="s">
        <v>38</v>
      </c>
      <c r="K97" t="s">
        <v>50</v>
      </c>
      <c r="L97" t="s">
        <v>38</v>
      </c>
      <c r="M97" t="s">
        <v>38</v>
      </c>
      <c r="N97" t="s">
        <v>38</v>
      </c>
      <c r="O97" t="s">
        <v>38</v>
      </c>
      <c r="P97" t="s">
        <v>38</v>
      </c>
      <c r="Q97" s="5" t="s">
        <v>408</v>
      </c>
    </row>
    <row r="98" spans="1:37" ht="288" x14ac:dyDescent="0.2">
      <c r="A98" t="s">
        <v>409</v>
      </c>
      <c r="B98" s="3" t="s">
        <v>410</v>
      </c>
      <c r="C98">
        <v>215</v>
      </c>
      <c r="D98">
        <v>24</v>
      </c>
      <c r="E98">
        <v>942</v>
      </c>
      <c r="F98">
        <v>5</v>
      </c>
      <c r="G98" s="5" t="s">
        <v>411</v>
      </c>
      <c r="J98" t="s">
        <v>38</v>
      </c>
      <c r="K98" t="s">
        <v>39</v>
      </c>
      <c r="L98" t="s">
        <v>38</v>
      </c>
      <c r="M98" t="s">
        <v>40</v>
      </c>
      <c r="N98" t="s">
        <v>38</v>
      </c>
      <c r="O98" t="s">
        <v>38</v>
      </c>
      <c r="P98" t="s">
        <v>38</v>
      </c>
      <c r="Q98" s="5" t="s">
        <v>412</v>
      </c>
    </row>
    <row r="99" spans="1:37" ht="192" x14ac:dyDescent="0.2">
      <c r="A99" t="s">
        <v>413</v>
      </c>
      <c r="B99" s="3" t="s">
        <v>414</v>
      </c>
      <c r="C99">
        <v>69</v>
      </c>
      <c r="D99">
        <v>10</v>
      </c>
      <c r="E99">
        <v>111</v>
      </c>
      <c r="F99">
        <v>4</v>
      </c>
      <c r="G99" t="s">
        <v>415</v>
      </c>
      <c r="J99" t="s">
        <v>38</v>
      </c>
      <c r="K99" t="s">
        <v>50</v>
      </c>
      <c r="L99" t="s">
        <v>38</v>
      </c>
      <c r="M99" t="s">
        <v>38</v>
      </c>
      <c r="N99" t="s">
        <v>38</v>
      </c>
      <c r="O99" t="s">
        <v>38</v>
      </c>
      <c r="P99" t="s">
        <v>38</v>
      </c>
      <c r="Q99" s="5" t="s">
        <v>416</v>
      </c>
      <c r="T99" t="s">
        <v>40</v>
      </c>
      <c r="U99" t="s">
        <v>38</v>
      </c>
      <c r="V99" t="s">
        <v>40</v>
      </c>
      <c r="W99" t="s">
        <v>38</v>
      </c>
      <c r="X99" t="s">
        <v>38</v>
      </c>
      <c r="Y99" t="s">
        <v>38</v>
      </c>
      <c r="Z99" t="s">
        <v>40</v>
      </c>
      <c r="AA99" t="s">
        <v>38</v>
      </c>
      <c r="AB99" t="s">
        <v>40</v>
      </c>
      <c r="AC99">
        <v>1</v>
      </c>
      <c r="AD99" t="s">
        <v>38</v>
      </c>
      <c r="AE99" t="s">
        <v>38</v>
      </c>
      <c r="AF99" t="s">
        <v>38</v>
      </c>
      <c r="AG99" t="s">
        <v>38</v>
      </c>
      <c r="AH99" t="s">
        <v>38</v>
      </c>
      <c r="AI99" t="s">
        <v>38</v>
      </c>
      <c r="AJ99" t="s">
        <v>38</v>
      </c>
      <c r="AK99" t="s">
        <v>38</v>
      </c>
    </row>
    <row r="100" spans="1:37" ht="64" x14ac:dyDescent="0.2">
      <c r="A100" t="s">
        <v>417</v>
      </c>
      <c r="B100" s="3" t="s">
        <v>418</v>
      </c>
      <c r="C100">
        <v>277</v>
      </c>
      <c r="D100">
        <v>67</v>
      </c>
      <c r="E100">
        <v>109</v>
      </c>
      <c r="F100">
        <v>11</v>
      </c>
      <c r="G100" t="s">
        <v>419</v>
      </c>
      <c r="J100" t="s">
        <v>40</v>
      </c>
      <c r="Q100" s="5" t="s">
        <v>420</v>
      </c>
    </row>
    <row r="101" spans="1:37" ht="288" x14ac:dyDescent="0.2">
      <c r="A101" t="s">
        <v>421</v>
      </c>
      <c r="B101" s="3" t="s">
        <v>422</v>
      </c>
      <c r="C101">
        <v>138</v>
      </c>
      <c r="D101">
        <v>15</v>
      </c>
      <c r="E101">
        <v>6925</v>
      </c>
      <c r="F101">
        <v>47</v>
      </c>
      <c r="G101" t="s">
        <v>807</v>
      </c>
      <c r="J101" t="s">
        <v>38</v>
      </c>
      <c r="K101" t="s">
        <v>50</v>
      </c>
      <c r="L101" t="s">
        <v>38</v>
      </c>
      <c r="M101" t="s">
        <v>38</v>
      </c>
      <c r="N101" t="s">
        <v>40</v>
      </c>
      <c r="O101" t="s">
        <v>38</v>
      </c>
      <c r="P101" t="s">
        <v>38</v>
      </c>
      <c r="Q101" s="5" t="s">
        <v>423</v>
      </c>
      <c r="T101" t="s">
        <v>40</v>
      </c>
      <c r="U101" t="s">
        <v>38</v>
      </c>
      <c r="V101" t="s">
        <v>40</v>
      </c>
      <c r="W101" t="s">
        <v>38</v>
      </c>
      <c r="X101" t="s">
        <v>38</v>
      </c>
      <c r="Y101" t="s">
        <v>38</v>
      </c>
      <c r="Z101" t="s">
        <v>40</v>
      </c>
      <c r="AA101" t="s">
        <v>38</v>
      </c>
      <c r="AB101" t="s">
        <v>40</v>
      </c>
      <c r="AC101">
        <v>2</v>
      </c>
      <c r="AD101" t="s">
        <v>38</v>
      </c>
      <c r="AE101" t="s">
        <v>38</v>
      </c>
      <c r="AF101" t="s">
        <v>38</v>
      </c>
      <c r="AG101" t="s">
        <v>40</v>
      </c>
      <c r="AH101" t="s">
        <v>38</v>
      </c>
      <c r="AI101" t="s">
        <v>38</v>
      </c>
      <c r="AJ101" t="s">
        <v>38</v>
      </c>
      <c r="AK101" t="s">
        <v>38</v>
      </c>
    </row>
    <row r="102" spans="1:37" ht="272" x14ac:dyDescent="0.2">
      <c r="A102" t="s">
        <v>424</v>
      </c>
      <c r="B102" s="3" t="s">
        <v>425</v>
      </c>
      <c r="C102">
        <v>77</v>
      </c>
      <c r="D102">
        <v>16</v>
      </c>
      <c r="E102">
        <v>102</v>
      </c>
      <c r="F102">
        <v>2</v>
      </c>
      <c r="G102" s="5" t="s">
        <v>426</v>
      </c>
      <c r="J102" t="s">
        <v>38</v>
      </c>
      <c r="K102" t="s">
        <v>59</v>
      </c>
      <c r="L102" t="s">
        <v>38</v>
      </c>
      <c r="M102" t="s">
        <v>38</v>
      </c>
      <c r="N102" t="s">
        <v>38</v>
      </c>
      <c r="O102" t="s">
        <v>38</v>
      </c>
      <c r="P102" t="s">
        <v>38</v>
      </c>
      <c r="Q102" s="5" t="s">
        <v>427</v>
      </c>
      <c r="T102" t="s">
        <v>40</v>
      </c>
      <c r="U102" t="s">
        <v>38</v>
      </c>
      <c r="V102" t="s">
        <v>38</v>
      </c>
      <c r="W102" t="s">
        <v>40</v>
      </c>
      <c r="X102" t="s">
        <v>40</v>
      </c>
      <c r="Y102" t="s">
        <v>38</v>
      </c>
      <c r="Z102" t="s">
        <v>38</v>
      </c>
      <c r="AA102" t="s">
        <v>38</v>
      </c>
      <c r="AB102" t="s">
        <v>40</v>
      </c>
      <c r="AC102">
        <v>5</v>
      </c>
      <c r="AD102" t="s">
        <v>38</v>
      </c>
      <c r="AE102" t="s">
        <v>38</v>
      </c>
      <c r="AF102" t="s">
        <v>38</v>
      </c>
      <c r="AG102" t="s">
        <v>38</v>
      </c>
      <c r="AH102" t="s">
        <v>40</v>
      </c>
      <c r="AI102" t="s">
        <v>38</v>
      </c>
      <c r="AJ102" t="s">
        <v>40</v>
      </c>
      <c r="AK102" t="s">
        <v>40</v>
      </c>
    </row>
    <row r="103" spans="1:37" ht="176" x14ac:dyDescent="0.2">
      <c r="A103" t="s">
        <v>428</v>
      </c>
      <c r="B103" s="3" t="s">
        <v>429</v>
      </c>
      <c r="C103">
        <v>207</v>
      </c>
      <c r="D103">
        <v>28</v>
      </c>
      <c r="E103">
        <v>177</v>
      </c>
      <c r="F103">
        <v>10</v>
      </c>
      <c r="G103" s="5" t="s">
        <v>430</v>
      </c>
      <c r="J103" t="s">
        <v>38</v>
      </c>
      <c r="K103" t="s">
        <v>59</v>
      </c>
      <c r="L103" t="s">
        <v>38</v>
      </c>
      <c r="M103" t="s">
        <v>38</v>
      </c>
      <c r="N103" t="s">
        <v>38</v>
      </c>
      <c r="O103" t="s">
        <v>38</v>
      </c>
      <c r="P103" t="s">
        <v>38</v>
      </c>
      <c r="Q103" s="5" t="s">
        <v>431</v>
      </c>
      <c r="T103" t="s">
        <v>40</v>
      </c>
      <c r="U103" t="s">
        <v>38</v>
      </c>
      <c r="V103" t="s">
        <v>40</v>
      </c>
      <c r="W103" t="s">
        <v>38</v>
      </c>
      <c r="X103" t="s">
        <v>40</v>
      </c>
      <c r="Y103" t="s">
        <v>40</v>
      </c>
      <c r="Z103" t="s">
        <v>38</v>
      </c>
      <c r="AA103" t="s">
        <v>38</v>
      </c>
      <c r="AB103" t="s">
        <v>38</v>
      </c>
      <c r="AD103" t="s">
        <v>40</v>
      </c>
      <c r="AE103" t="s">
        <v>38</v>
      </c>
      <c r="AF103" t="s">
        <v>38</v>
      </c>
      <c r="AG103" t="s">
        <v>38</v>
      </c>
      <c r="AH103" t="s">
        <v>40</v>
      </c>
      <c r="AI103" t="s">
        <v>38</v>
      </c>
      <c r="AJ103" t="s">
        <v>40</v>
      </c>
      <c r="AK103" t="s">
        <v>40</v>
      </c>
    </row>
    <row r="104" spans="1:37" ht="240" x14ac:dyDescent="0.2">
      <c r="A104" t="s">
        <v>432</v>
      </c>
      <c r="B104" s="3" t="s">
        <v>433</v>
      </c>
      <c r="C104">
        <v>109</v>
      </c>
      <c r="D104">
        <v>38</v>
      </c>
      <c r="E104">
        <v>649</v>
      </c>
      <c r="F104">
        <v>1</v>
      </c>
      <c r="G104" s="5" t="s">
        <v>434</v>
      </c>
      <c r="J104" t="s">
        <v>38</v>
      </c>
      <c r="K104" t="s">
        <v>50</v>
      </c>
      <c r="L104" t="s">
        <v>38</v>
      </c>
      <c r="M104" t="s">
        <v>38</v>
      </c>
      <c r="N104" t="s">
        <v>38</v>
      </c>
      <c r="O104" t="s">
        <v>38</v>
      </c>
      <c r="P104" t="s">
        <v>38</v>
      </c>
      <c r="Q104" s="5" t="s">
        <v>435</v>
      </c>
      <c r="T104" t="s">
        <v>40</v>
      </c>
      <c r="U104" t="s">
        <v>38</v>
      </c>
      <c r="V104" t="s">
        <v>40</v>
      </c>
      <c r="W104" t="s">
        <v>38</v>
      </c>
      <c r="X104" t="s">
        <v>38</v>
      </c>
      <c r="Y104" t="s">
        <v>38</v>
      </c>
      <c r="Z104" t="s">
        <v>38</v>
      </c>
      <c r="AA104" t="s">
        <v>38</v>
      </c>
      <c r="AB104" t="s">
        <v>38</v>
      </c>
      <c r="AD104" t="s">
        <v>40</v>
      </c>
      <c r="AE104" t="s">
        <v>38</v>
      </c>
      <c r="AF104" t="s">
        <v>38</v>
      </c>
      <c r="AG104" t="s">
        <v>38</v>
      </c>
      <c r="AH104" t="s">
        <v>38</v>
      </c>
      <c r="AI104" t="s">
        <v>38</v>
      </c>
      <c r="AJ104" t="s">
        <v>38</v>
      </c>
      <c r="AK104" t="s">
        <v>38</v>
      </c>
    </row>
    <row r="105" spans="1:37" ht="272" x14ac:dyDescent="0.2">
      <c r="A105" t="s">
        <v>436</v>
      </c>
      <c r="B105" s="3" t="s">
        <v>437</v>
      </c>
      <c r="C105">
        <v>1310</v>
      </c>
      <c r="D105">
        <v>284</v>
      </c>
      <c r="E105">
        <v>1515</v>
      </c>
      <c r="F105">
        <v>43</v>
      </c>
      <c r="G105" s="5" t="s">
        <v>438</v>
      </c>
      <c r="J105" t="s">
        <v>40</v>
      </c>
      <c r="Q105" s="5" t="s">
        <v>439</v>
      </c>
    </row>
    <row r="106" spans="1:37" ht="144" x14ac:dyDescent="0.2">
      <c r="A106" t="s">
        <v>440</v>
      </c>
      <c r="B106" s="3" t="s">
        <v>441</v>
      </c>
      <c r="C106">
        <v>21</v>
      </c>
      <c r="D106">
        <v>6</v>
      </c>
      <c r="E106">
        <v>135</v>
      </c>
      <c r="F106">
        <v>1</v>
      </c>
      <c r="G106" s="5" t="s">
        <v>442</v>
      </c>
      <c r="J106" t="s">
        <v>38</v>
      </c>
      <c r="K106" t="s">
        <v>154</v>
      </c>
      <c r="L106" t="s">
        <v>38</v>
      </c>
      <c r="M106" t="s">
        <v>38</v>
      </c>
      <c r="N106" t="s">
        <v>38</v>
      </c>
      <c r="O106" t="s">
        <v>38</v>
      </c>
      <c r="P106" t="s">
        <v>38</v>
      </c>
      <c r="Q106" s="5" t="s">
        <v>443</v>
      </c>
      <c r="T106" t="s">
        <v>40</v>
      </c>
      <c r="U106" t="s">
        <v>38</v>
      </c>
      <c r="V106" t="s">
        <v>38</v>
      </c>
      <c r="W106" t="s">
        <v>40</v>
      </c>
      <c r="X106" t="s">
        <v>38</v>
      </c>
      <c r="Y106" t="s">
        <v>38</v>
      </c>
      <c r="Z106" t="s">
        <v>38</v>
      </c>
      <c r="AA106" t="s">
        <v>38</v>
      </c>
      <c r="AB106" t="s">
        <v>38</v>
      </c>
      <c r="AD106" t="s">
        <v>38</v>
      </c>
      <c r="AE106" t="s">
        <v>38</v>
      </c>
      <c r="AF106" t="s">
        <v>38</v>
      </c>
      <c r="AG106" t="s">
        <v>40</v>
      </c>
      <c r="AH106" t="s">
        <v>38</v>
      </c>
      <c r="AI106" t="s">
        <v>38</v>
      </c>
      <c r="AJ106" t="s">
        <v>38</v>
      </c>
      <c r="AK106" t="s">
        <v>38</v>
      </c>
    </row>
    <row r="107" spans="1:37" ht="128" x14ac:dyDescent="0.2">
      <c r="A107" t="s">
        <v>444</v>
      </c>
      <c r="B107" s="3" t="s">
        <v>445</v>
      </c>
      <c r="C107">
        <v>30</v>
      </c>
      <c r="D107">
        <v>7</v>
      </c>
      <c r="E107">
        <v>61</v>
      </c>
      <c r="F107">
        <v>1</v>
      </c>
      <c r="G107" t="s">
        <v>446</v>
      </c>
      <c r="J107" t="s">
        <v>38</v>
      </c>
      <c r="K107" t="s">
        <v>50</v>
      </c>
      <c r="L107" t="s">
        <v>38</v>
      </c>
      <c r="M107" t="s">
        <v>38</v>
      </c>
      <c r="N107" t="s">
        <v>38</v>
      </c>
      <c r="O107" t="s">
        <v>38</v>
      </c>
      <c r="P107" t="s">
        <v>38</v>
      </c>
      <c r="Q107" s="5" t="s">
        <v>447</v>
      </c>
      <c r="T107" t="s">
        <v>40</v>
      </c>
      <c r="U107" t="s">
        <v>38</v>
      </c>
      <c r="V107" t="s">
        <v>40</v>
      </c>
      <c r="W107" t="s">
        <v>38</v>
      </c>
      <c r="X107" t="s">
        <v>38</v>
      </c>
      <c r="Y107" t="s">
        <v>38</v>
      </c>
      <c r="Z107" t="s">
        <v>38</v>
      </c>
      <c r="AA107" t="s">
        <v>38</v>
      </c>
      <c r="AB107" t="s">
        <v>40</v>
      </c>
      <c r="AC107">
        <v>1</v>
      </c>
      <c r="AD107" t="s">
        <v>38</v>
      </c>
      <c r="AE107" t="s">
        <v>38</v>
      </c>
      <c r="AF107" t="s">
        <v>38</v>
      </c>
      <c r="AG107" t="s">
        <v>38</v>
      </c>
      <c r="AH107" t="s">
        <v>38</v>
      </c>
      <c r="AI107" t="s">
        <v>40</v>
      </c>
      <c r="AJ107" t="s">
        <v>38</v>
      </c>
      <c r="AK107" t="s">
        <v>38</v>
      </c>
    </row>
    <row r="108" spans="1:37" ht="112" x14ac:dyDescent="0.2">
      <c r="A108" t="s">
        <v>448</v>
      </c>
      <c r="B108" s="3" t="s">
        <v>449</v>
      </c>
      <c r="C108">
        <v>34</v>
      </c>
      <c r="D108">
        <v>7</v>
      </c>
      <c r="E108">
        <v>60</v>
      </c>
      <c r="F108">
        <v>6</v>
      </c>
      <c r="G108" s="5" t="s">
        <v>450</v>
      </c>
      <c r="J108" t="s">
        <v>38</v>
      </c>
      <c r="K108" t="s">
        <v>98</v>
      </c>
      <c r="L108" t="s">
        <v>38</v>
      </c>
      <c r="M108" t="s">
        <v>38</v>
      </c>
      <c r="N108" t="s">
        <v>38</v>
      </c>
      <c r="O108" t="s">
        <v>38</v>
      </c>
      <c r="P108" t="s">
        <v>38</v>
      </c>
      <c r="Q108" s="5" t="s">
        <v>451</v>
      </c>
      <c r="T108" t="s">
        <v>38</v>
      </c>
      <c r="U108" t="s">
        <v>40</v>
      </c>
      <c r="V108" t="s">
        <v>40</v>
      </c>
      <c r="W108" t="s">
        <v>38</v>
      </c>
      <c r="X108" t="s">
        <v>38</v>
      </c>
      <c r="Y108" t="s">
        <v>38</v>
      </c>
      <c r="Z108" t="s">
        <v>38</v>
      </c>
      <c r="AA108" t="s">
        <v>38</v>
      </c>
      <c r="AB108" t="s">
        <v>38</v>
      </c>
      <c r="AD108" t="s">
        <v>40</v>
      </c>
      <c r="AE108" t="s">
        <v>452</v>
      </c>
      <c r="AF108" t="s">
        <v>38</v>
      </c>
      <c r="AG108" t="s">
        <v>38</v>
      </c>
      <c r="AH108" t="s">
        <v>38</v>
      </c>
      <c r="AI108" t="s">
        <v>38</v>
      </c>
      <c r="AJ108" t="s">
        <v>38</v>
      </c>
      <c r="AK108" t="s">
        <v>38</v>
      </c>
    </row>
    <row r="109" spans="1:37" ht="288" x14ac:dyDescent="0.2">
      <c r="A109" t="s">
        <v>453</v>
      </c>
      <c r="B109" s="3" t="s">
        <v>454</v>
      </c>
      <c r="C109">
        <v>135</v>
      </c>
      <c r="D109">
        <v>29</v>
      </c>
      <c r="E109">
        <v>210</v>
      </c>
      <c r="F109">
        <v>4</v>
      </c>
      <c r="G109" t="s">
        <v>455</v>
      </c>
      <c r="J109" t="s">
        <v>38</v>
      </c>
      <c r="K109" t="s">
        <v>50</v>
      </c>
      <c r="L109" t="s">
        <v>38</v>
      </c>
      <c r="M109" t="s">
        <v>38</v>
      </c>
      <c r="N109" t="s">
        <v>38</v>
      </c>
      <c r="O109" t="s">
        <v>38</v>
      </c>
      <c r="P109" t="s">
        <v>40</v>
      </c>
      <c r="Q109" s="5" t="s">
        <v>456</v>
      </c>
      <c r="T109" t="s">
        <v>40</v>
      </c>
      <c r="U109" t="s">
        <v>40</v>
      </c>
      <c r="V109" t="s">
        <v>38</v>
      </c>
      <c r="W109" t="s">
        <v>40</v>
      </c>
      <c r="X109" t="s">
        <v>38</v>
      </c>
      <c r="Y109" t="s">
        <v>38</v>
      </c>
      <c r="Z109" t="s">
        <v>38</v>
      </c>
      <c r="AA109" t="s">
        <v>38</v>
      </c>
      <c r="AB109" t="s">
        <v>38</v>
      </c>
      <c r="AD109" t="s">
        <v>38</v>
      </c>
      <c r="AE109" t="s">
        <v>38</v>
      </c>
      <c r="AF109" t="s">
        <v>38</v>
      </c>
      <c r="AG109" t="s">
        <v>38</v>
      </c>
      <c r="AH109" t="s">
        <v>38</v>
      </c>
      <c r="AI109" t="s">
        <v>38</v>
      </c>
      <c r="AJ109" t="s">
        <v>38</v>
      </c>
      <c r="AK109" t="s">
        <v>38</v>
      </c>
    </row>
    <row r="110" spans="1:37" ht="224" x14ac:dyDescent="0.2">
      <c r="A110" t="s">
        <v>457</v>
      </c>
      <c r="B110" s="3" t="s">
        <v>458</v>
      </c>
      <c r="C110">
        <v>10</v>
      </c>
      <c r="D110">
        <v>13</v>
      </c>
      <c r="E110">
        <v>316</v>
      </c>
      <c r="F110">
        <v>2</v>
      </c>
      <c r="G110" t="s">
        <v>459</v>
      </c>
      <c r="J110" t="s">
        <v>38</v>
      </c>
      <c r="K110" t="s">
        <v>460</v>
      </c>
      <c r="L110" t="s">
        <v>38</v>
      </c>
      <c r="M110" t="s">
        <v>38</v>
      </c>
      <c r="N110" t="s">
        <v>38</v>
      </c>
      <c r="O110" t="s">
        <v>38</v>
      </c>
      <c r="P110" t="s">
        <v>128</v>
      </c>
      <c r="Q110" s="5" t="s">
        <v>461</v>
      </c>
      <c r="T110" t="s">
        <v>40</v>
      </c>
      <c r="U110" t="s">
        <v>38</v>
      </c>
      <c r="V110" t="s">
        <v>38</v>
      </c>
      <c r="W110" t="s">
        <v>40</v>
      </c>
      <c r="X110" t="s">
        <v>38</v>
      </c>
      <c r="Y110" t="s">
        <v>38</v>
      </c>
      <c r="Z110" t="s">
        <v>38</v>
      </c>
      <c r="AA110" t="s">
        <v>38</v>
      </c>
      <c r="AB110" t="s">
        <v>40</v>
      </c>
      <c r="AC110">
        <v>2</v>
      </c>
      <c r="AD110" t="s">
        <v>38</v>
      </c>
      <c r="AE110" t="s">
        <v>38</v>
      </c>
      <c r="AF110" t="s">
        <v>38</v>
      </c>
      <c r="AG110" t="s">
        <v>40</v>
      </c>
      <c r="AH110" t="s">
        <v>38</v>
      </c>
      <c r="AI110" t="s">
        <v>38</v>
      </c>
      <c r="AJ110" t="s">
        <v>38</v>
      </c>
      <c r="AK110" t="s">
        <v>38</v>
      </c>
    </row>
    <row r="111" spans="1:37" ht="400" x14ac:dyDescent="0.2">
      <c r="A111" t="s">
        <v>462</v>
      </c>
      <c r="B111" s="3" t="s">
        <v>463</v>
      </c>
      <c r="C111">
        <v>19</v>
      </c>
      <c r="D111">
        <v>5</v>
      </c>
      <c r="E111">
        <v>611</v>
      </c>
      <c r="F111">
        <v>7</v>
      </c>
      <c r="G111" s="5" t="s">
        <v>464</v>
      </c>
      <c r="J111" t="s">
        <v>38</v>
      </c>
      <c r="K111" t="s">
        <v>123</v>
      </c>
      <c r="L111" t="s">
        <v>38</v>
      </c>
      <c r="M111" t="s">
        <v>38</v>
      </c>
      <c r="N111" t="s">
        <v>38</v>
      </c>
      <c r="O111" t="s">
        <v>38</v>
      </c>
      <c r="P111" s="5" t="s">
        <v>465</v>
      </c>
      <c r="Q111" s="5" t="s">
        <v>466</v>
      </c>
      <c r="T111" t="s">
        <v>40</v>
      </c>
      <c r="U111" t="s">
        <v>40</v>
      </c>
      <c r="V111" t="s">
        <v>38</v>
      </c>
      <c r="W111" t="s">
        <v>40</v>
      </c>
      <c r="X111" t="s">
        <v>38</v>
      </c>
      <c r="Y111" t="s">
        <v>38</v>
      </c>
      <c r="Z111" t="s">
        <v>38</v>
      </c>
      <c r="AA111" t="s">
        <v>38</v>
      </c>
      <c r="AB111" t="s">
        <v>38</v>
      </c>
      <c r="AC111" t="s">
        <v>38</v>
      </c>
      <c r="AD111" t="s">
        <v>38</v>
      </c>
      <c r="AE111" t="s">
        <v>38</v>
      </c>
      <c r="AF111" t="s">
        <v>38</v>
      </c>
      <c r="AG111" t="s">
        <v>38</v>
      </c>
      <c r="AH111" t="s">
        <v>38</v>
      </c>
      <c r="AI111" t="s">
        <v>38</v>
      </c>
      <c r="AJ111" t="s">
        <v>38</v>
      </c>
      <c r="AK111" t="s">
        <v>38</v>
      </c>
    </row>
    <row r="112" spans="1:37" ht="64" x14ac:dyDescent="0.2">
      <c r="A112" t="s">
        <v>467</v>
      </c>
      <c r="B112" s="3" t="s">
        <v>468</v>
      </c>
      <c r="C112">
        <v>46</v>
      </c>
      <c r="D112">
        <v>9</v>
      </c>
      <c r="E112">
        <v>301</v>
      </c>
      <c r="F112">
        <v>10</v>
      </c>
      <c r="G112" s="5" t="s">
        <v>469</v>
      </c>
      <c r="J112" t="s">
        <v>38</v>
      </c>
      <c r="K112" t="s">
        <v>59</v>
      </c>
      <c r="L112" t="s">
        <v>38</v>
      </c>
      <c r="M112" t="s">
        <v>38</v>
      </c>
      <c r="N112" t="s">
        <v>38</v>
      </c>
      <c r="O112" t="s">
        <v>38</v>
      </c>
      <c r="P112" t="s">
        <v>38</v>
      </c>
      <c r="Q112" s="5" t="s">
        <v>470</v>
      </c>
      <c r="T112" t="s">
        <v>40</v>
      </c>
      <c r="U112" t="s">
        <v>38</v>
      </c>
      <c r="V112" t="s">
        <v>40</v>
      </c>
      <c r="W112" t="s">
        <v>38</v>
      </c>
      <c r="X112" t="s">
        <v>38</v>
      </c>
      <c r="Y112" t="s">
        <v>38</v>
      </c>
      <c r="Z112" t="s">
        <v>38</v>
      </c>
      <c r="AA112" t="s">
        <v>38</v>
      </c>
      <c r="AB112" t="s">
        <v>40</v>
      </c>
      <c r="AC112">
        <v>1</v>
      </c>
      <c r="AD112" t="s">
        <v>38</v>
      </c>
      <c r="AE112" t="s">
        <v>38</v>
      </c>
      <c r="AF112" t="s">
        <v>38</v>
      </c>
      <c r="AG112" t="s">
        <v>38</v>
      </c>
      <c r="AH112" t="s">
        <v>40</v>
      </c>
      <c r="AI112" t="s">
        <v>38</v>
      </c>
      <c r="AJ112" t="s">
        <v>40</v>
      </c>
      <c r="AK112" t="s">
        <v>38</v>
      </c>
    </row>
    <row r="113" spans="1:37" ht="112" x14ac:dyDescent="0.2">
      <c r="A113" t="s">
        <v>471</v>
      </c>
      <c r="B113" s="3" t="s">
        <v>472</v>
      </c>
      <c r="C113">
        <v>69</v>
      </c>
      <c r="D113">
        <v>33</v>
      </c>
      <c r="E113">
        <v>1306</v>
      </c>
      <c r="F113">
        <v>5</v>
      </c>
      <c r="G113" s="5" t="s">
        <v>473</v>
      </c>
      <c r="J113" t="s">
        <v>40</v>
      </c>
      <c r="Q113" s="5" t="s">
        <v>474</v>
      </c>
    </row>
    <row r="114" spans="1:37" ht="128" x14ac:dyDescent="0.2">
      <c r="A114" t="s">
        <v>475</v>
      </c>
      <c r="B114" s="3" t="s">
        <v>476</v>
      </c>
      <c r="C114">
        <v>16</v>
      </c>
      <c r="D114">
        <v>8</v>
      </c>
      <c r="E114">
        <v>72</v>
      </c>
      <c r="F114">
        <v>3</v>
      </c>
      <c r="G114" s="5" t="s">
        <v>477</v>
      </c>
      <c r="J114" t="s">
        <v>38</v>
      </c>
      <c r="K114" t="s">
        <v>50</v>
      </c>
      <c r="L114" t="s">
        <v>38</v>
      </c>
      <c r="M114" t="s">
        <v>38</v>
      </c>
      <c r="N114" t="s">
        <v>38</v>
      </c>
      <c r="O114" t="s">
        <v>38</v>
      </c>
      <c r="P114" t="s">
        <v>38</v>
      </c>
      <c r="Q114" s="5" t="s">
        <v>478</v>
      </c>
      <c r="T114" t="s">
        <v>40</v>
      </c>
      <c r="U114" t="s">
        <v>38</v>
      </c>
      <c r="V114" t="s">
        <v>40</v>
      </c>
      <c r="W114" t="s">
        <v>38</v>
      </c>
      <c r="X114" t="s">
        <v>38</v>
      </c>
      <c r="Y114" t="s">
        <v>38</v>
      </c>
      <c r="Z114" t="s">
        <v>38</v>
      </c>
      <c r="AA114" t="s">
        <v>38</v>
      </c>
      <c r="AB114" t="s">
        <v>40</v>
      </c>
      <c r="AC114">
        <v>1</v>
      </c>
      <c r="AD114" t="s">
        <v>38</v>
      </c>
      <c r="AE114" t="s">
        <v>38</v>
      </c>
      <c r="AF114" t="s">
        <v>38</v>
      </c>
      <c r="AG114" t="s">
        <v>38</v>
      </c>
      <c r="AH114" t="s">
        <v>38</v>
      </c>
      <c r="AI114" t="s">
        <v>38</v>
      </c>
      <c r="AJ114" t="s">
        <v>38</v>
      </c>
      <c r="AK114" t="s">
        <v>38</v>
      </c>
    </row>
    <row r="115" spans="1:37" ht="256" x14ac:dyDescent="0.2">
      <c r="A115" t="s">
        <v>479</v>
      </c>
      <c r="B115" s="3" t="s">
        <v>480</v>
      </c>
      <c r="C115">
        <v>166</v>
      </c>
      <c r="D115">
        <v>26</v>
      </c>
      <c r="E115">
        <v>216</v>
      </c>
      <c r="F115">
        <v>6</v>
      </c>
      <c r="G115" s="5" t="s">
        <v>481</v>
      </c>
      <c r="J115" t="s">
        <v>38</v>
      </c>
      <c r="K115" t="s">
        <v>50</v>
      </c>
      <c r="L115" t="s">
        <v>38</v>
      </c>
      <c r="M115" t="s">
        <v>38</v>
      </c>
      <c r="N115" t="s">
        <v>38</v>
      </c>
      <c r="O115" t="s">
        <v>38</v>
      </c>
      <c r="P115" t="s">
        <v>38</v>
      </c>
      <c r="Q115" s="5" t="s">
        <v>482</v>
      </c>
      <c r="T115" t="s">
        <v>40</v>
      </c>
      <c r="U115" t="s">
        <v>38</v>
      </c>
      <c r="V115" t="s">
        <v>38</v>
      </c>
      <c r="W115" t="s">
        <v>40</v>
      </c>
      <c r="X115" t="s">
        <v>38</v>
      </c>
      <c r="Y115" t="s">
        <v>38</v>
      </c>
      <c r="Z115" t="s">
        <v>38</v>
      </c>
      <c r="AA115" t="s">
        <v>38</v>
      </c>
      <c r="AB115" t="s">
        <v>40</v>
      </c>
      <c r="AC115">
        <v>5</v>
      </c>
      <c r="AD115" t="s">
        <v>38</v>
      </c>
      <c r="AE115" t="s">
        <v>38</v>
      </c>
      <c r="AF115" t="s">
        <v>38</v>
      </c>
      <c r="AG115" t="s">
        <v>40</v>
      </c>
      <c r="AH115" t="s">
        <v>40</v>
      </c>
      <c r="AI115" t="s">
        <v>38</v>
      </c>
      <c r="AJ115" t="s">
        <v>38</v>
      </c>
      <c r="AK115" t="s">
        <v>38</v>
      </c>
    </row>
    <row r="116" spans="1:37" ht="96" x14ac:dyDescent="0.2">
      <c r="A116" t="s">
        <v>483</v>
      </c>
      <c r="B116" s="3" t="s">
        <v>484</v>
      </c>
      <c r="C116">
        <v>24</v>
      </c>
      <c r="D116">
        <v>8</v>
      </c>
      <c r="E116">
        <v>542</v>
      </c>
      <c r="F116">
        <v>3</v>
      </c>
      <c r="G116" s="5" t="s">
        <v>485</v>
      </c>
      <c r="J116" t="s">
        <v>40</v>
      </c>
      <c r="Q116" s="5" t="s">
        <v>486</v>
      </c>
    </row>
    <row r="117" spans="1:37" ht="192" x14ac:dyDescent="0.2">
      <c r="A117" t="s">
        <v>487</v>
      </c>
      <c r="B117" s="3" t="s">
        <v>488</v>
      </c>
      <c r="C117">
        <v>28</v>
      </c>
      <c r="D117">
        <v>4</v>
      </c>
      <c r="E117">
        <v>175</v>
      </c>
      <c r="F117">
        <v>1</v>
      </c>
      <c r="G117" s="5" t="s">
        <v>808</v>
      </c>
      <c r="J117" t="s">
        <v>38</v>
      </c>
      <c r="K117" t="s">
        <v>98</v>
      </c>
      <c r="L117" t="s">
        <v>38</v>
      </c>
      <c r="M117" t="s">
        <v>38</v>
      </c>
      <c r="N117" t="s">
        <v>38</v>
      </c>
      <c r="O117" t="s">
        <v>38</v>
      </c>
      <c r="P117" t="s">
        <v>40</v>
      </c>
      <c r="Q117" s="5" t="s">
        <v>489</v>
      </c>
      <c r="T117" t="s">
        <v>40</v>
      </c>
      <c r="U117" t="s">
        <v>40</v>
      </c>
      <c r="V117" t="s">
        <v>40</v>
      </c>
      <c r="W117" t="s">
        <v>38</v>
      </c>
      <c r="X117" t="s">
        <v>38</v>
      </c>
      <c r="Y117" t="s">
        <v>38</v>
      </c>
      <c r="Z117" t="s">
        <v>38</v>
      </c>
      <c r="AA117" t="s">
        <v>38</v>
      </c>
      <c r="AB117" t="s">
        <v>40</v>
      </c>
      <c r="AC117">
        <v>1</v>
      </c>
      <c r="AD117" t="s">
        <v>38</v>
      </c>
      <c r="AE117" t="s">
        <v>38</v>
      </c>
      <c r="AF117" t="s">
        <v>38</v>
      </c>
      <c r="AG117" t="s">
        <v>38</v>
      </c>
      <c r="AH117" t="s">
        <v>38</v>
      </c>
      <c r="AI117" t="s">
        <v>38</v>
      </c>
      <c r="AJ117" t="s">
        <v>38</v>
      </c>
      <c r="AK117" t="s">
        <v>38</v>
      </c>
    </row>
    <row r="118" spans="1:37" ht="64" x14ac:dyDescent="0.2">
      <c r="A118" t="s">
        <v>490</v>
      </c>
      <c r="B118" s="3" t="s">
        <v>491</v>
      </c>
      <c r="C118">
        <v>31</v>
      </c>
      <c r="D118">
        <v>7</v>
      </c>
      <c r="E118">
        <v>120</v>
      </c>
      <c r="F118">
        <v>4</v>
      </c>
      <c r="G118" s="5" t="s">
        <v>492</v>
      </c>
      <c r="J118" t="s">
        <v>38</v>
      </c>
      <c r="K118" t="s">
        <v>50</v>
      </c>
      <c r="L118" t="s">
        <v>38</v>
      </c>
      <c r="M118" t="s">
        <v>38</v>
      </c>
      <c r="N118" t="s">
        <v>38</v>
      </c>
      <c r="O118" t="s">
        <v>38</v>
      </c>
      <c r="P118" t="s">
        <v>38</v>
      </c>
      <c r="Q118" s="5" t="s">
        <v>493</v>
      </c>
      <c r="T118" t="s">
        <v>40</v>
      </c>
      <c r="U118" t="s">
        <v>38</v>
      </c>
      <c r="V118" t="s">
        <v>40</v>
      </c>
      <c r="W118" t="s">
        <v>38</v>
      </c>
      <c r="X118" t="s">
        <v>38</v>
      </c>
      <c r="Y118" t="s">
        <v>38</v>
      </c>
      <c r="Z118" t="s">
        <v>38</v>
      </c>
      <c r="AA118" t="s">
        <v>38</v>
      </c>
      <c r="AB118" t="s">
        <v>40</v>
      </c>
      <c r="AC118">
        <v>4</v>
      </c>
      <c r="AD118" t="s">
        <v>38</v>
      </c>
      <c r="AE118" t="s">
        <v>38</v>
      </c>
      <c r="AF118" t="s">
        <v>38</v>
      </c>
      <c r="AG118" t="s">
        <v>38</v>
      </c>
      <c r="AH118" t="s">
        <v>38</v>
      </c>
      <c r="AI118" t="s">
        <v>38</v>
      </c>
      <c r="AJ118" t="s">
        <v>38</v>
      </c>
      <c r="AK118" t="s">
        <v>38</v>
      </c>
    </row>
    <row r="119" spans="1:37" ht="144" x14ac:dyDescent="0.2">
      <c r="A119" t="s">
        <v>494</v>
      </c>
      <c r="B119" s="3" t="s">
        <v>495</v>
      </c>
      <c r="C119">
        <v>13</v>
      </c>
      <c r="D119">
        <v>11</v>
      </c>
      <c r="E119">
        <v>243</v>
      </c>
      <c r="F119">
        <v>2</v>
      </c>
      <c r="G119" s="5" t="s">
        <v>496</v>
      </c>
      <c r="J119" t="s">
        <v>40</v>
      </c>
      <c r="Q119" s="5" t="s">
        <v>497</v>
      </c>
    </row>
    <row r="120" spans="1:37" ht="240" x14ac:dyDescent="0.2">
      <c r="A120" t="s">
        <v>498</v>
      </c>
      <c r="B120" s="3" t="s">
        <v>499</v>
      </c>
      <c r="C120">
        <v>163</v>
      </c>
      <c r="D120">
        <v>28</v>
      </c>
      <c r="E120">
        <v>135</v>
      </c>
      <c r="F120">
        <v>5</v>
      </c>
      <c r="G120" s="5" t="s">
        <v>500</v>
      </c>
      <c r="J120" t="s">
        <v>40</v>
      </c>
      <c r="Q120" s="5" t="s">
        <v>501</v>
      </c>
    </row>
    <row r="121" spans="1:37" ht="176" x14ac:dyDescent="0.2">
      <c r="A121" t="s">
        <v>502</v>
      </c>
      <c r="B121" s="3" t="s">
        <v>503</v>
      </c>
      <c r="C121">
        <v>15</v>
      </c>
      <c r="D121">
        <v>3</v>
      </c>
      <c r="E121">
        <v>1148</v>
      </c>
      <c r="F121">
        <v>5</v>
      </c>
      <c r="G121" s="5" t="s">
        <v>504</v>
      </c>
      <c r="J121" t="s">
        <v>40</v>
      </c>
      <c r="Q121" s="5" t="s">
        <v>505</v>
      </c>
    </row>
    <row r="122" spans="1:37" ht="144" x14ac:dyDescent="0.2">
      <c r="A122" t="s">
        <v>506</v>
      </c>
      <c r="B122" s="3" t="s">
        <v>507</v>
      </c>
      <c r="C122">
        <v>22</v>
      </c>
      <c r="D122">
        <v>3</v>
      </c>
      <c r="E122">
        <v>2217</v>
      </c>
      <c r="F122">
        <v>4</v>
      </c>
      <c r="G122" s="5" t="s">
        <v>508</v>
      </c>
      <c r="J122" t="s">
        <v>40</v>
      </c>
      <c r="Q122" s="5" t="s">
        <v>509</v>
      </c>
    </row>
    <row r="123" spans="1:37" ht="288" x14ac:dyDescent="0.2">
      <c r="A123" t="s">
        <v>510</v>
      </c>
      <c r="B123" s="3" t="s">
        <v>511</v>
      </c>
      <c r="C123">
        <v>27</v>
      </c>
      <c r="D123">
        <v>5</v>
      </c>
      <c r="E123">
        <v>155</v>
      </c>
      <c r="F123">
        <v>3</v>
      </c>
      <c r="G123" s="5" t="s">
        <v>512</v>
      </c>
      <c r="J123" t="s">
        <v>38</v>
      </c>
      <c r="K123" t="s">
        <v>50</v>
      </c>
      <c r="L123" t="s">
        <v>38</v>
      </c>
      <c r="M123" t="s">
        <v>38</v>
      </c>
      <c r="N123" t="s">
        <v>38</v>
      </c>
      <c r="O123" t="s">
        <v>38</v>
      </c>
      <c r="P123" t="s">
        <v>38</v>
      </c>
      <c r="Q123" s="5" t="s">
        <v>513</v>
      </c>
      <c r="T123" t="s">
        <v>40</v>
      </c>
      <c r="U123" t="s">
        <v>38</v>
      </c>
      <c r="V123" t="s">
        <v>40</v>
      </c>
      <c r="W123" t="s">
        <v>38</v>
      </c>
      <c r="X123" t="s">
        <v>38</v>
      </c>
      <c r="Y123" t="s">
        <v>38</v>
      </c>
      <c r="Z123" t="s">
        <v>38</v>
      </c>
      <c r="AA123" t="s">
        <v>38</v>
      </c>
      <c r="AB123" t="s">
        <v>38</v>
      </c>
      <c r="AD123" t="s">
        <v>40</v>
      </c>
      <c r="AE123" t="s">
        <v>38</v>
      </c>
      <c r="AF123" t="s">
        <v>38</v>
      </c>
      <c r="AG123" t="s">
        <v>38</v>
      </c>
      <c r="AH123" t="s">
        <v>38</v>
      </c>
      <c r="AI123" t="s">
        <v>38</v>
      </c>
      <c r="AJ123" t="s">
        <v>38</v>
      </c>
      <c r="AK123" t="s">
        <v>38</v>
      </c>
    </row>
    <row r="124" spans="1:37" ht="176" x14ac:dyDescent="0.2">
      <c r="A124" t="s">
        <v>514</v>
      </c>
      <c r="B124" s="3" t="s">
        <v>515</v>
      </c>
      <c r="C124">
        <v>19</v>
      </c>
      <c r="D124">
        <v>2</v>
      </c>
      <c r="E124">
        <v>66</v>
      </c>
      <c r="F124">
        <v>2</v>
      </c>
      <c r="G124" s="5" t="s">
        <v>516</v>
      </c>
      <c r="J124" t="s">
        <v>38</v>
      </c>
      <c r="K124" t="s">
        <v>50</v>
      </c>
      <c r="L124" t="s">
        <v>40</v>
      </c>
      <c r="M124" t="s">
        <v>38</v>
      </c>
      <c r="N124" t="s">
        <v>38</v>
      </c>
      <c r="O124" t="s">
        <v>38</v>
      </c>
      <c r="P124" t="s">
        <v>38</v>
      </c>
      <c r="Q124" s="5" t="s">
        <v>517</v>
      </c>
      <c r="T124" t="s">
        <v>38</v>
      </c>
      <c r="U124" t="s">
        <v>38</v>
      </c>
      <c r="V124" t="s">
        <v>38</v>
      </c>
      <c r="W124" t="s">
        <v>38</v>
      </c>
      <c r="X124" t="s">
        <v>38</v>
      </c>
      <c r="Y124" t="s">
        <v>38</v>
      </c>
      <c r="Z124" t="s">
        <v>38</v>
      </c>
      <c r="AA124" t="s">
        <v>38</v>
      </c>
      <c r="AB124" t="s">
        <v>38</v>
      </c>
      <c r="AD124" t="s">
        <v>38</v>
      </c>
      <c r="AE124" t="s">
        <v>38</v>
      </c>
      <c r="AF124" t="s">
        <v>38</v>
      </c>
      <c r="AG124" t="s">
        <v>40</v>
      </c>
      <c r="AH124" t="s">
        <v>38</v>
      </c>
      <c r="AI124" t="s">
        <v>38</v>
      </c>
      <c r="AJ124" t="s">
        <v>38</v>
      </c>
      <c r="AK124" t="s">
        <v>38</v>
      </c>
    </row>
    <row r="125" spans="1:37" ht="112" x14ac:dyDescent="0.2">
      <c r="A125" t="s">
        <v>518</v>
      </c>
      <c r="B125" s="3" t="s">
        <v>519</v>
      </c>
      <c r="C125">
        <v>187</v>
      </c>
      <c r="D125">
        <v>20</v>
      </c>
      <c r="E125">
        <v>1154</v>
      </c>
      <c r="F125">
        <v>11</v>
      </c>
      <c r="G125" s="5" t="s">
        <v>520</v>
      </c>
      <c r="J125" t="s">
        <v>40</v>
      </c>
      <c r="Q125" s="5" t="s">
        <v>521</v>
      </c>
    </row>
    <row r="126" spans="1:37" ht="409" x14ac:dyDescent="0.2">
      <c r="A126" t="s">
        <v>522</v>
      </c>
      <c r="B126" s="3" t="s">
        <v>523</v>
      </c>
      <c r="C126">
        <v>213</v>
      </c>
      <c r="D126">
        <v>52</v>
      </c>
      <c r="E126">
        <v>3007</v>
      </c>
      <c r="F126">
        <v>35</v>
      </c>
      <c r="G126" s="5" t="s">
        <v>524</v>
      </c>
      <c r="J126" t="s">
        <v>38</v>
      </c>
      <c r="K126" t="s">
        <v>59</v>
      </c>
      <c r="L126" t="s">
        <v>38</v>
      </c>
      <c r="M126" t="s">
        <v>38</v>
      </c>
      <c r="N126" t="s">
        <v>38</v>
      </c>
      <c r="O126" t="s">
        <v>38</v>
      </c>
      <c r="P126" t="s">
        <v>38</v>
      </c>
      <c r="Q126" s="5" t="s">
        <v>525</v>
      </c>
      <c r="T126" t="s">
        <v>40</v>
      </c>
      <c r="U126" t="s">
        <v>38</v>
      </c>
      <c r="V126" t="s">
        <v>38</v>
      </c>
      <c r="W126" t="s">
        <v>38</v>
      </c>
      <c r="X126" t="s">
        <v>40</v>
      </c>
      <c r="Y126" t="s">
        <v>38</v>
      </c>
      <c r="Z126" t="s">
        <v>38</v>
      </c>
      <c r="AA126" t="s">
        <v>38</v>
      </c>
      <c r="AB126" t="s">
        <v>38</v>
      </c>
      <c r="AD126" t="s">
        <v>40</v>
      </c>
      <c r="AE126" t="s">
        <v>38</v>
      </c>
      <c r="AF126" t="s">
        <v>38</v>
      </c>
      <c r="AG126" t="s">
        <v>40</v>
      </c>
      <c r="AH126" t="s">
        <v>38</v>
      </c>
      <c r="AI126" t="s">
        <v>40</v>
      </c>
      <c r="AJ126" t="s">
        <v>40</v>
      </c>
      <c r="AK126" t="s">
        <v>38</v>
      </c>
    </row>
    <row r="127" spans="1:37" ht="240" x14ac:dyDescent="0.2">
      <c r="A127" t="s">
        <v>526</v>
      </c>
      <c r="B127" s="3" t="s">
        <v>527</v>
      </c>
      <c r="C127">
        <v>42</v>
      </c>
      <c r="D127">
        <v>46</v>
      </c>
      <c r="E127">
        <v>1789</v>
      </c>
      <c r="F127">
        <v>34</v>
      </c>
      <c r="G127" s="5" t="s">
        <v>528</v>
      </c>
      <c r="J127" t="s">
        <v>38</v>
      </c>
      <c r="K127" t="s">
        <v>50</v>
      </c>
      <c r="L127" t="s">
        <v>40</v>
      </c>
      <c r="M127" t="s">
        <v>38</v>
      </c>
      <c r="N127" t="s">
        <v>38</v>
      </c>
      <c r="O127" t="s">
        <v>529</v>
      </c>
      <c r="P127" t="s">
        <v>40</v>
      </c>
      <c r="Q127" s="5" t="s">
        <v>530</v>
      </c>
      <c r="T127" t="s">
        <v>40</v>
      </c>
      <c r="U127" t="s">
        <v>38</v>
      </c>
      <c r="V127" t="s">
        <v>40</v>
      </c>
      <c r="W127" t="s">
        <v>38</v>
      </c>
      <c r="X127" t="s">
        <v>38</v>
      </c>
      <c r="Y127" t="s">
        <v>38</v>
      </c>
      <c r="Z127" t="s">
        <v>38</v>
      </c>
      <c r="AA127" t="s">
        <v>38</v>
      </c>
      <c r="AB127" t="s">
        <v>38</v>
      </c>
      <c r="AD127" t="s">
        <v>38</v>
      </c>
      <c r="AE127" t="s">
        <v>38</v>
      </c>
      <c r="AF127" t="s">
        <v>38</v>
      </c>
      <c r="AG127" t="s">
        <v>40</v>
      </c>
      <c r="AH127" t="s">
        <v>38</v>
      </c>
      <c r="AI127" t="s">
        <v>38</v>
      </c>
      <c r="AJ127" t="s">
        <v>38</v>
      </c>
      <c r="AK127" t="s">
        <v>38</v>
      </c>
    </row>
    <row r="128" spans="1:37" ht="272" x14ac:dyDescent="0.2">
      <c r="A128" t="s">
        <v>531</v>
      </c>
      <c r="B128" s="3" t="s">
        <v>532</v>
      </c>
      <c r="C128">
        <v>209</v>
      </c>
      <c r="D128">
        <v>33</v>
      </c>
      <c r="E128">
        <v>1017</v>
      </c>
      <c r="F128">
        <v>7</v>
      </c>
      <c r="G128" s="5" t="s">
        <v>533</v>
      </c>
      <c r="J128" t="s">
        <v>38</v>
      </c>
      <c r="K128" t="s">
        <v>50</v>
      </c>
      <c r="L128" t="s">
        <v>40</v>
      </c>
      <c r="M128" t="s">
        <v>38</v>
      </c>
      <c r="N128" t="s">
        <v>38</v>
      </c>
      <c r="O128" t="s">
        <v>38</v>
      </c>
      <c r="P128" t="s">
        <v>40</v>
      </c>
      <c r="Q128" s="5" t="s">
        <v>534</v>
      </c>
      <c r="T128" t="s">
        <v>40</v>
      </c>
      <c r="U128" t="s">
        <v>38</v>
      </c>
      <c r="V128" t="s">
        <v>38</v>
      </c>
      <c r="W128" t="s">
        <v>40</v>
      </c>
      <c r="X128" t="s">
        <v>38</v>
      </c>
      <c r="Y128" t="s">
        <v>38</v>
      </c>
      <c r="Z128" t="s">
        <v>38</v>
      </c>
      <c r="AA128" t="s">
        <v>38</v>
      </c>
      <c r="AB128" t="s">
        <v>40</v>
      </c>
      <c r="AC128">
        <v>2</v>
      </c>
      <c r="AD128" t="s">
        <v>38</v>
      </c>
      <c r="AE128" t="s">
        <v>38</v>
      </c>
      <c r="AF128" t="s">
        <v>38</v>
      </c>
      <c r="AG128" t="s">
        <v>38</v>
      </c>
      <c r="AH128" t="s">
        <v>38</v>
      </c>
      <c r="AI128" t="s">
        <v>38</v>
      </c>
      <c r="AJ128" t="s">
        <v>38</v>
      </c>
      <c r="AK128" t="s">
        <v>38</v>
      </c>
    </row>
    <row r="129" spans="1:37" ht="409" x14ac:dyDescent="0.2">
      <c r="A129" t="s">
        <v>535</v>
      </c>
      <c r="B129" s="3" t="s">
        <v>536</v>
      </c>
      <c r="C129">
        <v>143</v>
      </c>
      <c r="D129">
        <v>11</v>
      </c>
      <c r="E129">
        <v>1196</v>
      </c>
      <c r="F129">
        <v>4</v>
      </c>
      <c r="G129" s="5" t="s">
        <v>537</v>
      </c>
      <c r="J129" t="s">
        <v>38</v>
      </c>
      <c r="K129" t="s">
        <v>98</v>
      </c>
      <c r="L129" t="s">
        <v>538</v>
      </c>
      <c r="M129" t="s">
        <v>38</v>
      </c>
      <c r="N129" t="s">
        <v>38</v>
      </c>
      <c r="O129" t="s">
        <v>38</v>
      </c>
      <c r="P129" t="s">
        <v>40</v>
      </c>
      <c r="Q129" s="5" t="s">
        <v>539</v>
      </c>
      <c r="T129" t="s">
        <v>40</v>
      </c>
      <c r="U129" t="s">
        <v>38</v>
      </c>
      <c r="V129" t="s">
        <v>40</v>
      </c>
      <c r="W129" t="s">
        <v>38</v>
      </c>
      <c r="X129" t="s">
        <v>38</v>
      </c>
      <c r="Y129" t="s">
        <v>38</v>
      </c>
      <c r="Z129" t="s">
        <v>38</v>
      </c>
      <c r="AA129" t="s">
        <v>38</v>
      </c>
      <c r="AB129" t="s">
        <v>38</v>
      </c>
      <c r="AD129" t="s">
        <v>40</v>
      </c>
      <c r="AE129" t="s">
        <v>38</v>
      </c>
      <c r="AF129" t="s">
        <v>38</v>
      </c>
      <c r="AG129" t="s">
        <v>38</v>
      </c>
      <c r="AH129" t="s">
        <v>38</v>
      </c>
      <c r="AI129" t="s">
        <v>38</v>
      </c>
      <c r="AJ129" t="s">
        <v>38</v>
      </c>
      <c r="AK129" t="s">
        <v>38</v>
      </c>
    </row>
    <row r="130" spans="1:37" ht="160" x14ac:dyDescent="0.2">
      <c r="A130" t="s">
        <v>540</v>
      </c>
      <c r="B130" s="3" t="s">
        <v>541</v>
      </c>
      <c r="C130">
        <v>30</v>
      </c>
      <c r="D130">
        <v>10</v>
      </c>
      <c r="E130">
        <v>487</v>
      </c>
      <c r="F130">
        <v>3</v>
      </c>
      <c r="G130" s="5" t="s">
        <v>542</v>
      </c>
      <c r="J130" t="s">
        <v>38</v>
      </c>
      <c r="K130" t="s">
        <v>50</v>
      </c>
      <c r="L130" t="s">
        <v>40</v>
      </c>
      <c r="M130" t="s">
        <v>38</v>
      </c>
      <c r="N130" t="s">
        <v>38</v>
      </c>
      <c r="O130" t="s">
        <v>38</v>
      </c>
      <c r="P130" t="s">
        <v>38</v>
      </c>
      <c r="Q130" s="5" t="s">
        <v>543</v>
      </c>
      <c r="T130" t="s">
        <v>40</v>
      </c>
      <c r="U130" t="s">
        <v>38</v>
      </c>
      <c r="V130" t="s">
        <v>40</v>
      </c>
      <c r="W130" t="s">
        <v>38</v>
      </c>
      <c r="X130" t="s">
        <v>38</v>
      </c>
      <c r="Y130" t="s">
        <v>38</v>
      </c>
      <c r="Z130" t="s">
        <v>38</v>
      </c>
      <c r="AA130" t="s">
        <v>38</v>
      </c>
      <c r="AB130" t="s">
        <v>38</v>
      </c>
      <c r="AD130" t="s">
        <v>38</v>
      </c>
      <c r="AE130" t="s">
        <v>38</v>
      </c>
      <c r="AF130" t="s">
        <v>38</v>
      </c>
      <c r="AG130" t="s">
        <v>40</v>
      </c>
      <c r="AH130" t="s">
        <v>38</v>
      </c>
      <c r="AI130" t="s">
        <v>38</v>
      </c>
      <c r="AJ130" t="s">
        <v>38</v>
      </c>
      <c r="AK130" t="s">
        <v>38</v>
      </c>
    </row>
    <row r="131" spans="1:37" ht="128" x14ac:dyDescent="0.2">
      <c r="A131" t="s">
        <v>544</v>
      </c>
      <c r="B131" s="3" t="s">
        <v>545</v>
      </c>
      <c r="C131">
        <v>276</v>
      </c>
      <c r="D131">
        <v>30</v>
      </c>
      <c r="E131">
        <v>603</v>
      </c>
      <c r="F131">
        <v>17</v>
      </c>
      <c r="G131" s="5" t="s">
        <v>546</v>
      </c>
      <c r="J131" t="s">
        <v>40</v>
      </c>
      <c r="Q131" s="5" t="s">
        <v>547</v>
      </c>
    </row>
    <row r="132" spans="1:37" ht="256" x14ac:dyDescent="0.2">
      <c r="A132" t="s">
        <v>548</v>
      </c>
      <c r="B132" s="3" t="s">
        <v>549</v>
      </c>
      <c r="C132">
        <v>655</v>
      </c>
      <c r="D132">
        <v>59</v>
      </c>
      <c r="E132">
        <v>357</v>
      </c>
      <c r="F132">
        <v>43</v>
      </c>
      <c r="G132" s="5" t="s">
        <v>550</v>
      </c>
      <c r="J132" t="s">
        <v>38</v>
      </c>
      <c r="K132" t="s">
        <v>59</v>
      </c>
      <c r="L132" t="s">
        <v>38</v>
      </c>
      <c r="M132" t="s">
        <v>38</v>
      </c>
      <c r="N132" t="s">
        <v>38</v>
      </c>
      <c r="O132" t="s">
        <v>38</v>
      </c>
      <c r="P132" t="s">
        <v>38</v>
      </c>
      <c r="Q132" s="5" t="s">
        <v>551</v>
      </c>
      <c r="T132" t="s">
        <v>40</v>
      </c>
      <c r="U132" t="s">
        <v>38</v>
      </c>
      <c r="V132" t="s">
        <v>38</v>
      </c>
      <c r="W132" t="s">
        <v>40</v>
      </c>
      <c r="X132" t="s">
        <v>38</v>
      </c>
      <c r="Y132" t="s">
        <v>40</v>
      </c>
      <c r="Z132" t="s">
        <v>38</v>
      </c>
      <c r="AA132" t="s">
        <v>38</v>
      </c>
      <c r="AB132" t="s">
        <v>40</v>
      </c>
      <c r="AC132">
        <v>1</v>
      </c>
      <c r="AD132" t="s">
        <v>38</v>
      </c>
      <c r="AE132" t="s">
        <v>38</v>
      </c>
      <c r="AF132" t="s">
        <v>38</v>
      </c>
      <c r="AG132" t="s">
        <v>38</v>
      </c>
      <c r="AH132" t="s">
        <v>40</v>
      </c>
      <c r="AI132" t="s">
        <v>38</v>
      </c>
      <c r="AJ132" t="s">
        <v>38</v>
      </c>
      <c r="AK132" t="s">
        <v>38</v>
      </c>
    </row>
    <row r="133" spans="1:37" ht="224" x14ac:dyDescent="0.2">
      <c r="A133" t="s">
        <v>552</v>
      </c>
      <c r="B133" s="3" t="s">
        <v>553</v>
      </c>
      <c r="C133">
        <v>59</v>
      </c>
      <c r="D133">
        <v>19</v>
      </c>
      <c r="E133">
        <v>515</v>
      </c>
      <c r="F133">
        <v>11</v>
      </c>
      <c r="G133" s="5" t="s">
        <v>554</v>
      </c>
      <c r="J133" t="s">
        <v>40</v>
      </c>
      <c r="Q133" s="5" t="s">
        <v>555</v>
      </c>
    </row>
    <row r="134" spans="1:37" ht="128" x14ac:dyDescent="0.2">
      <c r="A134" t="s">
        <v>556</v>
      </c>
      <c r="B134" s="3" t="s">
        <v>557</v>
      </c>
      <c r="C134">
        <v>13</v>
      </c>
      <c r="D134">
        <v>2</v>
      </c>
      <c r="E134">
        <v>90</v>
      </c>
      <c r="F134">
        <v>2</v>
      </c>
      <c r="G134" s="5" t="s">
        <v>558</v>
      </c>
      <c r="J134" t="s">
        <v>40</v>
      </c>
      <c r="Q134" s="5" t="s">
        <v>559</v>
      </c>
    </row>
    <row r="135" spans="1:37" ht="192" x14ac:dyDescent="0.2">
      <c r="A135" t="s">
        <v>560</v>
      </c>
      <c r="B135" s="3" t="s">
        <v>561</v>
      </c>
      <c r="C135">
        <v>32</v>
      </c>
      <c r="D135">
        <v>17</v>
      </c>
      <c r="E135">
        <v>228</v>
      </c>
      <c r="F135">
        <v>3</v>
      </c>
      <c r="G135" s="5" t="s">
        <v>562</v>
      </c>
      <c r="J135" t="s">
        <v>38</v>
      </c>
      <c r="K135" t="s">
        <v>50</v>
      </c>
      <c r="L135" t="s">
        <v>38</v>
      </c>
      <c r="M135" t="s">
        <v>38</v>
      </c>
      <c r="N135" t="s">
        <v>38</v>
      </c>
      <c r="O135" t="s">
        <v>38</v>
      </c>
      <c r="P135" t="s">
        <v>128</v>
      </c>
      <c r="Q135" s="5" t="s">
        <v>563</v>
      </c>
      <c r="T135" t="s">
        <v>40</v>
      </c>
      <c r="U135" t="s">
        <v>38</v>
      </c>
      <c r="V135" t="s">
        <v>40</v>
      </c>
      <c r="W135" t="s">
        <v>38</v>
      </c>
      <c r="X135" t="s">
        <v>38</v>
      </c>
      <c r="Y135" t="s">
        <v>38</v>
      </c>
      <c r="Z135" t="s">
        <v>38</v>
      </c>
      <c r="AA135" t="s">
        <v>38</v>
      </c>
      <c r="AB135" t="s">
        <v>38</v>
      </c>
      <c r="AD135" t="s">
        <v>40</v>
      </c>
      <c r="AE135" t="s">
        <v>38</v>
      </c>
      <c r="AF135" t="s">
        <v>38</v>
      </c>
      <c r="AG135" t="s">
        <v>38</v>
      </c>
      <c r="AH135" t="s">
        <v>40</v>
      </c>
      <c r="AI135" t="s">
        <v>38</v>
      </c>
      <c r="AJ135" t="s">
        <v>38</v>
      </c>
      <c r="AK135" t="s">
        <v>38</v>
      </c>
    </row>
    <row r="136" spans="1:37" ht="160" x14ac:dyDescent="0.2">
      <c r="A136" t="s">
        <v>564</v>
      </c>
      <c r="B136" s="3" t="s">
        <v>565</v>
      </c>
      <c r="C136">
        <v>68</v>
      </c>
      <c r="D136">
        <v>27</v>
      </c>
      <c r="E136">
        <v>169</v>
      </c>
      <c r="F136">
        <v>1</v>
      </c>
      <c r="G136" s="5" t="s">
        <v>566</v>
      </c>
      <c r="J136" t="s">
        <v>38</v>
      </c>
      <c r="K136" t="s">
        <v>50</v>
      </c>
      <c r="L136" t="s">
        <v>38</v>
      </c>
      <c r="M136" t="s">
        <v>38</v>
      </c>
      <c r="N136" t="s">
        <v>38</v>
      </c>
      <c r="O136" t="s">
        <v>38</v>
      </c>
      <c r="P136" t="s">
        <v>38</v>
      </c>
      <c r="Q136" s="5" t="s">
        <v>567</v>
      </c>
      <c r="T136" t="s">
        <v>40</v>
      </c>
      <c r="U136" t="s">
        <v>38</v>
      </c>
      <c r="V136" t="s">
        <v>38</v>
      </c>
      <c r="W136" t="s">
        <v>40</v>
      </c>
      <c r="X136" t="s">
        <v>38</v>
      </c>
      <c r="Y136" t="s">
        <v>38</v>
      </c>
      <c r="Z136" t="s">
        <v>38</v>
      </c>
      <c r="AA136" t="s">
        <v>38</v>
      </c>
      <c r="AB136" t="s">
        <v>38</v>
      </c>
      <c r="AD136" t="s">
        <v>40</v>
      </c>
      <c r="AE136" t="s">
        <v>38</v>
      </c>
      <c r="AF136" t="s">
        <v>38</v>
      </c>
      <c r="AG136" t="s">
        <v>38</v>
      </c>
      <c r="AH136" t="s">
        <v>38</v>
      </c>
      <c r="AI136" t="s">
        <v>38</v>
      </c>
      <c r="AJ136" t="s">
        <v>38</v>
      </c>
      <c r="AK136" t="s">
        <v>38</v>
      </c>
    </row>
    <row r="137" spans="1:37" ht="80" x14ac:dyDescent="0.2">
      <c r="A137" t="s">
        <v>568</v>
      </c>
      <c r="B137" s="3" t="s">
        <v>569</v>
      </c>
      <c r="C137">
        <v>66</v>
      </c>
      <c r="D137">
        <v>18</v>
      </c>
      <c r="E137">
        <v>165</v>
      </c>
      <c r="F137">
        <v>4</v>
      </c>
      <c r="G137" s="5" t="s">
        <v>570</v>
      </c>
      <c r="J137" t="s">
        <v>38</v>
      </c>
      <c r="K137" t="s">
        <v>59</v>
      </c>
      <c r="L137" t="s">
        <v>38</v>
      </c>
      <c r="M137" t="s">
        <v>38</v>
      </c>
      <c r="N137" t="s">
        <v>38</v>
      </c>
      <c r="O137" t="s">
        <v>38</v>
      </c>
      <c r="P137" t="s">
        <v>38</v>
      </c>
      <c r="Q137" s="5" t="s">
        <v>571</v>
      </c>
      <c r="T137" t="s">
        <v>40</v>
      </c>
      <c r="U137" t="s">
        <v>38</v>
      </c>
      <c r="V137" t="s">
        <v>40</v>
      </c>
      <c r="W137" t="s">
        <v>38</v>
      </c>
      <c r="X137" t="s">
        <v>38</v>
      </c>
      <c r="Y137" t="s">
        <v>38</v>
      </c>
      <c r="Z137" t="s">
        <v>38</v>
      </c>
      <c r="AA137" t="s">
        <v>38</v>
      </c>
      <c r="AB137" t="s">
        <v>40</v>
      </c>
      <c r="AC137">
        <v>2</v>
      </c>
      <c r="AD137" t="s">
        <v>38</v>
      </c>
      <c r="AE137" t="s">
        <v>38</v>
      </c>
      <c r="AF137" t="s">
        <v>38</v>
      </c>
      <c r="AG137" t="s">
        <v>38</v>
      </c>
      <c r="AH137" t="s">
        <v>40</v>
      </c>
      <c r="AI137" t="s">
        <v>38</v>
      </c>
      <c r="AJ137" t="s">
        <v>38</v>
      </c>
      <c r="AK137" t="s">
        <v>38</v>
      </c>
    </row>
    <row r="138" spans="1:37" ht="409" x14ac:dyDescent="0.2">
      <c r="A138" t="s">
        <v>572</v>
      </c>
      <c r="B138" s="3" t="s">
        <v>573</v>
      </c>
      <c r="C138">
        <v>12</v>
      </c>
      <c r="D138">
        <v>7</v>
      </c>
      <c r="E138">
        <v>160</v>
      </c>
      <c r="F138">
        <v>3</v>
      </c>
      <c r="G138" s="5" t="s">
        <v>574</v>
      </c>
      <c r="J138" t="s">
        <v>38</v>
      </c>
      <c r="K138" t="s">
        <v>50</v>
      </c>
      <c r="L138" t="s">
        <v>38</v>
      </c>
      <c r="M138" t="s">
        <v>38</v>
      </c>
      <c r="N138" t="s">
        <v>38</v>
      </c>
      <c r="O138" t="s">
        <v>38</v>
      </c>
      <c r="P138" t="s">
        <v>38</v>
      </c>
      <c r="Q138" s="5" t="s">
        <v>575</v>
      </c>
      <c r="T138" t="s">
        <v>40</v>
      </c>
      <c r="U138" t="s">
        <v>38</v>
      </c>
      <c r="V138" t="s">
        <v>40</v>
      </c>
      <c r="W138" t="s">
        <v>38</v>
      </c>
      <c r="X138" t="s">
        <v>38</v>
      </c>
      <c r="Y138" t="s">
        <v>38</v>
      </c>
      <c r="Z138" t="s">
        <v>38</v>
      </c>
      <c r="AA138" t="s">
        <v>38</v>
      </c>
      <c r="AB138" t="s">
        <v>38</v>
      </c>
      <c r="AD138" t="s">
        <v>38</v>
      </c>
      <c r="AE138" t="s">
        <v>40</v>
      </c>
      <c r="AF138" t="s">
        <v>38</v>
      </c>
      <c r="AG138" t="s">
        <v>38</v>
      </c>
      <c r="AH138" t="s">
        <v>38</v>
      </c>
      <c r="AI138" t="s">
        <v>38</v>
      </c>
      <c r="AJ138" t="s">
        <v>38</v>
      </c>
      <c r="AK138" t="s">
        <v>38</v>
      </c>
    </row>
    <row r="139" spans="1:37" ht="80" x14ac:dyDescent="0.2">
      <c r="A139" t="s">
        <v>576</v>
      </c>
      <c r="B139" s="3" t="s">
        <v>577</v>
      </c>
      <c r="C139">
        <v>263</v>
      </c>
      <c r="D139">
        <v>27</v>
      </c>
      <c r="E139">
        <v>60</v>
      </c>
      <c r="F139">
        <v>9</v>
      </c>
      <c r="G139" s="5" t="s">
        <v>578</v>
      </c>
      <c r="J139" t="s">
        <v>40</v>
      </c>
      <c r="Q139" s="5" t="s">
        <v>420</v>
      </c>
    </row>
    <row r="140" spans="1:37" ht="304" x14ac:dyDescent="0.2">
      <c r="A140" t="s">
        <v>579</v>
      </c>
      <c r="B140" s="3" t="s">
        <v>580</v>
      </c>
      <c r="C140">
        <v>121</v>
      </c>
      <c r="D140">
        <v>16</v>
      </c>
      <c r="E140">
        <v>99</v>
      </c>
      <c r="F140">
        <v>3</v>
      </c>
      <c r="G140" s="5" t="s">
        <v>581</v>
      </c>
      <c r="J140" t="s">
        <v>38</v>
      </c>
      <c r="K140" t="s">
        <v>59</v>
      </c>
      <c r="L140" t="s">
        <v>38</v>
      </c>
      <c r="M140" t="s">
        <v>38</v>
      </c>
      <c r="N140" t="s">
        <v>38</v>
      </c>
      <c r="O140" t="s">
        <v>38</v>
      </c>
      <c r="P140" t="s">
        <v>38</v>
      </c>
      <c r="Q140" s="5" t="s">
        <v>582</v>
      </c>
      <c r="T140" t="s">
        <v>40</v>
      </c>
      <c r="U140" t="s">
        <v>38</v>
      </c>
      <c r="V140" t="s">
        <v>40</v>
      </c>
      <c r="W140" t="s">
        <v>38</v>
      </c>
      <c r="X140" t="s">
        <v>38</v>
      </c>
      <c r="Y140" t="s">
        <v>38</v>
      </c>
      <c r="Z140" t="s">
        <v>38</v>
      </c>
      <c r="AA140" t="s">
        <v>38</v>
      </c>
      <c r="AB140" t="s">
        <v>40</v>
      </c>
      <c r="AC140">
        <v>2</v>
      </c>
      <c r="AD140" t="s">
        <v>38</v>
      </c>
      <c r="AE140" t="s">
        <v>38</v>
      </c>
      <c r="AF140" t="s">
        <v>38</v>
      </c>
      <c r="AG140" t="s">
        <v>38</v>
      </c>
      <c r="AH140" t="s">
        <v>40</v>
      </c>
      <c r="AI140" t="s">
        <v>38</v>
      </c>
      <c r="AJ140" t="s">
        <v>38</v>
      </c>
      <c r="AK140" t="s">
        <v>40</v>
      </c>
    </row>
    <row r="141" spans="1:37" ht="272" x14ac:dyDescent="0.2">
      <c r="A141" t="s">
        <v>583</v>
      </c>
      <c r="B141" s="3" t="s">
        <v>584</v>
      </c>
      <c r="C141">
        <v>164</v>
      </c>
      <c r="D141">
        <v>111</v>
      </c>
      <c r="E141">
        <v>193</v>
      </c>
      <c r="F141">
        <v>12</v>
      </c>
      <c r="G141" s="5" t="s">
        <v>585</v>
      </c>
      <c r="J141" t="s">
        <v>40</v>
      </c>
      <c r="K141" t="s">
        <v>586</v>
      </c>
      <c r="L141" t="s">
        <v>38</v>
      </c>
      <c r="M141" t="s">
        <v>38</v>
      </c>
      <c r="N141" t="s">
        <v>38</v>
      </c>
      <c r="O141" t="s">
        <v>38</v>
      </c>
      <c r="P141" t="s">
        <v>38</v>
      </c>
      <c r="Q141" s="5" t="s">
        <v>587</v>
      </c>
      <c r="T141" t="s">
        <v>40</v>
      </c>
      <c r="U141" t="s">
        <v>40</v>
      </c>
      <c r="V141" t="s">
        <v>38</v>
      </c>
      <c r="W141" t="s">
        <v>38</v>
      </c>
      <c r="X141" t="s">
        <v>38</v>
      </c>
      <c r="Y141" t="s">
        <v>38</v>
      </c>
      <c r="Z141" t="s">
        <v>38</v>
      </c>
      <c r="AA141" t="s">
        <v>38</v>
      </c>
      <c r="AB141" t="s">
        <v>38</v>
      </c>
      <c r="AD141" t="s">
        <v>38</v>
      </c>
      <c r="AE141" t="s">
        <v>38</v>
      </c>
      <c r="AF141" t="s">
        <v>38</v>
      </c>
      <c r="AG141" t="s">
        <v>38</v>
      </c>
      <c r="AH141" t="s">
        <v>38</v>
      </c>
      <c r="AJ141" t="s">
        <v>38</v>
      </c>
      <c r="AK141" t="s">
        <v>38</v>
      </c>
    </row>
    <row r="142" spans="1:37" ht="224" x14ac:dyDescent="0.2">
      <c r="A142" t="s">
        <v>588</v>
      </c>
      <c r="B142" s="3" t="s">
        <v>589</v>
      </c>
      <c r="C142">
        <v>452</v>
      </c>
      <c r="D142">
        <v>85</v>
      </c>
      <c r="E142">
        <v>934</v>
      </c>
      <c r="F142">
        <v>31</v>
      </c>
      <c r="G142" s="5" t="s">
        <v>590</v>
      </c>
      <c r="J142" t="s">
        <v>38</v>
      </c>
      <c r="K142" t="s">
        <v>50</v>
      </c>
      <c r="L142" t="s">
        <v>40</v>
      </c>
      <c r="M142" t="s">
        <v>38</v>
      </c>
      <c r="N142" t="s">
        <v>38</v>
      </c>
      <c r="O142" t="s">
        <v>38</v>
      </c>
      <c r="P142" t="s">
        <v>38</v>
      </c>
      <c r="Q142" s="5" t="s">
        <v>591</v>
      </c>
      <c r="T142" t="s">
        <v>40</v>
      </c>
      <c r="U142" t="s">
        <v>38</v>
      </c>
      <c r="V142" t="s">
        <v>40</v>
      </c>
      <c r="W142" t="s">
        <v>38</v>
      </c>
      <c r="X142" t="s">
        <v>38</v>
      </c>
      <c r="Y142" t="s">
        <v>38</v>
      </c>
      <c r="Z142" t="s">
        <v>38</v>
      </c>
      <c r="AA142" t="s">
        <v>38</v>
      </c>
      <c r="AB142" t="s">
        <v>38</v>
      </c>
      <c r="AD142" t="s">
        <v>38</v>
      </c>
      <c r="AE142" t="s">
        <v>38</v>
      </c>
      <c r="AF142" t="s">
        <v>38</v>
      </c>
      <c r="AG142" t="s">
        <v>40</v>
      </c>
      <c r="AH142" t="s">
        <v>38</v>
      </c>
      <c r="AI142" t="s">
        <v>38</v>
      </c>
      <c r="AJ142" t="s">
        <v>40</v>
      </c>
      <c r="AK142" t="s">
        <v>38</v>
      </c>
    </row>
    <row r="143" spans="1:37" ht="64" x14ac:dyDescent="0.2">
      <c r="A143" t="s">
        <v>592</v>
      </c>
      <c r="B143" s="3" t="s">
        <v>593</v>
      </c>
      <c r="C143">
        <v>18</v>
      </c>
      <c r="D143">
        <v>5</v>
      </c>
      <c r="E143">
        <v>5293</v>
      </c>
      <c r="F143">
        <v>17</v>
      </c>
      <c r="J143" t="s">
        <v>38</v>
      </c>
      <c r="K143" t="s">
        <v>59</v>
      </c>
      <c r="L143" t="s">
        <v>38</v>
      </c>
      <c r="M143" t="s">
        <v>38</v>
      </c>
      <c r="N143" t="s">
        <v>38</v>
      </c>
      <c r="O143" t="s">
        <v>38</v>
      </c>
      <c r="P143" t="s">
        <v>38</v>
      </c>
      <c r="Q143" s="5" t="s">
        <v>594</v>
      </c>
      <c r="T143" t="s">
        <v>40</v>
      </c>
      <c r="U143" t="s">
        <v>38</v>
      </c>
      <c r="V143" t="s">
        <v>40</v>
      </c>
      <c r="W143" t="s">
        <v>40</v>
      </c>
      <c r="X143" t="s">
        <v>38</v>
      </c>
      <c r="Y143" t="s">
        <v>40</v>
      </c>
      <c r="Z143" t="s">
        <v>38</v>
      </c>
      <c r="AA143" t="s">
        <v>38</v>
      </c>
      <c r="AB143" t="s">
        <v>38</v>
      </c>
      <c r="AD143" t="s">
        <v>40</v>
      </c>
      <c r="AE143" t="s">
        <v>38</v>
      </c>
      <c r="AF143" t="s">
        <v>38</v>
      </c>
      <c r="AG143" t="s">
        <v>38</v>
      </c>
      <c r="AH143" t="s">
        <v>40</v>
      </c>
      <c r="AI143" t="s">
        <v>38</v>
      </c>
      <c r="AJ143" t="s">
        <v>38</v>
      </c>
      <c r="AK143" t="s">
        <v>38</v>
      </c>
    </row>
    <row r="144" spans="1:37" ht="128" x14ac:dyDescent="0.2">
      <c r="A144" t="s">
        <v>595</v>
      </c>
      <c r="B144" s="3" t="s">
        <v>596</v>
      </c>
      <c r="C144">
        <v>73</v>
      </c>
      <c r="D144">
        <v>10</v>
      </c>
      <c r="E144">
        <v>148</v>
      </c>
      <c r="F144">
        <v>4</v>
      </c>
      <c r="G144" s="5" t="s">
        <v>597</v>
      </c>
      <c r="J144" t="s">
        <v>40</v>
      </c>
      <c r="Q144" s="5" t="s">
        <v>598</v>
      </c>
    </row>
    <row r="145" spans="1:37" ht="192" x14ac:dyDescent="0.2">
      <c r="A145" t="s">
        <v>599</v>
      </c>
      <c r="B145" s="3" t="s">
        <v>600</v>
      </c>
      <c r="C145">
        <v>10</v>
      </c>
      <c r="D145">
        <v>4</v>
      </c>
      <c r="E145">
        <v>290</v>
      </c>
      <c r="F145">
        <v>1</v>
      </c>
      <c r="G145" s="5" t="s">
        <v>601</v>
      </c>
      <c r="J145" t="s">
        <v>38</v>
      </c>
      <c r="K145" t="s">
        <v>602</v>
      </c>
      <c r="L145" t="s">
        <v>38</v>
      </c>
      <c r="M145" t="s">
        <v>38</v>
      </c>
      <c r="N145" t="s">
        <v>40</v>
      </c>
      <c r="O145" t="s">
        <v>38</v>
      </c>
      <c r="P145" t="s">
        <v>38</v>
      </c>
      <c r="Q145" s="5" t="s">
        <v>603</v>
      </c>
      <c r="T145" t="s">
        <v>40</v>
      </c>
      <c r="U145" t="s">
        <v>38</v>
      </c>
      <c r="V145" t="s">
        <v>38</v>
      </c>
      <c r="W145" t="s">
        <v>40</v>
      </c>
      <c r="X145" t="s">
        <v>38</v>
      </c>
      <c r="Y145" t="s">
        <v>38</v>
      </c>
      <c r="Z145" t="s">
        <v>38</v>
      </c>
      <c r="AA145" t="s">
        <v>38</v>
      </c>
      <c r="AB145" t="s">
        <v>40</v>
      </c>
      <c r="AC145">
        <v>3</v>
      </c>
      <c r="AD145" t="s">
        <v>38</v>
      </c>
      <c r="AE145" t="s">
        <v>38</v>
      </c>
      <c r="AF145" t="s">
        <v>38</v>
      </c>
      <c r="AG145" t="s">
        <v>38</v>
      </c>
      <c r="AH145" t="s">
        <v>38</v>
      </c>
      <c r="AI145" t="s">
        <v>40</v>
      </c>
      <c r="AJ145" t="s">
        <v>38</v>
      </c>
      <c r="AK145" t="s">
        <v>40</v>
      </c>
    </row>
    <row r="146" spans="1:37" ht="112" x14ac:dyDescent="0.2">
      <c r="A146" t="s">
        <v>604</v>
      </c>
      <c r="B146" s="3" t="s">
        <v>605</v>
      </c>
      <c r="C146">
        <v>43</v>
      </c>
      <c r="D146">
        <v>6</v>
      </c>
      <c r="E146">
        <v>413</v>
      </c>
      <c r="F146">
        <v>2</v>
      </c>
      <c r="G146" s="5" t="s">
        <v>606</v>
      </c>
      <c r="J146" t="s">
        <v>38</v>
      </c>
      <c r="K146" t="s">
        <v>89</v>
      </c>
      <c r="L146" t="s">
        <v>38</v>
      </c>
      <c r="M146" t="s">
        <v>38</v>
      </c>
      <c r="N146" t="s">
        <v>40</v>
      </c>
      <c r="O146" t="s">
        <v>38</v>
      </c>
      <c r="P146" t="s">
        <v>38</v>
      </c>
      <c r="Q146" s="5" t="s">
        <v>607</v>
      </c>
      <c r="T146" t="s">
        <v>40</v>
      </c>
      <c r="U146" t="s">
        <v>38</v>
      </c>
      <c r="V146" t="s">
        <v>40</v>
      </c>
      <c r="W146" t="s">
        <v>38</v>
      </c>
      <c r="X146" t="s">
        <v>38</v>
      </c>
      <c r="Y146" t="s">
        <v>38</v>
      </c>
      <c r="Z146" t="s">
        <v>38</v>
      </c>
      <c r="AA146" t="s">
        <v>38</v>
      </c>
      <c r="AB146" t="s">
        <v>38</v>
      </c>
      <c r="AD146" t="s">
        <v>38</v>
      </c>
      <c r="AE146" t="s">
        <v>38</v>
      </c>
      <c r="AF146" t="s">
        <v>38</v>
      </c>
      <c r="AG146" t="s">
        <v>40</v>
      </c>
      <c r="AH146" t="s">
        <v>38</v>
      </c>
      <c r="AI146" t="s">
        <v>38</v>
      </c>
      <c r="AJ146" t="s">
        <v>38</v>
      </c>
      <c r="AK146" t="s">
        <v>38</v>
      </c>
    </row>
    <row r="147" spans="1:37" ht="224" x14ac:dyDescent="0.2">
      <c r="A147" t="s">
        <v>608</v>
      </c>
      <c r="B147" s="3" t="s">
        <v>609</v>
      </c>
      <c r="C147">
        <v>15</v>
      </c>
      <c r="D147">
        <v>19</v>
      </c>
      <c r="E147">
        <v>66</v>
      </c>
      <c r="F147">
        <v>2</v>
      </c>
      <c r="G147" s="5" t="s">
        <v>610</v>
      </c>
      <c r="J147" t="s">
        <v>38</v>
      </c>
      <c r="K147" t="s">
        <v>611</v>
      </c>
      <c r="L147" t="s">
        <v>38</v>
      </c>
      <c r="M147" t="s">
        <v>38</v>
      </c>
      <c r="N147" t="s">
        <v>38</v>
      </c>
      <c r="O147" t="s">
        <v>38</v>
      </c>
      <c r="P147" t="s">
        <v>38</v>
      </c>
      <c r="Q147" s="5" t="s">
        <v>612</v>
      </c>
    </row>
    <row r="148" spans="1:37" ht="112" x14ac:dyDescent="0.2">
      <c r="A148" t="s">
        <v>613</v>
      </c>
      <c r="B148" s="3" t="s">
        <v>614</v>
      </c>
      <c r="C148">
        <v>15</v>
      </c>
      <c r="D148">
        <v>5</v>
      </c>
      <c r="E148">
        <v>3402</v>
      </c>
      <c r="F148">
        <v>2</v>
      </c>
      <c r="G148" s="5" t="s">
        <v>615</v>
      </c>
      <c r="J148" t="s">
        <v>40</v>
      </c>
    </row>
    <row r="149" spans="1:37" ht="128" x14ac:dyDescent="0.2">
      <c r="A149" t="s">
        <v>616</v>
      </c>
      <c r="B149" s="3" t="s">
        <v>617</v>
      </c>
      <c r="C149">
        <v>34</v>
      </c>
      <c r="D149">
        <v>16</v>
      </c>
      <c r="E149">
        <v>61</v>
      </c>
      <c r="F149">
        <v>2</v>
      </c>
      <c r="G149" t="s">
        <v>618</v>
      </c>
      <c r="J149" t="s">
        <v>40</v>
      </c>
      <c r="Q149" s="5" t="s">
        <v>619</v>
      </c>
    </row>
    <row r="150" spans="1:37" ht="224" x14ac:dyDescent="0.2">
      <c r="A150" t="s">
        <v>620</v>
      </c>
      <c r="B150" s="3" t="s">
        <v>621</v>
      </c>
      <c r="C150">
        <v>27</v>
      </c>
      <c r="D150">
        <v>16</v>
      </c>
      <c r="E150">
        <v>68</v>
      </c>
      <c r="F150">
        <v>1</v>
      </c>
      <c r="G150" s="5" t="s">
        <v>622</v>
      </c>
      <c r="J150" t="s">
        <v>38</v>
      </c>
      <c r="K150" t="s">
        <v>59</v>
      </c>
      <c r="L150" t="s">
        <v>40</v>
      </c>
      <c r="M150" t="s">
        <v>38</v>
      </c>
      <c r="N150" t="s">
        <v>38</v>
      </c>
      <c r="O150" t="s">
        <v>38</v>
      </c>
      <c r="P150" t="s">
        <v>38</v>
      </c>
      <c r="Q150" s="5" t="s">
        <v>623</v>
      </c>
      <c r="T150" t="s">
        <v>40</v>
      </c>
      <c r="U150" t="s">
        <v>38</v>
      </c>
      <c r="V150" t="s">
        <v>38</v>
      </c>
      <c r="W150" t="s">
        <v>40</v>
      </c>
      <c r="X150" t="s">
        <v>38</v>
      </c>
      <c r="Y150" t="s">
        <v>38</v>
      </c>
      <c r="Z150" t="s">
        <v>38</v>
      </c>
      <c r="AA150" t="s">
        <v>38</v>
      </c>
      <c r="AB150" t="s">
        <v>38</v>
      </c>
      <c r="AD150" t="s">
        <v>38</v>
      </c>
      <c r="AE150" t="s">
        <v>38</v>
      </c>
      <c r="AF150" t="s">
        <v>38</v>
      </c>
      <c r="AG150" t="s">
        <v>40</v>
      </c>
      <c r="AH150" t="s">
        <v>40</v>
      </c>
      <c r="AI150" t="s">
        <v>38</v>
      </c>
      <c r="AJ150" t="s">
        <v>38</v>
      </c>
      <c r="AK150" t="s">
        <v>38</v>
      </c>
    </row>
    <row r="151" spans="1:37" ht="112" x14ac:dyDescent="0.2">
      <c r="A151" t="s">
        <v>624</v>
      </c>
      <c r="B151" s="3" t="s">
        <v>625</v>
      </c>
      <c r="C151">
        <v>16</v>
      </c>
      <c r="D151">
        <v>19</v>
      </c>
      <c r="E151">
        <v>2133</v>
      </c>
      <c r="F151">
        <v>10</v>
      </c>
      <c r="G151" s="5" t="s">
        <v>626</v>
      </c>
      <c r="J151" t="s">
        <v>40</v>
      </c>
      <c r="Q151" s="5" t="s">
        <v>627</v>
      </c>
    </row>
    <row r="152" spans="1:37" ht="240" x14ac:dyDescent="0.2">
      <c r="A152" t="s">
        <v>628</v>
      </c>
      <c r="B152" s="3" t="s">
        <v>629</v>
      </c>
      <c r="C152">
        <v>253</v>
      </c>
      <c r="D152">
        <v>65</v>
      </c>
      <c r="E152">
        <v>289</v>
      </c>
      <c r="F152">
        <v>6</v>
      </c>
      <c r="G152" s="5" t="s">
        <v>630</v>
      </c>
      <c r="J152" t="s">
        <v>38</v>
      </c>
      <c r="K152" t="s">
        <v>59</v>
      </c>
      <c r="L152" t="s">
        <v>38</v>
      </c>
      <c r="M152" t="s">
        <v>38</v>
      </c>
      <c r="N152" t="s">
        <v>38</v>
      </c>
      <c r="O152" t="s">
        <v>38</v>
      </c>
      <c r="P152" t="s">
        <v>38</v>
      </c>
      <c r="Q152" s="5" t="s">
        <v>631</v>
      </c>
      <c r="T152" t="s">
        <v>40</v>
      </c>
      <c r="U152" t="s">
        <v>38</v>
      </c>
      <c r="V152" t="s">
        <v>38</v>
      </c>
      <c r="W152" t="s">
        <v>40</v>
      </c>
      <c r="X152" t="s">
        <v>38</v>
      </c>
      <c r="Y152" t="s">
        <v>38</v>
      </c>
      <c r="Z152" t="s">
        <v>38</v>
      </c>
      <c r="AA152" t="s">
        <v>38</v>
      </c>
      <c r="AB152" t="s">
        <v>38</v>
      </c>
      <c r="AD152" t="s">
        <v>40</v>
      </c>
      <c r="AE152" t="s">
        <v>38</v>
      </c>
      <c r="AF152" t="s">
        <v>38</v>
      </c>
      <c r="AG152" t="s">
        <v>38</v>
      </c>
      <c r="AH152" t="s">
        <v>38</v>
      </c>
      <c r="AI152" t="s">
        <v>40</v>
      </c>
      <c r="AJ152" t="s">
        <v>38</v>
      </c>
      <c r="AK152" t="s">
        <v>38</v>
      </c>
    </row>
    <row r="153" spans="1:37" ht="128" x14ac:dyDescent="0.2">
      <c r="A153" t="s">
        <v>632</v>
      </c>
      <c r="B153" s="3" t="s">
        <v>633</v>
      </c>
      <c r="C153">
        <v>61</v>
      </c>
      <c r="D153">
        <v>30</v>
      </c>
      <c r="E153">
        <v>899</v>
      </c>
      <c r="F153">
        <v>17</v>
      </c>
      <c r="G153" s="5" t="s">
        <v>634</v>
      </c>
      <c r="J153" t="s">
        <v>38</v>
      </c>
      <c r="K153" t="s">
        <v>98</v>
      </c>
      <c r="L153" t="s">
        <v>38</v>
      </c>
      <c r="M153" t="s">
        <v>38</v>
      </c>
      <c r="N153" t="s">
        <v>38</v>
      </c>
      <c r="O153" t="s">
        <v>38</v>
      </c>
      <c r="P153" t="s">
        <v>38</v>
      </c>
      <c r="Q153" s="5" t="s">
        <v>635</v>
      </c>
      <c r="T153" t="s">
        <v>40</v>
      </c>
      <c r="U153" t="s">
        <v>38</v>
      </c>
      <c r="V153" t="s">
        <v>40</v>
      </c>
      <c r="W153" t="s">
        <v>38</v>
      </c>
      <c r="X153" t="s">
        <v>38</v>
      </c>
      <c r="Y153" t="s">
        <v>38</v>
      </c>
      <c r="Z153" t="s">
        <v>40</v>
      </c>
      <c r="AA153" t="s">
        <v>38</v>
      </c>
      <c r="AB153" t="s">
        <v>38</v>
      </c>
      <c r="AD153" t="s">
        <v>40</v>
      </c>
      <c r="AE153" t="s">
        <v>38</v>
      </c>
      <c r="AF153" t="s">
        <v>38</v>
      </c>
      <c r="AG153" t="s">
        <v>38</v>
      </c>
      <c r="AH153" t="s">
        <v>38</v>
      </c>
      <c r="AI153" t="s">
        <v>38</v>
      </c>
      <c r="AJ153" t="s">
        <v>38</v>
      </c>
      <c r="AK153" t="s">
        <v>38</v>
      </c>
    </row>
    <row r="154" spans="1:37" ht="320" x14ac:dyDescent="0.2">
      <c r="A154" t="s">
        <v>636</v>
      </c>
      <c r="B154" s="3" t="s">
        <v>637</v>
      </c>
      <c r="C154">
        <v>18</v>
      </c>
      <c r="D154">
        <v>6</v>
      </c>
      <c r="E154">
        <v>67</v>
      </c>
      <c r="F154">
        <v>2</v>
      </c>
      <c r="G154" t="s">
        <v>638</v>
      </c>
      <c r="J154" t="s">
        <v>38</v>
      </c>
      <c r="K154" t="s">
        <v>639</v>
      </c>
      <c r="L154" t="s">
        <v>38</v>
      </c>
      <c r="M154" t="s">
        <v>38</v>
      </c>
      <c r="N154" t="s">
        <v>38</v>
      </c>
      <c r="O154" t="s">
        <v>38</v>
      </c>
      <c r="P154" t="s">
        <v>38</v>
      </c>
      <c r="Q154" s="5" t="s">
        <v>640</v>
      </c>
      <c r="T154" t="s">
        <v>40</v>
      </c>
      <c r="U154" t="s">
        <v>38</v>
      </c>
      <c r="V154" t="s">
        <v>38</v>
      </c>
      <c r="W154" t="s">
        <v>40</v>
      </c>
      <c r="X154" t="s">
        <v>38</v>
      </c>
      <c r="Y154" t="s">
        <v>38</v>
      </c>
      <c r="Z154" t="s">
        <v>38</v>
      </c>
      <c r="AA154" t="s">
        <v>38</v>
      </c>
      <c r="AB154" t="s">
        <v>40</v>
      </c>
      <c r="AC154">
        <v>1</v>
      </c>
      <c r="AD154" t="s">
        <v>38</v>
      </c>
      <c r="AE154" t="s">
        <v>38</v>
      </c>
      <c r="AF154" t="s">
        <v>38</v>
      </c>
      <c r="AG154" t="s">
        <v>38</v>
      </c>
      <c r="AH154" t="s">
        <v>38</v>
      </c>
      <c r="AI154" t="s">
        <v>38</v>
      </c>
      <c r="AJ154" t="s">
        <v>38</v>
      </c>
      <c r="AK154" t="s">
        <v>38</v>
      </c>
    </row>
    <row r="155" spans="1:37" ht="288" x14ac:dyDescent="0.2">
      <c r="A155" t="s">
        <v>641</v>
      </c>
      <c r="B155" s="3" t="s">
        <v>642</v>
      </c>
      <c r="C155">
        <v>77</v>
      </c>
      <c r="D155">
        <v>6</v>
      </c>
      <c r="E155">
        <v>710</v>
      </c>
      <c r="F155">
        <v>1</v>
      </c>
      <c r="G155" s="5" t="s">
        <v>643</v>
      </c>
      <c r="J155" t="s">
        <v>38</v>
      </c>
      <c r="K155" t="s">
        <v>50</v>
      </c>
      <c r="L155" t="s">
        <v>38</v>
      </c>
      <c r="M155" t="s">
        <v>38</v>
      </c>
      <c r="N155" t="s">
        <v>38</v>
      </c>
      <c r="O155" t="s">
        <v>38</v>
      </c>
      <c r="P155" t="s">
        <v>38</v>
      </c>
      <c r="Q155" s="5" t="s">
        <v>644</v>
      </c>
      <c r="T155" t="s">
        <v>40</v>
      </c>
      <c r="U155" t="s">
        <v>38</v>
      </c>
      <c r="V155" t="s">
        <v>40</v>
      </c>
      <c r="W155" t="s">
        <v>38</v>
      </c>
      <c r="X155" t="s">
        <v>38</v>
      </c>
      <c r="Y155" t="s">
        <v>38</v>
      </c>
      <c r="Z155" t="s">
        <v>38</v>
      </c>
      <c r="AA155" t="s">
        <v>38</v>
      </c>
      <c r="AB155" t="s">
        <v>38</v>
      </c>
      <c r="AD155" t="s">
        <v>38</v>
      </c>
      <c r="AE155" t="s">
        <v>40</v>
      </c>
      <c r="AF155" t="s">
        <v>38</v>
      </c>
      <c r="AG155" t="s">
        <v>38</v>
      </c>
      <c r="AH155" t="s">
        <v>38</v>
      </c>
      <c r="AI155" t="s">
        <v>38</v>
      </c>
      <c r="AJ155" t="s">
        <v>38</v>
      </c>
      <c r="AK155" t="s">
        <v>38</v>
      </c>
    </row>
    <row r="156" spans="1:37" ht="368" x14ac:dyDescent="0.2">
      <c r="A156" t="s">
        <v>645</v>
      </c>
      <c r="B156" s="3" t="s">
        <v>646</v>
      </c>
      <c r="C156">
        <v>107</v>
      </c>
      <c r="D156">
        <v>15</v>
      </c>
      <c r="E156">
        <v>397</v>
      </c>
      <c r="F156">
        <v>4</v>
      </c>
      <c r="G156" s="5" t="s">
        <v>647</v>
      </c>
      <c r="J156" t="s">
        <v>38</v>
      </c>
      <c r="K156" t="s">
        <v>89</v>
      </c>
      <c r="L156" t="s">
        <v>38</v>
      </c>
      <c r="M156" t="s">
        <v>38</v>
      </c>
      <c r="N156" t="s">
        <v>38</v>
      </c>
      <c r="O156" t="s">
        <v>38</v>
      </c>
      <c r="P156" t="s">
        <v>38</v>
      </c>
      <c r="Q156" s="5" t="s">
        <v>809</v>
      </c>
      <c r="T156" t="s">
        <v>40</v>
      </c>
      <c r="U156" t="s">
        <v>38</v>
      </c>
      <c r="V156" t="s">
        <v>40</v>
      </c>
      <c r="W156" t="s">
        <v>38</v>
      </c>
      <c r="X156" t="s">
        <v>38</v>
      </c>
      <c r="Y156" t="s">
        <v>38</v>
      </c>
      <c r="Z156" t="s">
        <v>38</v>
      </c>
      <c r="AA156" t="s">
        <v>38</v>
      </c>
      <c r="AB156" t="s">
        <v>38</v>
      </c>
      <c r="AD156" t="s">
        <v>38</v>
      </c>
      <c r="AE156" t="s">
        <v>38</v>
      </c>
      <c r="AF156" t="s">
        <v>40</v>
      </c>
      <c r="AG156" t="s">
        <v>38</v>
      </c>
      <c r="AH156" t="s">
        <v>38</v>
      </c>
      <c r="AI156" t="s">
        <v>40</v>
      </c>
      <c r="AJ156" t="s">
        <v>38</v>
      </c>
      <c r="AK156" t="s">
        <v>38</v>
      </c>
    </row>
    <row r="157" spans="1:37" ht="160" x14ac:dyDescent="0.2">
      <c r="A157" t="s">
        <v>648</v>
      </c>
      <c r="B157" s="3" t="s">
        <v>649</v>
      </c>
      <c r="C157">
        <v>105</v>
      </c>
      <c r="D157">
        <v>16</v>
      </c>
      <c r="E157">
        <v>4245</v>
      </c>
      <c r="F157">
        <v>8</v>
      </c>
      <c r="G157" s="5" t="s">
        <v>650</v>
      </c>
      <c r="J157" t="s">
        <v>38</v>
      </c>
      <c r="K157" t="s">
        <v>154</v>
      </c>
      <c r="L157" t="s">
        <v>38</v>
      </c>
      <c r="M157" t="s">
        <v>38</v>
      </c>
      <c r="N157" t="s">
        <v>38</v>
      </c>
      <c r="O157" t="s">
        <v>38</v>
      </c>
      <c r="P157" t="s">
        <v>38</v>
      </c>
      <c r="Q157" s="5" t="s">
        <v>651</v>
      </c>
      <c r="T157" t="s">
        <v>40</v>
      </c>
      <c r="U157" t="s">
        <v>38</v>
      </c>
      <c r="V157" t="s">
        <v>38</v>
      </c>
      <c r="W157" t="s">
        <v>40</v>
      </c>
      <c r="X157" t="s">
        <v>38</v>
      </c>
      <c r="Y157" t="s">
        <v>38</v>
      </c>
      <c r="Z157" t="s">
        <v>38</v>
      </c>
      <c r="AA157" t="s">
        <v>38</v>
      </c>
      <c r="AB157" t="s">
        <v>38</v>
      </c>
      <c r="AD157" t="s">
        <v>40</v>
      </c>
      <c r="AE157" t="s">
        <v>38</v>
      </c>
      <c r="AF157" t="s">
        <v>38</v>
      </c>
      <c r="AG157" t="s">
        <v>38</v>
      </c>
      <c r="AH157" t="s">
        <v>38</v>
      </c>
      <c r="AI157" t="s">
        <v>38</v>
      </c>
      <c r="AJ157" t="s">
        <v>38</v>
      </c>
      <c r="AK157" t="s">
        <v>40</v>
      </c>
    </row>
    <row r="158" spans="1:37" ht="128" x14ac:dyDescent="0.2">
      <c r="A158" t="s">
        <v>652</v>
      </c>
      <c r="B158" s="3" t="s">
        <v>653</v>
      </c>
      <c r="C158">
        <v>32</v>
      </c>
      <c r="D158">
        <v>5</v>
      </c>
      <c r="E158">
        <v>404</v>
      </c>
      <c r="F158">
        <v>1</v>
      </c>
      <c r="G158" s="5" t="s">
        <v>654</v>
      </c>
      <c r="J158" t="s">
        <v>38</v>
      </c>
      <c r="K158" t="s">
        <v>59</v>
      </c>
      <c r="L158" t="s">
        <v>38</v>
      </c>
      <c r="M158" t="s">
        <v>38</v>
      </c>
      <c r="N158" t="s">
        <v>38</v>
      </c>
      <c r="O158" t="s">
        <v>38</v>
      </c>
      <c r="P158" t="s">
        <v>38</v>
      </c>
      <c r="Q158" s="5" t="s">
        <v>655</v>
      </c>
      <c r="T158" t="s">
        <v>40</v>
      </c>
      <c r="U158" t="s">
        <v>38</v>
      </c>
      <c r="V158" t="s">
        <v>38</v>
      </c>
      <c r="W158" t="s">
        <v>40</v>
      </c>
      <c r="X158" t="s">
        <v>38</v>
      </c>
      <c r="Y158" t="s">
        <v>38</v>
      </c>
      <c r="Z158" t="s">
        <v>38</v>
      </c>
      <c r="AA158" t="s">
        <v>38</v>
      </c>
      <c r="AB158" t="s">
        <v>40</v>
      </c>
      <c r="AC158">
        <v>1</v>
      </c>
      <c r="AD158" t="s">
        <v>38</v>
      </c>
      <c r="AE158" t="s">
        <v>38</v>
      </c>
      <c r="AF158" t="s">
        <v>38</v>
      </c>
      <c r="AG158" t="s">
        <v>38</v>
      </c>
      <c r="AH158" t="s">
        <v>40</v>
      </c>
      <c r="AI158" t="s">
        <v>38</v>
      </c>
      <c r="AJ158" t="s">
        <v>38</v>
      </c>
      <c r="AK158" t="s">
        <v>40</v>
      </c>
    </row>
    <row r="159" spans="1:37" ht="192" x14ac:dyDescent="0.2">
      <c r="A159" t="s">
        <v>656</v>
      </c>
      <c r="B159" s="3" t="s">
        <v>657</v>
      </c>
      <c r="C159">
        <v>18</v>
      </c>
      <c r="D159">
        <v>2</v>
      </c>
      <c r="E159">
        <v>194</v>
      </c>
      <c r="F159">
        <v>1</v>
      </c>
      <c r="G159" s="5" t="s">
        <v>658</v>
      </c>
      <c r="J159" t="s">
        <v>38</v>
      </c>
      <c r="K159" t="s">
        <v>59</v>
      </c>
      <c r="L159" t="s">
        <v>38</v>
      </c>
      <c r="M159" t="s">
        <v>38</v>
      </c>
      <c r="N159" t="s">
        <v>38</v>
      </c>
      <c r="O159" t="s">
        <v>38</v>
      </c>
      <c r="P159" t="s">
        <v>38</v>
      </c>
      <c r="Q159" s="5" t="s">
        <v>659</v>
      </c>
      <c r="T159" t="s">
        <v>40</v>
      </c>
      <c r="U159" t="s">
        <v>38</v>
      </c>
      <c r="V159" t="s">
        <v>38</v>
      </c>
      <c r="W159" t="s">
        <v>40</v>
      </c>
      <c r="X159" t="s">
        <v>38</v>
      </c>
      <c r="Y159" t="s">
        <v>38</v>
      </c>
      <c r="Z159" t="s">
        <v>38</v>
      </c>
      <c r="AA159" t="s">
        <v>38</v>
      </c>
      <c r="AB159" t="s">
        <v>40</v>
      </c>
      <c r="AC159">
        <v>1</v>
      </c>
      <c r="AD159" t="s">
        <v>38</v>
      </c>
      <c r="AE159" t="s">
        <v>38</v>
      </c>
      <c r="AF159" t="s">
        <v>38</v>
      </c>
      <c r="AG159" t="s">
        <v>38</v>
      </c>
      <c r="AH159" t="s">
        <v>40</v>
      </c>
      <c r="AI159" t="s">
        <v>38</v>
      </c>
      <c r="AJ159" t="s">
        <v>38</v>
      </c>
      <c r="AK159" t="s">
        <v>40</v>
      </c>
    </row>
    <row r="160" spans="1:37" ht="224" x14ac:dyDescent="0.2">
      <c r="A160" t="s">
        <v>660</v>
      </c>
      <c r="B160" s="3" t="s">
        <v>661</v>
      </c>
      <c r="C160">
        <v>39</v>
      </c>
      <c r="D160">
        <v>14</v>
      </c>
      <c r="E160">
        <v>93</v>
      </c>
      <c r="F160">
        <v>1</v>
      </c>
      <c r="G160" t="s">
        <v>662</v>
      </c>
      <c r="J160" t="s">
        <v>38</v>
      </c>
      <c r="K160" t="s">
        <v>50</v>
      </c>
      <c r="L160" t="s">
        <v>40</v>
      </c>
      <c r="M160" t="s">
        <v>38</v>
      </c>
      <c r="N160" t="s">
        <v>38</v>
      </c>
      <c r="O160" t="s">
        <v>40</v>
      </c>
      <c r="P160" t="s">
        <v>40</v>
      </c>
      <c r="Q160" s="5" t="s">
        <v>663</v>
      </c>
      <c r="T160" t="s">
        <v>40</v>
      </c>
      <c r="U160" t="s">
        <v>38</v>
      </c>
      <c r="V160" t="s">
        <v>40</v>
      </c>
      <c r="W160" t="s">
        <v>38</v>
      </c>
      <c r="X160" t="s">
        <v>38</v>
      </c>
      <c r="Y160" t="s">
        <v>38</v>
      </c>
      <c r="Z160" t="s">
        <v>38</v>
      </c>
      <c r="AA160" t="s">
        <v>38</v>
      </c>
      <c r="AB160" t="s">
        <v>38</v>
      </c>
      <c r="AD160" t="s">
        <v>38</v>
      </c>
      <c r="AE160" t="s">
        <v>38</v>
      </c>
      <c r="AF160" t="s">
        <v>38</v>
      </c>
      <c r="AG160" t="s">
        <v>40</v>
      </c>
      <c r="AH160" t="s">
        <v>38</v>
      </c>
      <c r="AI160" t="s">
        <v>38</v>
      </c>
      <c r="AJ160" t="s">
        <v>38</v>
      </c>
      <c r="AK160" t="s">
        <v>38</v>
      </c>
    </row>
  </sheetData>
  <hyperlinks>
    <hyperlink ref="B7" r:id="rId1"/>
    <hyperlink ref="B8" r:id="rId2"/>
    <hyperlink ref="B9" r:id="rId3"/>
    <hyperlink ref="B10" r:id="rId4"/>
    <hyperlink ref="B11" r:id="rId5"/>
    <hyperlink ref="B12" r:id="rId6"/>
    <hyperlink ref="B13" r:id="rId7"/>
    <hyperlink ref="B14" r:id="rId8"/>
    <hyperlink ref="B15" r:id="rId9"/>
    <hyperlink ref="B16" r:id="rId10"/>
    <hyperlink ref="B17" r:id="rId11"/>
    <hyperlink ref="B18" r:id="rId12"/>
    <hyperlink ref="B19" r:id="rId13"/>
    <hyperlink ref="B20" r:id="rId14"/>
    <hyperlink ref="B21" r:id="rId15"/>
    <hyperlink ref="B22" r:id="rId16"/>
    <hyperlink ref="B23" r:id="rId17"/>
    <hyperlink ref="B24" r:id="rId18"/>
    <hyperlink ref="B25" r:id="rId19"/>
    <hyperlink ref="B26" r:id="rId20"/>
    <hyperlink ref="B27" r:id="rId21"/>
    <hyperlink ref="B28" r:id="rId22"/>
    <hyperlink ref="B29" r:id="rId23"/>
    <hyperlink ref="B30" r:id="rId24"/>
    <hyperlink ref="B31" r:id="rId25"/>
    <hyperlink ref="B32" r:id="rId26"/>
    <hyperlink ref="B33" r:id="rId27"/>
    <hyperlink ref="B34" r:id="rId28"/>
    <hyperlink ref="B35" r:id="rId29"/>
    <hyperlink ref="B36" r:id="rId30"/>
    <hyperlink ref="B37" r:id="rId31"/>
    <hyperlink ref="B38" r:id="rId32"/>
    <hyperlink ref="B39" r:id="rId33"/>
    <hyperlink ref="B40" r:id="rId34"/>
    <hyperlink ref="B41" r:id="rId35"/>
    <hyperlink ref="B42" r:id="rId36"/>
    <hyperlink ref="B43" r:id="rId37"/>
    <hyperlink ref="B44" r:id="rId38"/>
    <hyperlink ref="B45" r:id="rId39"/>
    <hyperlink ref="B46" r:id="rId40"/>
    <hyperlink ref="B47" r:id="rId41"/>
    <hyperlink ref="B48" r:id="rId42"/>
    <hyperlink ref="B49" r:id="rId43"/>
    <hyperlink ref="B50" r:id="rId44"/>
    <hyperlink ref="B51" r:id="rId45"/>
    <hyperlink ref="B52" r:id="rId46"/>
    <hyperlink ref="B53" r:id="rId47"/>
    <hyperlink ref="B54" r:id="rId48"/>
    <hyperlink ref="B55" r:id="rId49"/>
    <hyperlink ref="B56" r:id="rId50"/>
    <hyperlink ref="B57" r:id="rId51"/>
    <hyperlink ref="B58" r:id="rId52"/>
    <hyperlink ref="B59" r:id="rId53"/>
    <hyperlink ref="B60" r:id="rId54"/>
    <hyperlink ref="B61" r:id="rId55"/>
    <hyperlink ref="B62" r:id="rId56"/>
    <hyperlink ref="B63" r:id="rId57"/>
    <hyperlink ref="B64" r:id="rId58"/>
    <hyperlink ref="B65" r:id="rId59"/>
    <hyperlink ref="B66" r:id="rId60"/>
    <hyperlink ref="B67" r:id="rId61"/>
    <hyperlink ref="B68" r:id="rId62"/>
    <hyperlink ref="B69" r:id="rId63"/>
    <hyperlink ref="B70" r:id="rId64"/>
    <hyperlink ref="B71" r:id="rId65"/>
    <hyperlink ref="B72" r:id="rId66"/>
    <hyperlink ref="B73" r:id="rId67"/>
    <hyperlink ref="B74" r:id="rId68"/>
    <hyperlink ref="B75" r:id="rId69"/>
    <hyperlink ref="B76" r:id="rId70"/>
    <hyperlink ref="B77" r:id="rId71"/>
    <hyperlink ref="B78" r:id="rId72"/>
    <hyperlink ref="B79" r:id="rId73"/>
    <hyperlink ref="B80" r:id="rId74"/>
    <hyperlink ref="B81" r:id="rId75"/>
    <hyperlink ref="B82" r:id="rId76"/>
    <hyperlink ref="B83" r:id="rId77"/>
    <hyperlink ref="B84" r:id="rId78"/>
    <hyperlink ref="B85" r:id="rId79"/>
    <hyperlink ref="B86" r:id="rId80"/>
    <hyperlink ref="B87" r:id="rId81"/>
    <hyperlink ref="B88" r:id="rId82"/>
    <hyperlink ref="B89" r:id="rId83"/>
    <hyperlink ref="B90" r:id="rId84"/>
    <hyperlink ref="B91" r:id="rId85"/>
    <hyperlink ref="B92" r:id="rId86"/>
    <hyperlink ref="B93" r:id="rId87"/>
    <hyperlink ref="B94" r:id="rId88"/>
    <hyperlink ref="B95" r:id="rId89"/>
    <hyperlink ref="B96" r:id="rId90"/>
    <hyperlink ref="B97" r:id="rId91"/>
    <hyperlink ref="B98" r:id="rId92"/>
    <hyperlink ref="B99" r:id="rId93"/>
    <hyperlink ref="B100" r:id="rId94"/>
    <hyperlink ref="B101" r:id="rId95"/>
    <hyperlink ref="B102" r:id="rId96"/>
    <hyperlink ref="B103" r:id="rId97"/>
    <hyperlink ref="B104" r:id="rId98"/>
    <hyperlink ref="B105" r:id="rId99"/>
    <hyperlink ref="B106" r:id="rId100"/>
    <hyperlink ref="B107" r:id="rId101"/>
    <hyperlink ref="B108" r:id="rId102"/>
    <hyperlink ref="B109" r:id="rId103"/>
    <hyperlink ref="B110" r:id="rId104"/>
    <hyperlink ref="B111" r:id="rId105"/>
    <hyperlink ref="B112" r:id="rId106"/>
    <hyperlink ref="B113" r:id="rId107"/>
    <hyperlink ref="B114" r:id="rId108"/>
    <hyperlink ref="B115" r:id="rId109"/>
    <hyperlink ref="B116" r:id="rId110"/>
    <hyperlink ref="B117" r:id="rId111"/>
    <hyperlink ref="B118" r:id="rId112"/>
    <hyperlink ref="B119" r:id="rId113"/>
    <hyperlink ref="B120" r:id="rId114"/>
    <hyperlink ref="B121" r:id="rId115"/>
    <hyperlink ref="B122" r:id="rId116"/>
    <hyperlink ref="B123" r:id="rId117"/>
    <hyperlink ref="B124" r:id="rId118"/>
    <hyperlink ref="B125" r:id="rId119"/>
    <hyperlink ref="B126" r:id="rId120"/>
    <hyperlink ref="B127" r:id="rId121"/>
    <hyperlink ref="B128" r:id="rId122"/>
    <hyperlink ref="B129" r:id="rId123"/>
    <hyperlink ref="B130" r:id="rId124"/>
    <hyperlink ref="B131" r:id="rId125"/>
    <hyperlink ref="B132" r:id="rId126"/>
    <hyperlink ref="B133" r:id="rId127"/>
    <hyperlink ref="B134" r:id="rId128"/>
    <hyperlink ref="B135" r:id="rId129"/>
    <hyperlink ref="B136" r:id="rId130"/>
    <hyperlink ref="B137" r:id="rId131"/>
    <hyperlink ref="B138" r:id="rId132"/>
    <hyperlink ref="B139" r:id="rId133"/>
    <hyperlink ref="B140" r:id="rId134"/>
    <hyperlink ref="B141" r:id="rId135"/>
    <hyperlink ref="B142" r:id="rId136"/>
    <hyperlink ref="B143" r:id="rId137"/>
    <hyperlink ref="B144" r:id="rId138"/>
    <hyperlink ref="B145" r:id="rId139"/>
    <hyperlink ref="B146" r:id="rId140"/>
    <hyperlink ref="B147" r:id="rId141"/>
    <hyperlink ref="B148" r:id="rId142"/>
    <hyperlink ref="B149" r:id="rId143"/>
    <hyperlink ref="B150" r:id="rId144"/>
    <hyperlink ref="B151" r:id="rId145"/>
    <hyperlink ref="B152" r:id="rId146"/>
    <hyperlink ref="B153" r:id="rId147"/>
    <hyperlink ref="B154" r:id="rId148"/>
    <hyperlink ref="B155" r:id="rId149"/>
    <hyperlink ref="B156" r:id="rId150"/>
    <hyperlink ref="B157" r:id="rId151"/>
    <hyperlink ref="B158" r:id="rId152"/>
    <hyperlink ref="B159" r:id="rId153"/>
    <hyperlink ref="B160" r:id="rId154"/>
  </hyperlink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1"/>
  <sheetViews>
    <sheetView topLeftCell="A2" workbookViewId="0">
      <selection activeCell="N18" sqref="N18"/>
    </sheetView>
  </sheetViews>
  <sheetFormatPr baseColWidth="10" defaultColWidth="8.83203125" defaultRowHeight="16" x14ac:dyDescent="0.2"/>
  <cols>
    <col min="4" max="4" width="9.6640625" customWidth="1"/>
  </cols>
  <sheetData>
    <row r="3" spans="1:7" x14ac:dyDescent="0.2">
      <c r="B3" t="s">
        <v>664</v>
      </c>
      <c r="C3" t="s">
        <v>665</v>
      </c>
    </row>
    <row r="4" spans="1:7" x14ac:dyDescent="0.2">
      <c r="A4" s="1" t="s">
        <v>666</v>
      </c>
      <c r="B4">
        <f>COUNTIF('Main Coding Data'!$J$7:$J$160,"n")</f>
        <v>111</v>
      </c>
      <c r="C4">
        <f>COUNTIF('Main Coding Data'!$J$7:$J$160,"y")</f>
        <v>43</v>
      </c>
    </row>
    <row r="5" spans="1:7" x14ac:dyDescent="0.2">
      <c r="A5" s="1" t="s">
        <v>667</v>
      </c>
      <c r="B5">
        <f>COUNT('Main Coding Data'!$J$7:$J$160)</f>
        <v>0</v>
      </c>
    </row>
    <row r="6" spans="1:7" x14ac:dyDescent="0.2">
      <c r="A6" s="1"/>
    </row>
    <row r="7" spans="1:7" x14ac:dyDescent="0.2">
      <c r="B7" t="s">
        <v>668</v>
      </c>
      <c r="C7" t="s">
        <v>669</v>
      </c>
      <c r="D7" t="s">
        <v>670</v>
      </c>
      <c r="E7" t="s">
        <v>671</v>
      </c>
    </row>
    <row r="8" spans="1:7" x14ac:dyDescent="0.2">
      <c r="A8" s="1" t="s">
        <v>672</v>
      </c>
      <c r="B8">
        <f>COUNTIF('Main Coding Data'!K7:K160,".*jmh.*")</f>
        <v>0</v>
      </c>
      <c r="C8">
        <f>COUNTIF('Main Coding Data'!K7:K160,"Caliper")</f>
        <v>4</v>
      </c>
      <c r="D8">
        <f>COUNTIF('Main Coding Data'!$K$7:$K$160,".*main.*")</f>
        <v>0</v>
      </c>
      <c r="E8">
        <f>COUNTIF('Main Coding Data'!$K$7:$K$160,".*junit.*")</f>
        <v>0</v>
      </c>
    </row>
    <row r="13" spans="1:7" x14ac:dyDescent="0.2">
      <c r="C13" s="1"/>
    </row>
    <row r="14" spans="1:7" x14ac:dyDescent="0.2">
      <c r="A14" s="1" t="s">
        <v>6</v>
      </c>
      <c r="B14" s="1" t="s">
        <v>799</v>
      </c>
      <c r="C14" s="1" t="s">
        <v>674</v>
      </c>
      <c r="D14" s="1" t="s">
        <v>797</v>
      </c>
      <c r="E14" s="1" t="s">
        <v>798</v>
      </c>
      <c r="F14" s="1" t="s">
        <v>673</v>
      </c>
    </row>
    <row r="15" spans="1:7" x14ac:dyDescent="0.2">
      <c r="B15">
        <f>COUNTIFS('Main Coding Data'!$E$7:$E$160,"&lt;=100",'Main Coding Data'!$J$7:$J$160,"&lt;&gt;y")</f>
        <v>16</v>
      </c>
      <c r="C15">
        <f>COUNTIFS('Main Coding Data'!$E$7:$E$160,"&gt;100",'Main Coding Data'!$E$7:$E$160,"&lt;=500",'Main Coding Data'!$J$7:$J$160,"&lt;&gt;y")</f>
        <v>48</v>
      </c>
      <c r="D15">
        <f>COUNTIFS('Main Coding Data'!$E$7:$E$160,"&gt;500",'Main Coding Data'!$E$7:$E$160,"&lt;=2000",'Main Coding Data'!$J$7:$J$160,"&lt;&gt;y")</f>
        <v>33</v>
      </c>
      <c r="E15">
        <f>COUNTIFS('Main Coding Data'!$E$7:$E$160,"&gt;2000",'Main Coding Data'!$E$7:$E$160,"&lt;=5000",'Main Coding Data'!$J$7:$J$160,"&lt;&gt;y")</f>
        <v>10</v>
      </c>
      <c r="F15">
        <f>COUNTIFS('Main Coding Data'!$E$7:$E$160,"&gt;5000",'Main Coding Data'!$J$7:$J$160,"&lt;&gt;y")</f>
        <v>4</v>
      </c>
      <c r="G15">
        <f>SUM(B15:F15)</f>
        <v>111</v>
      </c>
    </row>
    <row r="16" spans="1:7" x14ac:dyDescent="0.2">
      <c r="A16" s="1" t="s">
        <v>7</v>
      </c>
      <c r="B16">
        <v>1</v>
      </c>
      <c r="C16" s="8" t="s">
        <v>802</v>
      </c>
      <c r="D16" s="1" t="s">
        <v>800</v>
      </c>
      <c r="E16" s="1" t="s">
        <v>801</v>
      </c>
      <c r="F16" s="1" t="s">
        <v>803</v>
      </c>
    </row>
    <row r="17" spans="1:7" x14ac:dyDescent="0.2">
      <c r="B17">
        <f>COUNTIFS('Main Coding Data'!$F$7:$F$160,"=1",'Main Coding Data'!$J$7:$J$160,"&lt;&gt;y")</f>
        <v>15</v>
      </c>
      <c r="C17">
        <f>COUNTIFS('Main Coding Data'!$F$7:$F$160,"&gt;1",'Main Coding Data'!$F$7:$F$160,"&lt;=5",'Main Coding Data'!$J$7:$J$160,"&lt;&gt;y")</f>
        <v>37</v>
      </c>
      <c r="D17">
        <f>COUNTIFS('Main Coding Data'!$F$7:$F$160,"&gt;5",'Main Coding Data'!$F$7:$F$160,"&lt;=10",'Main Coding Data'!$J$7:$J$160,"&lt;&gt;y")</f>
        <v>25</v>
      </c>
      <c r="E17">
        <f>COUNTIFS('Main Coding Data'!$F$7:$F$160,"&gt;10",'Main Coding Data'!$F$7:$F$160,"&lt;=25",'Main Coding Data'!$J$7:$J$160,"&lt;&gt;y")</f>
        <v>19</v>
      </c>
      <c r="F17">
        <f>COUNTIFS('Main Coding Data'!$F$7:$F$160,"&gt;25",'Main Coding Data'!$J$7:$J$160,"&lt;&gt;y")</f>
        <v>15</v>
      </c>
      <c r="G17">
        <f>SUM(B17:F17)</f>
        <v>111</v>
      </c>
    </row>
    <row r="18" spans="1:7" x14ac:dyDescent="0.2">
      <c r="A18" s="1" t="s">
        <v>4</v>
      </c>
      <c r="B18" s="1" t="s">
        <v>806</v>
      </c>
      <c r="C18" s="1" t="s">
        <v>804</v>
      </c>
      <c r="D18" s="1" t="s">
        <v>805</v>
      </c>
      <c r="E18" s="1" t="s">
        <v>674</v>
      </c>
      <c r="F18" s="1" t="s">
        <v>675</v>
      </c>
    </row>
    <row r="19" spans="1:7" x14ac:dyDescent="0.2">
      <c r="B19">
        <f>COUNTIFS('Main Coding Data'!$C$7:$C$160,"&lt;=25",'Main Coding Data'!$J$7:$J$160,"&lt;&gt;y")</f>
        <v>21</v>
      </c>
      <c r="C19">
        <f>COUNTIFS('Main Coding Data'!$C$7:$C$160,"&gt;25",'Main Coding Data'!$C$7:$C$160,"&lt;=50",'Main Coding Data'!$J$7:$J$160,"&lt;&gt;y")</f>
        <v>26</v>
      </c>
      <c r="D19">
        <f>COUNTIFS('Main Coding Data'!$C$7:$C$160,"&gt;50",'Main Coding Data'!$C$7:$C$160,"&lt;=100",'Main Coding Data'!$J$7:$J$160,"&lt;&gt;y")</f>
        <v>21</v>
      </c>
      <c r="E19">
        <f>COUNTIFS('Main Coding Data'!$C$7:$C$160,"&gt;100",'Main Coding Data'!$C$7:$C$160,"&lt;=500",'Main Coding Data'!$J$7:$J$160,"&lt;&gt;y")</f>
        <v>32</v>
      </c>
      <c r="F19">
        <f>COUNTIFS('Main Coding Data'!$C$7:$C$160,"&gt;500",'Main Coding Data'!$J$7:$J$160,"&lt;&gt;y")</f>
        <v>11</v>
      </c>
      <c r="G19">
        <f>SUM(B19:F19)</f>
        <v>111</v>
      </c>
    </row>
    <row r="20" spans="1:7" x14ac:dyDescent="0.2">
      <c r="A20" s="1" t="s">
        <v>676</v>
      </c>
      <c r="B20" s="1" t="s">
        <v>806</v>
      </c>
      <c r="C20" s="1" t="s">
        <v>804</v>
      </c>
      <c r="D20" s="1" t="s">
        <v>805</v>
      </c>
      <c r="E20" s="1" t="s">
        <v>674</v>
      </c>
      <c r="F20" s="1" t="s">
        <v>675</v>
      </c>
    </row>
    <row r="21" spans="1:7" x14ac:dyDescent="0.2">
      <c r="B21">
        <f>COUNTIFS('Main Coding Data'!$D$7:$D$160,"&lt;=25",'Main Coding Data'!$J$7:$J$160,"&lt;&gt;y")</f>
        <v>72</v>
      </c>
      <c r="C21">
        <f>COUNTIFS('Main Coding Data'!$D$7:$D$160,"&gt;25",'Main Coding Data'!$D$7:$D$160,"&lt;=50",'Main Coding Data'!$J$7:$J$160,"&lt;&gt;y")</f>
        <v>17</v>
      </c>
      <c r="D21">
        <f>COUNTIFS('Main Coding Data'!$D$7:$D$160,"&gt;50",'Main Coding Data'!$D$7:$D$160,"&lt;=100",'Main Coding Data'!$J$7:$J$160,"&lt;&gt;y")</f>
        <v>13</v>
      </c>
      <c r="E21">
        <f>COUNTIFS('Main Coding Data'!$D$7:$D$160,"&gt;100",'Main Coding Data'!$D$7:$D$160,"&lt;=500",'Main Coding Data'!$J$7:$J$160,"&lt;&gt;y")</f>
        <v>7</v>
      </c>
      <c r="F21">
        <f>COUNTIFS('Main Coding Data'!$D$7:$D$160,"&gt;500",'Main Coding Data'!$J$7:$J$160,"&lt;&gt;y")</f>
        <v>2</v>
      </c>
      <c r="G21">
        <f>SUM(B21:F21)</f>
        <v>111</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60"/>
  <sheetViews>
    <sheetView topLeftCell="A16" workbookViewId="0">
      <selection activeCell="B1" sqref="B1"/>
    </sheetView>
  </sheetViews>
  <sheetFormatPr baseColWidth="10" defaultColWidth="8.83203125" defaultRowHeight="16" x14ac:dyDescent="0.2"/>
  <sheetData>
    <row r="2" spans="1:6" x14ac:dyDescent="0.2">
      <c r="A2" s="1" t="s">
        <v>677</v>
      </c>
    </row>
    <row r="5" spans="1:6" x14ac:dyDescent="0.2">
      <c r="A5" s="2" t="s">
        <v>2</v>
      </c>
      <c r="B5" s="2" t="s">
        <v>9</v>
      </c>
      <c r="C5" s="2" t="s">
        <v>678</v>
      </c>
      <c r="D5" s="2" t="s">
        <v>679</v>
      </c>
      <c r="E5" s="2" t="s">
        <v>680</v>
      </c>
      <c r="F5" s="2" t="s">
        <v>681</v>
      </c>
    </row>
    <row r="7" spans="1:6" ht="80" x14ac:dyDescent="0.2">
      <c r="A7" t="s">
        <v>35</v>
      </c>
      <c r="B7" t="s">
        <v>38</v>
      </c>
      <c r="C7" s="5" t="s">
        <v>682</v>
      </c>
      <c r="D7" s="5" t="s">
        <v>683</v>
      </c>
      <c r="E7" s="5">
        <v>1</v>
      </c>
    </row>
    <row r="8" spans="1:6" x14ac:dyDescent="0.2">
      <c r="A8" t="s">
        <v>43</v>
      </c>
      <c r="B8" t="s">
        <v>40</v>
      </c>
      <c r="C8" s="6"/>
      <c r="D8" s="6"/>
      <c r="E8" s="6"/>
    </row>
    <row r="9" spans="1:6" ht="80" x14ac:dyDescent="0.2">
      <c r="A9" t="s">
        <v>47</v>
      </c>
      <c r="B9" t="s">
        <v>38</v>
      </c>
      <c r="C9" s="5" t="s">
        <v>684</v>
      </c>
      <c r="D9" s="5" t="s">
        <v>685</v>
      </c>
      <c r="E9" s="5">
        <v>1</v>
      </c>
    </row>
    <row r="10" spans="1:6" ht="96" x14ac:dyDescent="0.2">
      <c r="A10" t="s">
        <v>52</v>
      </c>
      <c r="B10" t="s">
        <v>40</v>
      </c>
      <c r="C10" s="5" t="s">
        <v>686</v>
      </c>
      <c r="D10" s="5" t="s">
        <v>685</v>
      </c>
      <c r="E10" s="5">
        <v>1</v>
      </c>
    </row>
    <row r="11" spans="1:6" ht="160" x14ac:dyDescent="0.2">
      <c r="A11" t="s">
        <v>56</v>
      </c>
      <c r="B11" t="s">
        <v>38</v>
      </c>
      <c r="C11" s="5" t="s">
        <v>687</v>
      </c>
      <c r="D11" s="5" t="s">
        <v>688</v>
      </c>
      <c r="E11" s="5">
        <v>1</v>
      </c>
    </row>
    <row r="12" spans="1:6" ht="128" x14ac:dyDescent="0.2">
      <c r="A12" t="s">
        <v>61</v>
      </c>
      <c r="B12" t="s">
        <v>38</v>
      </c>
      <c r="C12" s="5" t="s">
        <v>689</v>
      </c>
      <c r="D12" s="5" t="s">
        <v>685</v>
      </c>
      <c r="E12" s="5">
        <v>1</v>
      </c>
    </row>
    <row r="13" spans="1:6" x14ac:dyDescent="0.2">
      <c r="A13" t="s">
        <v>65</v>
      </c>
      <c r="B13" t="s">
        <v>40</v>
      </c>
      <c r="C13" s="6"/>
      <c r="D13" s="6"/>
      <c r="E13" s="6"/>
    </row>
    <row r="14" spans="1:6" ht="160" x14ac:dyDescent="0.2">
      <c r="A14" t="s">
        <v>69</v>
      </c>
      <c r="B14" t="s">
        <v>38</v>
      </c>
      <c r="C14" s="5" t="s">
        <v>690</v>
      </c>
      <c r="D14" s="5" t="s">
        <v>685</v>
      </c>
      <c r="E14" s="5">
        <v>1</v>
      </c>
    </row>
    <row r="15" spans="1:6" x14ac:dyDescent="0.2">
      <c r="A15" t="s">
        <v>73</v>
      </c>
      <c r="B15" t="s">
        <v>40</v>
      </c>
      <c r="C15" s="6"/>
      <c r="D15" s="6"/>
      <c r="E15" s="6"/>
    </row>
    <row r="16" spans="1:6" ht="144" x14ac:dyDescent="0.2">
      <c r="A16" t="s">
        <v>77</v>
      </c>
      <c r="B16" t="s">
        <v>38</v>
      </c>
      <c r="C16" s="5" t="s">
        <v>691</v>
      </c>
      <c r="D16" s="5" t="s">
        <v>685</v>
      </c>
      <c r="E16" s="5">
        <v>1</v>
      </c>
    </row>
    <row r="17" spans="1:7" x14ac:dyDescent="0.2">
      <c r="A17" t="s">
        <v>82</v>
      </c>
      <c r="B17" t="s">
        <v>40</v>
      </c>
    </row>
    <row r="18" spans="1:7" ht="32" x14ac:dyDescent="0.2">
      <c r="A18" t="s">
        <v>86</v>
      </c>
      <c r="B18" t="s">
        <v>38</v>
      </c>
      <c r="C18" t="s">
        <v>692</v>
      </c>
      <c r="D18" s="5" t="s">
        <v>685</v>
      </c>
      <c r="E18">
        <v>1</v>
      </c>
    </row>
    <row r="19" spans="1:7" x14ac:dyDescent="0.2">
      <c r="A19" t="s">
        <v>91</v>
      </c>
      <c r="B19" t="s">
        <v>38</v>
      </c>
      <c r="C19" t="s">
        <v>693</v>
      </c>
      <c r="D19" t="s">
        <v>685</v>
      </c>
      <c r="E19">
        <v>1</v>
      </c>
      <c r="F19">
        <v>1</v>
      </c>
    </row>
    <row r="20" spans="1:7" x14ac:dyDescent="0.2">
      <c r="A20" t="s">
        <v>95</v>
      </c>
      <c r="B20" t="s">
        <v>38</v>
      </c>
      <c r="C20" t="s">
        <v>694</v>
      </c>
      <c r="D20" s="6" t="s">
        <v>685</v>
      </c>
      <c r="E20">
        <v>1</v>
      </c>
    </row>
    <row r="21" spans="1:7" x14ac:dyDescent="0.2">
      <c r="A21" t="s">
        <v>100</v>
      </c>
      <c r="B21" t="s">
        <v>38</v>
      </c>
      <c r="C21" t="s">
        <v>695</v>
      </c>
      <c r="D21" t="s">
        <v>685</v>
      </c>
      <c r="E21">
        <v>1</v>
      </c>
    </row>
    <row r="22" spans="1:7" x14ac:dyDescent="0.2">
      <c r="A22" t="s">
        <v>104</v>
      </c>
      <c r="B22" t="s">
        <v>38</v>
      </c>
      <c r="C22" t="s">
        <v>696</v>
      </c>
      <c r="D22" t="s">
        <v>685</v>
      </c>
      <c r="E22">
        <v>1</v>
      </c>
    </row>
    <row r="23" spans="1:7" x14ac:dyDescent="0.2">
      <c r="A23" t="s">
        <v>108</v>
      </c>
      <c r="B23" t="s">
        <v>38</v>
      </c>
      <c r="C23" t="s">
        <v>697</v>
      </c>
      <c r="D23" t="s">
        <v>685</v>
      </c>
      <c r="E23">
        <v>1</v>
      </c>
    </row>
    <row r="24" spans="1:7" x14ac:dyDescent="0.2">
      <c r="A24" t="s">
        <v>112</v>
      </c>
      <c r="B24" t="s">
        <v>38</v>
      </c>
      <c r="C24" t="s">
        <v>698</v>
      </c>
      <c r="D24" t="s">
        <v>685</v>
      </c>
      <c r="E24">
        <v>1</v>
      </c>
    </row>
    <row r="25" spans="1:7" x14ac:dyDescent="0.2">
      <c r="A25" t="s">
        <v>116</v>
      </c>
      <c r="B25" t="s">
        <v>38</v>
      </c>
      <c r="C25" t="s">
        <v>699</v>
      </c>
      <c r="D25" t="s">
        <v>685</v>
      </c>
      <c r="E25">
        <v>1</v>
      </c>
    </row>
    <row r="26" spans="1:7" x14ac:dyDescent="0.2">
      <c r="A26" t="s">
        <v>120</v>
      </c>
      <c r="B26" t="s">
        <v>38</v>
      </c>
      <c r="C26" s="6" t="s">
        <v>700</v>
      </c>
      <c r="D26" t="s">
        <v>685</v>
      </c>
      <c r="E26">
        <v>1</v>
      </c>
    </row>
    <row r="27" spans="1:7" x14ac:dyDescent="0.2">
      <c r="A27" t="s">
        <v>125</v>
      </c>
      <c r="B27" t="s">
        <v>40</v>
      </c>
      <c r="D27" t="s">
        <v>685</v>
      </c>
      <c r="G27" t="s">
        <v>701</v>
      </c>
    </row>
    <row r="28" spans="1:7" x14ac:dyDescent="0.2">
      <c r="A28" t="s">
        <v>130</v>
      </c>
      <c r="B28" t="s">
        <v>38</v>
      </c>
      <c r="C28" t="s">
        <v>702</v>
      </c>
      <c r="D28" t="s">
        <v>685</v>
      </c>
    </row>
    <row r="29" spans="1:7" x14ac:dyDescent="0.2">
      <c r="A29" t="s">
        <v>134</v>
      </c>
      <c r="B29" t="s">
        <v>38</v>
      </c>
      <c r="C29" t="s">
        <v>703</v>
      </c>
      <c r="D29" t="s">
        <v>685</v>
      </c>
    </row>
    <row r="30" spans="1:7" x14ac:dyDescent="0.2">
      <c r="A30" t="s">
        <v>138</v>
      </c>
      <c r="B30" t="s">
        <v>38</v>
      </c>
      <c r="C30" t="s">
        <v>704</v>
      </c>
      <c r="D30" t="s">
        <v>685</v>
      </c>
    </row>
    <row r="31" spans="1:7" x14ac:dyDescent="0.2">
      <c r="A31" t="s">
        <v>143</v>
      </c>
      <c r="B31" t="s">
        <v>38</v>
      </c>
      <c r="C31" t="s">
        <v>705</v>
      </c>
      <c r="D31" t="s">
        <v>685</v>
      </c>
    </row>
    <row r="32" spans="1:7" x14ac:dyDescent="0.2">
      <c r="A32" t="s">
        <v>147</v>
      </c>
      <c r="B32" t="s">
        <v>38</v>
      </c>
      <c r="C32" t="s">
        <v>706</v>
      </c>
      <c r="D32" t="s">
        <v>685</v>
      </c>
    </row>
    <row r="33" spans="1:4" x14ac:dyDescent="0.2">
      <c r="A33" t="s">
        <v>151</v>
      </c>
      <c r="B33" t="s">
        <v>38</v>
      </c>
      <c r="C33" t="s">
        <v>707</v>
      </c>
      <c r="D33" t="s">
        <v>685</v>
      </c>
    </row>
    <row r="34" spans="1:4" x14ac:dyDescent="0.2">
      <c r="A34" t="s">
        <v>156</v>
      </c>
      <c r="B34" t="s">
        <v>40</v>
      </c>
    </row>
    <row r="35" spans="1:4" ht="32" x14ac:dyDescent="0.2">
      <c r="A35" t="s">
        <v>160</v>
      </c>
      <c r="B35" t="s">
        <v>38</v>
      </c>
      <c r="C35" t="s">
        <v>708</v>
      </c>
      <c r="D35" s="5" t="s">
        <v>685</v>
      </c>
    </row>
    <row r="36" spans="1:4" ht="32" x14ac:dyDescent="0.2">
      <c r="A36" t="s">
        <v>164</v>
      </c>
      <c r="B36" t="s">
        <v>38</v>
      </c>
      <c r="C36" t="s">
        <v>709</v>
      </c>
      <c r="D36" s="5" t="s">
        <v>685</v>
      </c>
    </row>
    <row r="37" spans="1:4" x14ac:dyDescent="0.2">
      <c r="A37" t="s">
        <v>168</v>
      </c>
      <c r="B37" t="s">
        <v>40</v>
      </c>
    </row>
    <row r="38" spans="1:4" ht="32" x14ac:dyDescent="0.2">
      <c r="A38" t="s">
        <v>171</v>
      </c>
      <c r="B38" t="s">
        <v>38</v>
      </c>
      <c r="C38" t="s">
        <v>710</v>
      </c>
      <c r="D38" s="5" t="s">
        <v>711</v>
      </c>
    </row>
    <row r="39" spans="1:4" ht="32" x14ac:dyDescent="0.2">
      <c r="A39" t="s">
        <v>175</v>
      </c>
      <c r="B39" t="s">
        <v>38</v>
      </c>
      <c r="C39" t="s">
        <v>712</v>
      </c>
      <c r="D39" s="5" t="s">
        <v>685</v>
      </c>
    </row>
    <row r="40" spans="1:4" x14ac:dyDescent="0.2">
      <c r="A40" t="s">
        <v>179</v>
      </c>
      <c r="B40" t="s">
        <v>40</v>
      </c>
    </row>
    <row r="41" spans="1:4" ht="32" x14ac:dyDescent="0.2">
      <c r="A41" t="s">
        <v>183</v>
      </c>
      <c r="B41" t="s">
        <v>38</v>
      </c>
      <c r="C41" s="6" t="s">
        <v>713</v>
      </c>
      <c r="D41" s="5" t="s">
        <v>685</v>
      </c>
    </row>
    <row r="42" spans="1:4" ht="32" x14ac:dyDescent="0.2">
      <c r="A42" t="s">
        <v>187</v>
      </c>
      <c r="B42" t="s">
        <v>38</v>
      </c>
      <c r="C42" t="s">
        <v>714</v>
      </c>
      <c r="D42" s="5" t="s">
        <v>685</v>
      </c>
    </row>
    <row r="43" spans="1:4" x14ac:dyDescent="0.2">
      <c r="A43" t="s">
        <v>191</v>
      </c>
      <c r="B43" t="s">
        <v>40</v>
      </c>
    </row>
    <row r="44" spans="1:4" x14ac:dyDescent="0.2">
      <c r="A44" t="s">
        <v>195</v>
      </c>
      <c r="B44" t="s">
        <v>40</v>
      </c>
    </row>
    <row r="45" spans="1:4" ht="32" x14ac:dyDescent="0.2">
      <c r="A45" t="s">
        <v>199</v>
      </c>
      <c r="B45" t="s">
        <v>38</v>
      </c>
      <c r="C45" t="s">
        <v>715</v>
      </c>
      <c r="D45" s="5" t="s">
        <v>685</v>
      </c>
    </row>
    <row r="46" spans="1:4" ht="32" x14ac:dyDescent="0.2">
      <c r="A46" t="s">
        <v>203</v>
      </c>
      <c r="B46" t="s">
        <v>38</v>
      </c>
      <c r="C46" t="s">
        <v>716</v>
      </c>
      <c r="D46" s="5" t="s">
        <v>685</v>
      </c>
    </row>
    <row r="47" spans="1:4" ht="32" x14ac:dyDescent="0.2">
      <c r="A47" t="s">
        <v>207</v>
      </c>
      <c r="B47" t="s">
        <v>38</v>
      </c>
      <c r="C47" t="s">
        <v>717</v>
      </c>
      <c r="D47" s="5" t="s">
        <v>685</v>
      </c>
    </row>
    <row r="48" spans="1:4" ht="32" x14ac:dyDescent="0.2">
      <c r="A48" t="s">
        <v>211</v>
      </c>
      <c r="B48" t="s">
        <v>38</v>
      </c>
      <c r="C48" t="s">
        <v>718</v>
      </c>
      <c r="D48" s="5" t="s">
        <v>685</v>
      </c>
    </row>
    <row r="49" spans="1:9" ht="32" x14ac:dyDescent="0.2">
      <c r="A49" t="s">
        <v>215</v>
      </c>
      <c r="B49" t="s">
        <v>38</v>
      </c>
      <c r="C49" t="s">
        <v>719</v>
      </c>
      <c r="D49" s="5" t="s">
        <v>685</v>
      </c>
    </row>
    <row r="50" spans="1:9" ht="32" x14ac:dyDescent="0.2">
      <c r="A50" t="s">
        <v>219</v>
      </c>
      <c r="B50" t="s">
        <v>38</v>
      </c>
      <c r="C50" t="s">
        <v>720</v>
      </c>
      <c r="D50" s="5" t="s">
        <v>721</v>
      </c>
    </row>
    <row r="51" spans="1:9" ht="32" x14ac:dyDescent="0.2">
      <c r="A51" t="s">
        <v>224</v>
      </c>
      <c r="B51" t="s">
        <v>38</v>
      </c>
      <c r="C51" t="s">
        <v>722</v>
      </c>
      <c r="D51" s="5" t="s">
        <v>685</v>
      </c>
    </row>
    <row r="52" spans="1:9" ht="32" x14ac:dyDescent="0.2">
      <c r="A52" t="s">
        <v>228</v>
      </c>
      <c r="B52" t="s">
        <v>38</v>
      </c>
      <c r="C52" s="6" t="s">
        <v>723</v>
      </c>
      <c r="D52" s="5" t="s">
        <v>685</v>
      </c>
    </row>
    <row r="53" spans="1:9" x14ac:dyDescent="0.2">
      <c r="A53" t="s">
        <v>232</v>
      </c>
      <c r="B53" t="s">
        <v>40</v>
      </c>
    </row>
    <row r="54" spans="1:9" ht="32" x14ac:dyDescent="0.2">
      <c r="A54" t="s">
        <v>235</v>
      </c>
      <c r="B54" t="s">
        <v>38</v>
      </c>
      <c r="C54" t="s">
        <v>724</v>
      </c>
      <c r="D54" s="5" t="s">
        <v>685</v>
      </c>
    </row>
    <row r="55" spans="1:9" x14ac:dyDescent="0.2">
      <c r="A55" t="s">
        <v>239</v>
      </c>
      <c r="B55" t="s">
        <v>40</v>
      </c>
    </row>
    <row r="56" spans="1:9" x14ac:dyDescent="0.2">
      <c r="A56" t="s">
        <v>243</v>
      </c>
      <c r="B56" t="s">
        <v>40</v>
      </c>
    </row>
    <row r="57" spans="1:9" x14ac:dyDescent="0.2">
      <c r="A57" t="s">
        <v>246</v>
      </c>
      <c r="B57" t="s">
        <v>40</v>
      </c>
    </row>
    <row r="58" spans="1:9" ht="32" x14ac:dyDescent="0.2">
      <c r="A58" t="s">
        <v>250</v>
      </c>
      <c r="B58" t="s">
        <v>38</v>
      </c>
      <c r="C58" t="s">
        <v>725</v>
      </c>
      <c r="D58" s="5" t="s">
        <v>685</v>
      </c>
    </row>
    <row r="59" spans="1:9" x14ac:dyDescent="0.2">
      <c r="A59" t="s">
        <v>254</v>
      </c>
      <c r="B59" t="s">
        <v>40</v>
      </c>
    </row>
    <row r="60" spans="1:9" ht="32" x14ac:dyDescent="0.2">
      <c r="A60" t="s">
        <v>258</v>
      </c>
      <c r="B60" t="s">
        <v>38</v>
      </c>
      <c r="C60" t="s">
        <v>726</v>
      </c>
      <c r="D60" s="5" t="s">
        <v>685</v>
      </c>
    </row>
    <row r="61" spans="1:9" ht="32" x14ac:dyDescent="0.2">
      <c r="A61" t="s">
        <v>263</v>
      </c>
      <c r="B61" t="s">
        <v>40</v>
      </c>
      <c r="C61" t="s">
        <v>727</v>
      </c>
      <c r="D61" s="5" t="s">
        <v>685</v>
      </c>
      <c r="I61" t="s">
        <v>728</v>
      </c>
    </row>
    <row r="62" spans="1:9" ht="32" x14ac:dyDescent="0.2">
      <c r="A62" t="s">
        <v>267</v>
      </c>
      <c r="B62" t="s">
        <v>38</v>
      </c>
      <c r="C62" t="s">
        <v>727</v>
      </c>
      <c r="D62" s="5" t="s">
        <v>685</v>
      </c>
      <c r="I62" t="s">
        <v>728</v>
      </c>
    </row>
    <row r="63" spans="1:9" ht="32" x14ac:dyDescent="0.2">
      <c r="A63" t="s">
        <v>271</v>
      </c>
      <c r="B63" t="s">
        <v>38</v>
      </c>
      <c r="C63" t="s">
        <v>727</v>
      </c>
      <c r="D63" s="5" t="s">
        <v>685</v>
      </c>
      <c r="I63" t="s">
        <v>728</v>
      </c>
    </row>
    <row r="64" spans="1:9" ht="32" x14ac:dyDescent="0.2">
      <c r="A64" t="s">
        <v>274</v>
      </c>
      <c r="B64" t="s">
        <v>38</v>
      </c>
      <c r="C64" t="s">
        <v>727</v>
      </c>
      <c r="D64" s="5" t="s">
        <v>685</v>
      </c>
      <c r="I64" t="s">
        <v>728</v>
      </c>
    </row>
    <row r="65" spans="1:4" ht="32" x14ac:dyDescent="0.2">
      <c r="A65" t="s">
        <v>277</v>
      </c>
      <c r="B65" t="s">
        <v>38</v>
      </c>
      <c r="C65" t="s">
        <v>729</v>
      </c>
      <c r="D65" s="5" t="s">
        <v>730</v>
      </c>
    </row>
    <row r="66" spans="1:4" ht="32" x14ac:dyDescent="0.2">
      <c r="A66" t="s">
        <v>280</v>
      </c>
      <c r="B66" t="s">
        <v>38</v>
      </c>
      <c r="C66" t="s">
        <v>731</v>
      </c>
      <c r="D66" s="5" t="s">
        <v>685</v>
      </c>
    </row>
    <row r="67" spans="1:4" ht="32" x14ac:dyDescent="0.2">
      <c r="A67" t="s">
        <v>284</v>
      </c>
      <c r="B67" t="s">
        <v>38</v>
      </c>
      <c r="C67" t="s">
        <v>732</v>
      </c>
      <c r="D67" s="5" t="s">
        <v>685</v>
      </c>
    </row>
    <row r="68" spans="1:4" ht="32" x14ac:dyDescent="0.2">
      <c r="A68" t="s">
        <v>288</v>
      </c>
      <c r="B68" t="s">
        <v>38</v>
      </c>
      <c r="C68" t="s">
        <v>733</v>
      </c>
      <c r="D68" s="5" t="s">
        <v>685</v>
      </c>
    </row>
    <row r="69" spans="1:4" ht="32" x14ac:dyDescent="0.2">
      <c r="A69" t="s">
        <v>292</v>
      </c>
      <c r="B69" t="s">
        <v>38</v>
      </c>
      <c r="C69" t="s">
        <v>734</v>
      </c>
      <c r="D69" s="5" t="s">
        <v>685</v>
      </c>
    </row>
    <row r="70" spans="1:4" ht="32" x14ac:dyDescent="0.2">
      <c r="A70" t="s">
        <v>296</v>
      </c>
      <c r="B70" t="s">
        <v>38</v>
      </c>
      <c r="C70" t="s">
        <v>735</v>
      </c>
      <c r="D70" s="5" t="s">
        <v>685</v>
      </c>
    </row>
    <row r="71" spans="1:4" ht="32" x14ac:dyDescent="0.2">
      <c r="A71" t="s">
        <v>300</v>
      </c>
      <c r="B71" t="s">
        <v>38</v>
      </c>
      <c r="C71" t="s">
        <v>706</v>
      </c>
      <c r="D71" s="5" t="s">
        <v>685</v>
      </c>
    </row>
    <row r="72" spans="1:4" ht="32" x14ac:dyDescent="0.2">
      <c r="A72" t="s">
        <v>304</v>
      </c>
      <c r="B72" t="s">
        <v>38</v>
      </c>
      <c r="C72" t="s">
        <v>706</v>
      </c>
      <c r="D72" s="5" t="s">
        <v>685</v>
      </c>
    </row>
    <row r="73" spans="1:4" ht="32" x14ac:dyDescent="0.2">
      <c r="A73" t="s">
        <v>308</v>
      </c>
      <c r="B73" t="s">
        <v>38</v>
      </c>
      <c r="C73" t="s">
        <v>706</v>
      </c>
      <c r="D73" s="5" t="s">
        <v>685</v>
      </c>
    </row>
    <row r="74" spans="1:4" ht="32" x14ac:dyDescent="0.2">
      <c r="A74" t="s">
        <v>312</v>
      </c>
      <c r="B74" t="s">
        <v>38</v>
      </c>
      <c r="C74" t="s">
        <v>706</v>
      </c>
      <c r="D74" s="5" t="s">
        <v>685</v>
      </c>
    </row>
    <row r="75" spans="1:4" ht="32" x14ac:dyDescent="0.2">
      <c r="A75" t="s">
        <v>316</v>
      </c>
      <c r="B75" t="s">
        <v>38</v>
      </c>
      <c r="C75" t="s">
        <v>706</v>
      </c>
      <c r="D75" s="5" t="s">
        <v>685</v>
      </c>
    </row>
    <row r="76" spans="1:4" ht="32" x14ac:dyDescent="0.2">
      <c r="A76" t="s">
        <v>320</v>
      </c>
      <c r="B76" t="s">
        <v>38</v>
      </c>
      <c r="C76" t="s">
        <v>706</v>
      </c>
      <c r="D76" s="5" t="s">
        <v>685</v>
      </c>
    </row>
    <row r="77" spans="1:4" ht="32" x14ac:dyDescent="0.2">
      <c r="A77" t="s">
        <v>324</v>
      </c>
      <c r="B77" t="s">
        <v>38</v>
      </c>
      <c r="C77" t="s">
        <v>736</v>
      </c>
      <c r="D77" s="5" t="s">
        <v>685</v>
      </c>
    </row>
    <row r="78" spans="1:4" ht="32" x14ac:dyDescent="0.2">
      <c r="A78" t="s">
        <v>328</v>
      </c>
      <c r="B78" t="s">
        <v>38</v>
      </c>
      <c r="C78" t="s">
        <v>737</v>
      </c>
      <c r="D78" s="5" t="s">
        <v>685</v>
      </c>
    </row>
    <row r="79" spans="1:4" ht="32" x14ac:dyDescent="0.2">
      <c r="A79" t="s">
        <v>332</v>
      </c>
      <c r="B79" t="s">
        <v>38</v>
      </c>
      <c r="C79" t="s">
        <v>738</v>
      </c>
      <c r="D79" s="5" t="s">
        <v>683</v>
      </c>
    </row>
    <row r="80" spans="1:4" ht="32" x14ac:dyDescent="0.2">
      <c r="A80" t="s">
        <v>336</v>
      </c>
      <c r="B80" t="s">
        <v>38</v>
      </c>
      <c r="C80" t="s">
        <v>739</v>
      </c>
      <c r="D80" s="5" t="s">
        <v>683</v>
      </c>
    </row>
    <row r="81" spans="1:4" ht="32" x14ac:dyDescent="0.2">
      <c r="A81" t="s">
        <v>340</v>
      </c>
      <c r="B81" t="s">
        <v>38</v>
      </c>
      <c r="C81" t="s">
        <v>740</v>
      </c>
      <c r="D81" s="5" t="s">
        <v>685</v>
      </c>
    </row>
    <row r="82" spans="1:4" ht="32" x14ac:dyDescent="0.2">
      <c r="A82" t="s">
        <v>344</v>
      </c>
      <c r="B82" t="s">
        <v>38</v>
      </c>
      <c r="C82" t="s">
        <v>741</v>
      </c>
      <c r="D82" s="5" t="s">
        <v>685</v>
      </c>
    </row>
    <row r="83" spans="1:4" ht="32" x14ac:dyDescent="0.2">
      <c r="A83" t="s">
        <v>348</v>
      </c>
      <c r="B83" t="s">
        <v>38</v>
      </c>
      <c r="C83" t="s">
        <v>742</v>
      </c>
      <c r="D83" s="5" t="s">
        <v>685</v>
      </c>
    </row>
    <row r="84" spans="1:4" x14ac:dyDescent="0.2">
      <c r="A84" t="s">
        <v>352</v>
      </c>
      <c r="B84" t="s">
        <v>40</v>
      </c>
    </row>
    <row r="85" spans="1:4" ht="32" x14ac:dyDescent="0.2">
      <c r="A85" t="s">
        <v>356</v>
      </c>
      <c r="B85" t="s">
        <v>38</v>
      </c>
      <c r="C85" t="s">
        <v>706</v>
      </c>
      <c r="D85" s="5" t="s">
        <v>685</v>
      </c>
    </row>
    <row r="86" spans="1:4" ht="32" x14ac:dyDescent="0.2">
      <c r="A86" t="s">
        <v>360</v>
      </c>
      <c r="B86" t="s">
        <v>38</v>
      </c>
      <c r="C86" t="s">
        <v>743</v>
      </c>
      <c r="D86" s="5" t="s">
        <v>685</v>
      </c>
    </row>
    <row r="87" spans="1:4" ht="32" x14ac:dyDescent="0.2">
      <c r="A87" t="s">
        <v>364</v>
      </c>
      <c r="B87" t="s">
        <v>38</v>
      </c>
      <c r="C87" t="s">
        <v>744</v>
      </c>
      <c r="D87" s="5" t="s">
        <v>685</v>
      </c>
    </row>
    <row r="88" spans="1:4" x14ac:dyDescent="0.2">
      <c r="A88" t="s">
        <v>368</v>
      </c>
      <c r="B88" t="s">
        <v>40</v>
      </c>
    </row>
    <row r="89" spans="1:4" ht="32" x14ac:dyDescent="0.2">
      <c r="A89" t="s">
        <v>372</v>
      </c>
      <c r="B89" t="s">
        <v>38</v>
      </c>
      <c r="C89" t="s">
        <v>745</v>
      </c>
      <c r="D89" s="5" t="s">
        <v>685</v>
      </c>
    </row>
    <row r="90" spans="1:4" ht="32" x14ac:dyDescent="0.2">
      <c r="A90" t="s">
        <v>376</v>
      </c>
      <c r="B90" t="s">
        <v>38</v>
      </c>
      <c r="C90" t="s">
        <v>746</v>
      </c>
      <c r="D90" s="5" t="s">
        <v>685</v>
      </c>
    </row>
    <row r="91" spans="1:4" ht="32" x14ac:dyDescent="0.2">
      <c r="A91" t="s">
        <v>380</v>
      </c>
      <c r="B91" t="s">
        <v>38</v>
      </c>
      <c r="C91" t="s">
        <v>747</v>
      </c>
      <c r="D91" s="5" t="s">
        <v>685</v>
      </c>
    </row>
    <row r="92" spans="1:4" x14ac:dyDescent="0.2">
      <c r="A92" t="s">
        <v>385</v>
      </c>
      <c r="B92" t="s">
        <v>40</v>
      </c>
    </row>
    <row r="93" spans="1:4" x14ac:dyDescent="0.2">
      <c r="A93" t="s">
        <v>389</v>
      </c>
      <c r="B93" t="s">
        <v>40</v>
      </c>
    </row>
    <row r="94" spans="1:4" ht="32" x14ac:dyDescent="0.2">
      <c r="A94" t="s">
        <v>393</v>
      </c>
      <c r="B94" t="s">
        <v>38</v>
      </c>
      <c r="C94" t="s">
        <v>748</v>
      </c>
      <c r="D94" s="5" t="s">
        <v>685</v>
      </c>
    </row>
    <row r="95" spans="1:4" x14ac:dyDescent="0.2">
      <c r="A95" t="s">
        <v>397</v>
      </c>
      <c r="B95" t="s">
        <v>40</v>
      </c>
    </row>
    <row r="96" spans="1:4" ht="32" x14ac:dyDescent="0.2">
      <c r="A96" t="s">
        <v>401</v>
      </c>
      <c r="B96" t="s">
        <v>38</v>
      </c>
      <c r="C96" t="s">
        <v>749</v>
      </c>
      <c r="D96" s="5" t="s">
        <v>685</v>
      </c>
    </row>
    <row r="97" spans="1:4" ht="32" x14ac:dyDescent="0.2">
      <c r="A97" t="s">
        <v>405</v>
      </c>
      <c r="B97" t="s">
        <v>38</v>
      </c>
      <c r="C97" t="s">
        <v>750</v>
      </c>
      <c r="D97" s="5" t="s">
        <v>685</v>
      </c>
    </row>
    <row r="98" spans="1:4" ht="32" x14ac:dyDescent="0.2">
      <c r="A98" t="s">
        <v>409</v>
      </c>
      <c r="B98" t="s">
        <v>38</v>
      </c>
      <c r="C98" t="s">
        <v>751</v>
      </c>
      <c r="D98" s="5" t="s">
        <v>685</v>
      </c>
    </row>
    <row r="99" spans="1:4" ht="32" x14ac:dyDescent="0.2">
      <c r="A99" t="s">
        <v>413</v>
      </c>
      <c r="B99" t="s">
        <v>38</v>
      </c>
      <c r="C99" t="s">
        <v>752</v>
      </c>
      <c r="D99" s="5" t="s">
        <v>685</v>
      </c>
    </row>
    <row r="100" spans="1:4" x14ac:dyDescent="0.2">
      <c r="A100" t="s">
        <v>417</v>
      </c>
      <c r="B100" t="s">
        <v>40</v>
      </c>
    </row>
    <row r="101" spans="1:4" ht="32" x14ac:dyDescent="0.2">
      <c r="A101" t="s">
        <v>421</v>
      </c>
      <c r="B101" t="s">
        <v>38</v>
      </c>
      <c r="C101" t="s">
        <v>753</v>
      </c>
      <c r="D101" s="5" t="s">
        <v>685</v>
      </c>
    </row>
    <row r="102" spans="1:4" ht="32" x14ac:dyDescent="0.2">
      <c r="A102" t="s">
        <v>424</v>
      </c>
      <c r="B102" t="s">
        <v>38</v>
      </c>
      <c r="C102" t="s">
        <v>754</v>
      </c>
      <c r="D102" s="5" t="s">
        <v>685</v>
      </c>
    </row>
    <row r="103" spans="1:4" ht="32" x14ac:dyDescent="0.2">
      <c r="A103" t="s">
        <v>428</v>
      </c>
      <c r="B103" t="s">
        <v>38</v>
      </c>
      <c r="C103" t="s">
        <v>755</v>
      </c>
      <c r="D103" s="5" t="s">
        <v>685</v>
      </c>
    </row>
    <row r="104" spans="1:4" ht="32" x14ac:dyDescent="0.2">
      <c r="A104" t="s">
        <v>432</v>
      </c>
      <c r="B104" t="s">
        <v>38</v>
      </c>
      <c r="C104" t="s">
        <v>756</v>
      </c>
      <c r="D104" s="5" t="s">
        <v>685</v>
      </c>
    </row>
    <row r="105" spans="1:4" x14ac:dyDescent="0.2">
      <c r="A105" t="s">
        <v>436</v>
      </c>
      <c r="B105" t="s">
        <v>40</v>
      </c>
    </row>
    <row r="106" spans="1:4" ht="32" x14ac:dyDescent="0.2">
      <c r="A106" t="s">
        <v>440</v>
      </c>
      <c r="B106" t="s">
        <v>38</v>
      </c>
      <c r="C106" t="s">
        <v>757</v>
      </c>
      <c r="D106" s="5" t="s">
        <v>685</v>
      </c>
    </row>
    <row r="107" spans="1:4" ht="32" x14ac:dyDescent="0.2">
      <c r="A107" t="s">
        <v>444</v>
      </c>
      <c r="B107" t="s">
        <v>38</v>
      </c>
      <c r="C107" t="s">
        <v>758</v>
      </c>
      <c r="D107" s="5" t="s">
        <v>685</v>
      </c>
    </row>
    <row r="108" spans="1:4" ht="32" x14ac:dyDescent="0.2">
      <c r="A108" t="s">
        <v>448</v>
      </c>
      <c r="B108" t="s">
        <v>38</v>
      </c>
      <c r="C108" t="s">
        <v>759</v>
      </c>
      <c r="D108" s="5" t="s">
        <v>685</v>
      </c>
    </row>
    <row r="109" spans="1:4" ht="32" x14ac:dyDescent="0.2">
      <c r="A109" t="s">
        <v>453</v>
      </c>
      <c r="B109" t="s">
        <v>38</v>
      </c>
      <c r="C109" t="s">
        <v>760</v>
      </c>
      <c r="D109" s="5" t="s">
        <v>685</v>
      </c>
    </row>
    <row r="110" spans="1:4" ht="32" x14ac:dyDescent="0.2">
      <c r="A110" t="s">
        <v>457</v>
      </c>
      <c r="B110" t="s">
        <v>38</v>
      </c>
      <c r="C110" t="s">
        <v>761</v>
      </c>
      <c r="D110" s="5" t="s">
        <v>685</v>
      </c>
    </row>
    <row r="111" spans="1:4" ht="32" x14ac:dyDescent="0.2">
      <c r="A111" t="s">
        <v>462</v>
      </c>
      <c r="B111" t="s">
        <v>38</v>
      </c>
      <c r="C111" t="s">
        <v>762</v>
      </c>
      <c r="D111" s="5" t="s">
        <v>685</v>
      </c>
    </row>
    <row r="112" spans="1:4" ht="32" x14ac:dyDescent="0.2">
      <c r="A112" t="s">
        <v>467</v>
      </c>
      <c r="B112" t="s">
        <v>38</v>
      </c>
      <c r="C112" t="s">
        <v>763</v>
      </c>
      <c r="D112" s="5" t="s">
        <v>685</v>
      </c>
    </row>
    <row r="113" spans="1:6" x14ac:dyDescent="0.2">
      <c r="A113" t="s">
        <v>471</v>
      </c>
      <c r="B113" t="s">
        <v>40</v>
      </c>
    </row>
    <row r="114" spans="1:6" ht="32" x14ac:dyDescent="0.2">
      <c r="A114" t="s">
        <v>475</v>
      </c>
      <c r="B114" t="s">
        <v>38</v>
      </c>
      <c r="C114" t="s">
        <v>764</v>
      </c>
      <c r="D114" s="5" t="s">
        <v>685</v>
      </c>
    </row>
    <row r="115" spans="1:6" ht="32" x14ac:dyDescent="0.2">
      <c r="A115" t="s">
        <v>479</v>
      </c>
      <c r="B115" t="s">
        <v>38</v>
      </c>
      <c r="C115" t="s">
        <v>765</v>
      </c>
      <c r="D115" s="5" t="s">
        <v>685</v>
      </c>
    </row>
    <row r="116" spans="1:6" x14ac:dyDescent="0.2">
      <c r="A116" t="s">
        <v>483</v>
      </c>
      <c r="B116" t="s">
        <v>40</v>
      </c>
    </row>
    <row r="117" spans="1:6" ht="32" x14ac:dyDescent="0.2">
      <c r="A117" t="s">
        <v>487</v>
      </c>
      <c r="B117" t="s">
        <v>38</v>
      </c>
      <c r="C117" t="s">
        <v>766</v>
      </c>
      <c r="D117" s="5" t="s">
        <v>685</v>
      </c>
    </row>
    <row r="118" spans="1:6" ht="32" x14ac:dyDescent="0.2">
      <c r="A118" t="s">
        <v>490</v>
      </c>
      <c r="B118" t="s">
        <v>38</v>
      </c>
      <c r="C118" t="s">
        <v>767</v>
      </c>
      <c r="D118" s="5" t="s">
        <v>685</v>
      </c>
    </row>
    <row r="119" spans="1:6" x14ac:dyDescent="0.2">
      <c r="A119" t="s">
        <v>494</v>
      </c>
      <c r="B119" t="s">
        <v>40</v>
      </c>
    </row>
    <row r="120" spans="1:6" x14ac:dyDescent="0.2">
      <c r="A120" t="s">
        <v>498</v>
      </c>
      <c r="B120" t="s">
        <v>40</v>
      </c>
    </row>
    <row r="121" spans="1:6" x14ac:dyDescent="0.2">
      <c r="A121" t="s">
        <v>502</v>
      </c>
      <c r="B121" t="s">
        <v>40</v>
      </c>
    </row>
    <row r="122" spans="1:6" x14ac:dyDescent="0.2">
      <c r="A122" t="s">
        <v>506</v>
      </c>
      <c r="B122" t="s">
        <v>40</v>
      </c>
    </row>
    <row r="123" spans="1:6" ht="32" x14ac:dyDescent="0.2">
      <c r="A123" t="s">
        <v>510</v>
      </c>
      <c r="B123" t="s">
        <v>38</v>
      </c>
      <c r="C123" t="s">
        <v>768</v>
      </c>
      <c r="D123" s="5" t="s">
        <v>685</v>
      </c>
      <c r="F123">
        <v>1</v>
      </c>
    </row>
    <row r="124" spans="1:6" ht="32" x14ac:dyDescent="0.2">
      <c r="A124" t="s">
        <v>514</v>
      </c>
      <c r="B124" t="s">
        <v>38</v>
      </c>
      <c r="C124" t="s">
        <v>769</v>
      </c>
      <c r="D124" s="5" t="s">
        <v>685</v>
      </c>
    </row>
    <row r="125" spans="1:6" x14ac:dyDescent="0.2">
      <c r="A125" t="s">
        <v>518</v>
      </c>
      <c r="B125" t="s">
        <v>40</v>
      </c>
    </row>
    <row r="126" spans="1:6" ht="32" x14ac:dyDescent="0.2">
      <c r="A126" t="s">
        <v>522</v>
      </c>
      <c r="B126" t="s">
        <v>38</v>
      </c>
      <c r="C126" t="s">
        <v>770</v>
      </c>
      <c r="D126" s="5" t="s">
        <v>685</v>
      </c>
    </row>
    <row r="127" spans="1:6" ht="32" x14ac:dyDescent="0.2">
      <c r="A127" t="s">
        <v>526</v>
      </c>
      <c r="B127" t="s">
        <v>38</v>
      </c>
      <c r="C127" t="s">
        <v>771</v>
      </c>
      <c r="D127" s="5" t="s">
        <v>685</v>
      </c>
    </row>
    <row r="128" spans="1:6" ht="32" x14ac:dyDescent="0.2">
      <c r="A128" t="s">
        <v>531</v>
      </c>
      <c r="B128" t="s">
        <v>38</v>
      </c>
      <c r="C128" t="s">
        <v>772</v>
      </c>
      <c r="D128" s="5" t="s">
        <v>685</v>
      </c>
    </row>
    <row r="129" spans="1:7" ht="32" x14ac:dyDescent="0.2">
      <c r="A129" t="s">
        <v>535</v>
      </c>
      <c r="B129" t="s">
        <v>38</v>
      </c>
      <c r="C129" t="s">
        <v>773</v>
      </c>
      <c r="D129" s="5" t="s">
        <v>685</v>
      </c>
    </row>
    <row r="130" spans="1:7" ht="32" x14ac:dyDescent="0.2">
      <c r="A130" t="s">
        <v>540</v>
      </c>
      <c r="B130" t="s">
        <v>38</v>
      </c>
      <c r="C130" t="s">
        <v>774</v>
      </c>
      <c r="D130" s="5" t="s">
        <v>685</v>
      </c>
    </row>
    <row r="131" spans="1:7" x14ac:dyDescent="0.2">
      <c r="A131" t="s">
        <v>544</v>
      </c>
      <c r="B131" t="s">
        <v>40</v>
      </c>
    </row>
    <row r="132" spans="1:7" ht="32" x14ac:dyDescent="0.2">
      <c r="A132" t="s">
        <v>548</v>
      </c>
      <c r="B132" t="s">
        <v>38</v>
      </c>
      <c r="C132" t="s">
        <v>775</v>
      </c>
      <c r="D132" s="5" t="s">
        <v>685</v>
      </c>
    </row>
    <row r="133" spans="1:7" x14ac:dyDescent="0.2">
      <c r="A133" t="s">
        <v>552</v>
      </c>
      <c r="B133" t="s">
        <v>40</v>
      </c>
    </row>
    <row r="134" spans="1:7" x14ac:dyDescent="0.2">
      <c r="A134" t="s">
        <v>556</v>
      </c>
      <c r="B134" t="s">
        <v>40</v>
      </c>
    </row>
    <row r="135" spans="1:7" ht="32" x14ac:dyDescent="0.2">
      <c r="A135" t="s">
        <v>560</v>
      </c>
      <c r="B135" t="s">
        <v>38</v>
      </c>
      <c r="C135" t="s">
        <v>776</v>
      </c>
      <c r="D135" s="5" t="s">
        <v>685</v>
      </c>
    </row>
    <row r="136" spans="1:7" ht="32" x14ac:dyDescent="0.2">
      <c r="A136" t="s">
        <v>564</v>
      </c>
      <c r="B136" t="s">
        <v>38</v>
      </c>
      <c r="C136" t="s">
        <v>777</v>
      </c>
      <c r="D136" s="5" t="s">
        <v>685</v>
      </c>
    </row>
    <row r="137" spans="1:7" ht="32" x14ac:dyDescent="0.2">
      <c r="A137" t="s">
        <v>568</v>
      </c>
      <c r="B137" t="s">
        <v>38</v>
      </c>
      <c r="C137" t="s">
        <v>778</v>
      </c>
      <c r="D137" s="5" t="s">
        <v>685</v>
      </c>
    </row>
    <row r="138" spans="1:7" ht="32" x14ac:dyDescent="0.2">
      <c r="A138" t="s">
        <v>572</v>
      </c>
      <c r="B138" t="s">
        <v>38</v>
      </c>
      <c r="C138" t="s">
        <v>779</v>
      </c>
      <c r="D138" s="5" t="s">
        <v>685</v>
      </c>
    </row>
    <row r="139" spans="1:7" x14ac:dyDescent="0.2">
      <c r="A139" t="s">
        <v>576</v>
      </c>
      <c r="B139" t="s">
        <v>40</v>
      </c>
    </row>
    <row r="140" spans="1:7" ht="32" x14ac:dyDescent="0.2">
      <c r="A140" t="s">
        <v>579</v>
      </c>
      <c r="B140" t="s">
        <v>38</v>
      </c>
      <c r="C140" t="s">
        <v>780</v>
      </c>
      <c r="D140" s="5" t="s">
        <v>685</v>
      </c>
    </row>
    <row r="141" spans="1:7" ht="32" x14ac:dyDescent="0.2">
      <c r="A141" t="s">
        <v>583</v>
      </c>
      <c r="B141" t="s">
        <v>38</v>
      </c>
      <c r="C141" t="s">
        <v>781</v>
      </c>
      <c r="D141" s="5" t="s">
        <v>685</v>
      </c>
      <c r="G141" t="s">
        <v>728</v>
      </c>
    </row>
    <row r="142" spans="1:7" ht="32" x14ac:dyDescent="0.2">
      <c r="A142" t="s">
        <v>588</v>
      </c>
      <c r="B142" t="s">
        <v>38</v>
      </c>
      <c r="C142" t="s">
        <v>782</v>
      </c>
      <c r="D142" s="5" t="s">
        <v>685</v>
      </c>
    </row>
    <row r="143" spans="1:7" ht="32" x14ac:dyDescent="0.2">
      <c r="A143" t="s">
        <v>592</v>
      </c>
      <c r="B143" t="s">
        <v>38</v>
      </c>
      <c r="C143" t="s">
        <v>783</v>
      </c>
      <c r="D143" s="5" t="s">
        <v>685</v>
      </c>
    </row>
    <row r="144" spans="1:7" x14ac:dyDescent="0.2">
      <c r="A144" t="s">
        <v>595</v>
      </c>
      <c r="B144" t="s">
        <v>40</v>
      </c>
    </row>
    <row r="145" spans="1:4" ht="32" x14ac:dyDescent="0.2">
      <c r="A145" t="s">
        <v>599</v>
      </c>
      <c r="B145" t="s">
        <v>38</v>
      </c>
      <c r="C145" t="s">
        <v>784</v>
      </c>
      <c r="D145" s="5" t="s">
        <v>685</v>
      </c>
    </row>
    <row r="146" spans="1:4" ht="32" x14ac:dyDescent="0.2">
      <c r="A146" t="s">
        <v>604</v>
      </c>
      <c r="B146" t="s">
        <v>38</v>
      </c>
      <c r="C146" t="s">
        <v>785</v>
      </c>
      <c r="D146" s="5" t="s">
        <v>685</v>
      </c>
    </row>
    <row r="147" spans="1:4" ht="32" x14ac:dyDescent="0.2">
      <c r="A147" t="s">
        <v>608</v>
      </c>
      <c r="B147" t="s">
        <v>38</v>
      </c>
      <c r="C147" t="s">
        <v>786</v>
      </c>
      <c r="D147" s="5" t="s">
        <v>685</v>
      </c>
    </row>
    <row r="148" spans="1:4" x14ac:dyDescent="0.2">
      <c r="A148" t="s">
        <v>613</v>
      </c>
      <c r="B148" t="s">
        <v>40</v>
      </c>
    </row>
    <row r="149" spans="1:4" x14ac:dyDescent="0.2">
      <c r="A149" t="s">
        <v>616</v>
      </c>
      <c r="B149" t="s">
        <v>40</v>
      </c>
    </row>
    <row r="150" spans="1:4" ht="32" x14ac:dyDescent="0.2">
      <c r="A150" t="s">
        <v>620</v>
      </c>
      <c r="B150" t="s">
        <v>38</v>
      </c>
      <c r="C150" t="s">
        <v>787</v>
      </c>
      <c r="D150" s="5" t="s">
        <v>685</v>
      </c>
    </row>
    <row r="151" spans="1:4" x14ac:dyDescent="0.2">
      <c r="A151" t="s">
        <v>624</v>
      </c>
      <c r="B151" t="s">
        <v>40</v>
      </c>
    </row>
    <row r="152" spans="1:4" ht="32" x14ac:dyDescent="0.2">
      <c r="A152" t="s">
        <v>628</v>
      </c>
      <c r="B152" t="s">
        <v>38</v>
      </c>
      <c r="C152" t="s">
        <v>788</v>
      </c>
      <c r="D152" s="5" t="s">
        <v>685</v>
      </c>
    </row>
    <row r="153" spans="1:4" ht="32" x14ac:dyDescent="0.2">
      <c r="A153" t="s">
        <v>632</v>
      </c>
      <c r="B153" t="s">
        <v>38</v>
      </c>
      <c r="C153" t="s">
        <v>789</v>
      </c>
      <c r="D153" s="5" t="s">
        <v>685</v>
      </c>
    </row>
    <row r="154" spans="1:4" ht="32" x14ac:dyDescent="0.2">
      <c r="A154" t="s">
        <v>636</v>
      </c>
      <c r="B154" t="s">
        <v>38</v>
      </c>
      <c r="C154" t="s">
        <v>790</v>
      </c>
      <c r="D154" s="5" t="s">
        <v>685</v>
      </c>
    </row>
    <row r="155" spans="1:4" ht="32" x14ac:dyDescent="0.2">
      <c r="A155" t="s">
        <v>641</v>
      </c>
      <c r="B155" t="s">
        <v>38</v>
      </c>
      <c r="C155" t="s">
        <v>791</v>
      </c>
      <c r="D155" s="5" t="s">
        <v>685</v>
      </c>
    </row>
    <row r="156" spans="1:4" ht="32" x14ac:dyDescent="0.2">
      <c r="A156" t="s">
        <v>645</v>
      </c>
      <c r="B156" t="s">
        <v>38</v>
      </c>
      <c r="C156" t="s">
        <v>792</v>
      </c>
      <c r="D156" s="5" t="s">
        <v>685</v>
      </c>
    </row>
    <row r="157" spans="1:4" ht="32" x14ac:dyDescent="0.2">
      <c r="A157" t="s">
        <v>648</v>
      </c>
      <c r="B157" t="s">
        <v>38</v>
      </c>
      <c r="C157" t="s">
        <v>793</v>
      </c>
      <c r="D157" s="5" t="s">
        <v>685</v>
      </c>
    </row>
    <row r="158" spans="1:4" ht="32" x14ac:dyDescent="0.2">
      <c r="A158" t="s">
        <v>652</v>
      </c>
      <c r="B158" t="s">
        <v>38</v>
      </c>
      <c r="C158" t="s">
        <v>794</v>
      </c>
      <c r="D158" s="5" t="s">
        <v>685</v>
      </c>
    </row>
    <row r="159" spans="1:4" ht="32" x14ac:dyDescent="0.2">
      <c r="A159" t="s">
        <v>656</v>
      </c>
      <c r="B159" t="s">
        <v>38</v>
      </c>
      <c r="C159" t="s">
        <v>795</v>
      </c>
      <c r="D159" s="5" t="s">
        <v>685</v>
      </c>
    </row>
    <row r="160" spans="1:4" ht="32" x14ac:dyDescent="0.2">
      <c r="A160" t="s">
        <v>660</v>
      </c>
      <c r="B160" t="s">
        <v>38</v>
      </c>
      <c r="C160" t="s">
        <v>796</v>
      </c>
      <c r="D160" s="5" t="s">
        <v>685</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Roman,Regular"&amp;A</oddHeader>
    <oddFooter>&amp;C&amp;"Times New Roman,Regular"Page &amp;P</oddFooter>
  </headerFooter>
</worksheet>
</file>

<file path=docProps/app.xml><?xml version="1.0" encoding="utf-8"?>
<Properties xmlns="http://schemas.openxmlformats.org/officeDocument/2006/extended-properties" xmlns:vt="http://schemas.openxmlformats.org/officeDocument/2006/docPropsVTypes">
  <Template/>
  <TotalTime>2409</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Main Coding Data</vt:lpstr>
      <vt:lpstr>Basic Statistics</vt:lpstr>
      <vt:lpstr>Test Files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Microsoft Office User</cp:lastModifiedBy>
  <cp:revision>17</cp:revision>
  <dcterms:created xsi:type="dcterms:W3CDTF">2016-07-27T19:05:49Z</dcterms:created>
  <dcterms:modified xsi:type="dcterms:W3CDTF">2016-10-05T09:43:40Z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