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Development\UWE Bristol\Web Development and Databases\Project\website\database\"/>
    </mc:Choice>
  </mc:AlternateContent>
  <xr:revisionPtr revIDLastSave="0" documentId="13_ncr:1_{2103FBFE-F8D5-4139-8B36-64A04D7C251E}" xr6:coauthVersionLast="47" xr6:coauthVersionMax="47" xr10:uidLastSave="{00000000-0000-0000-0000-000000000000}"/>
  <bookViews>
    <workbookView xWindow="23970" yWindow="2415" windowWidth="28800" windowHeight="15435" activeTab="2" xr2:uid="{89993401-9CC0-4288-8D48-CCC978BA197F}"/>
  </bookViews>
  <sheets>
    <sheet name="UNF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" i="2" l="1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C122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E99" i="2"/>
  <c r="D99" i="2"/>
  <c r="C99" i="2"/>
  <c r="B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F76" i="2"/>
  <c r="E76" i="2"/>
  <c r="E73" i="2"/>
  <c r="C73" i="2"/>
  <c r="B73" i="2"/>
  <c r="E72" i="2"/>
  <c r="C72" i="2"/>
  <c r="B72" i="2"/>
  <c r="E71" i="2"/>
  <c r="C71" i="2"/>
  <c r="B71" i="2"/>
  <c r="E70" i="2"/>
  <c r="C70" i="2"/>
  <c r="B70" i="2"/>
  <c r="E69" i="2"/>
  <c r="C69" i="2"/>
  <c r="B69" i="2"/>
  <c r="E68" i="2"/>
  <c r="C68" i="2"/>
  <c r="B68" i="2"/>
  <c r="E67" i="2"/>
  <c r="C67" i="2"/>
  <c r="B67" i="2"/>
  <c r="E66" i="2"/>
  <c r="C66" i="2"/>
  <c r="B66" i="2"/>
  <c r="E65" i="2"/>
  <c r="C65" i="2"/>
  <c r="B65" i="2"/>
  <c r="E64" i="2"/>
  <c r="C64" i="2"/>
  <c r="B64" i="2"/>
  <c r="E63" i="2"/>
  <c r="C63" i="2"/>
  <c r="B63" i="2"/>
  <c r="E62" i="2"/>
  <c r="C62" i="2"/>
  <c r="B62" i="2"/>
  <c r="E61" i="2"/>
  <c r="C61" i="2"/>
  <c r="B61" i="2"/>
  <c r="E60" i="2"/>
  <c r="C60" i="2"/>
  <c r="B60" i="2"/>
  <c r="E59" i="2"/>
  <c r="C59" i="2"/>
  <c r="B59" i="2"/>
  <c r="E58" i="2"/>
  <c r="C58" i="2"/>
  <c r="B58" i="2"/>
  <c r="E57" i="2"/>
  <c r="C57" i="2"/>
  <c r="B57" i="2"/>
  <c r="E56" i="2"/>
  <c r="C56" i="2"/>
  <c r="B56" i="2"/>
  <c r="E55" i="2"/>
  <c r="C55" i="2"/>
  <c r="B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E54" i="2"/>
  <c r="C54" i="2"/>
  <c r="B54" i="2"/>
  <c r="A54" i="2"/>
  <c r="E53" i="2"/>
  <c r="C53" i="2"/>
  <c r="B53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C30" i="2"/>
  <c r="B30" i="2"/>
  <c r="B284" i="3"/>
  <c r="D284" i="3"/>
  <c r="B283" i="3"/>
  <c r="D283" i="3"/>
  <c r="B282" i="3"/>
  <c r="D282" i="3"/>
  <c r="B281" i="3"/>
  <c r="D281" i="3"/>
  <c r="B280" i="3"/>
  <c r="D280" i="3"/>
  <c r="B279" i="3"/>
  <c r="D279" i="3"/>
  <c r="B278" i="3"/>
  <c r="D278" i="3"/>
  <c r="B277" i="3"/>
  <c r="D277" i="3"/>
  <c r="B276" i="3"/>
  <c r="D276" i="3"/>
  <c r="B275" i="3"/>
  <c r="D275" i="3"/>
  <c r="B274" i="3"/>
  <c r="D274" i="3"/>
  <c r="B273" i="3"/>
  <c r="D273" i="3"/>
  <c r="B272" i="3"/>
  <c r="D272" i="3"/>
  <c r="B271" i="3"/>
  <c r="D271" i="3"/>
  <c r="B270" i="3"/>
  <c r="D270" i="3"/>
  <c r="B269" i="3"/>
  <c r="D269" i="3"/>
  <c r="B268" i="3"/>
  <c r="D268" i="3"/>
  <c r="B267" i="3"/>
  <c r="D267" i="3"/>
  <c r="B266" i="3"/>
  <c r="D266" i="3"/>
  <c r="B265" i="3"/>
  <c r="D265" i="3"/>
  <c r="G265" i="3"/>
  <c r="A265" i="3"/>
  <c r="B264" i="3"/>
  <c r="D264" i="3"/>
  <c r="G264" i="3"/>
  <c r="A264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A242" i="3"/>
  <c r="E241" i="3"/>
  <c r="D241" i="3"/>
  <c r="C241" i="3"/>
  <c r="B241" i="3"/>
  <c r="A241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A218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B195" i="3"/>
  <c r="A195" i="3"/>
  <c r="C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A172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A150" i="3"/>
  <c r="A151" i="3" s="1"/>
  <c r="D149" i="3"/>
  <c r="B149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A123" i="3"/>
  <c r="A124" i="3" s="1"/>
  <c r="C122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A100" i="3"/>
  <c r="A101" i="3" s="1"/>
  <c r="E99" i="3"/>
  <c r="D99" i="3"/>
  <c r="C99" i="3"/>
  <c r="B99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A77" i="3"/>
  <c r="A78" i="3" s="1"/>
  <c r="F76" i="3"/>
  <c r="E76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A55" i="3"/>
  <c r="G266" i="3" s="1"/>
  <c r="E54" i="3"/>
  <c r="C54" i="3"/>
  <c r="B54" i="3"/>
  <c r="A54" i="3"/>
  <c r="A196" i="3" s="1"/>
  <c r="E53" i="3"/>
  <c r="C53" i="3"/>
  <c r="B53" i="3"/>
  <c r="A31" i="3"/>
  <c r="A173" i="3" s="1"/>
  <c r="C30" i="3"/>
  <c r="B30" i="3"/>
  <c r="G281" i="4"/>
  <c r="G264" i="4"/>
  <c r="U27" i="1"/>
  <c r="S27" i="1"/>
  <c r="L27" i="1"/>
  <c r="J27" i="1"/>
  <c r="I27" i="1"/>
  <c r="K27" i="1" s="1"/>
  <c r="C27" i="1"/>
  <c r="A27" i="1"/>
  <c r="C294" i="4"/>
  <c r="B294" i="4"/>
  <c r="A264" i="4"/>
  <c r="A241" i="4"/>
  <c r="A218" i="4"/>
  <c r="A195" i="4"/>
  <c r="A295" i="4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B284" i="4"/>
  <c r="D284" i="4"/>
  <c r="B283" i="4"/>
  <c r="D283" i="4"/>
  <c r="B282" i="4"/>
  <c r="D282" i="4"/>
  <c r="B281" i="4"/>
  <c r="D281" i="4"/>
  <c r="B280" i="4"/>
  <c r="D280" i="4"/>
  <c r="B279" i="4"/>
  <c r="D279" i="4"/>
  <c r="B278" i="4"/>
  <c r="D278" i="4"/>
  <c r="B277" i="4"/>
  <c r="D277" i="4"/>
  <c r="B276" i="4"/>
  <c r="D276" i="4"/>
  <c r="B275" i="4"/>
  <c r="D275" i="4"/>
  <c r="B274" i="4"/>
  <c r="D274" i="4"/>
  <c r="B273" i="4"/>
  <c r="D273" i="4"/>
  <c r="B272" i="4"/>
  <c r="D272" i="4"/>
  <c r="B271" i="4"/>
  <c r="D271" i="4"/>
  <c r="B270" i="4"/>
  <c r="D270" i="4"/>
  <c r="B269" i="4"/>
  <c r="D269" i="4"/>
  <c r="B268" i="4"/>
  <c r="D268" i="4"/>
  <c r="B267" i="4"/>
  <c r="D267" i="4"/>
  <c r="B266" i="4"/>
  <c r="D266" i="4"/>
  <c r="B265" i="4"/>
  <c r="D265" i="4"/>
  <c r="B264" i="4"/>
  <c r="D264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B195" i="4"/>
  <c r="C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A172" i="4"/>
  <c r="A150" i="4"/>
  <c r="B196" i="4" s="1"/>
  <c r="B149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A123" i="4"/>
  <c r="C295" i="4" s="1"/>
  <c r="C122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A100" i="4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261" i="4" s="1"/>
  <c r="E99" i="4"/>
  <c r="D99" i="4"/>
  <c r="C99" i="4"/>
  <c r="B99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A77" i="4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B314" i="4" s="1"/>
  <c r="F76" i="4"/>
  <c r="E76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A54" i="4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G284" i="4" s="1"/>
  <c r="E53" i="4"/>
  <c r="A31" i="4"/>
  <c r="B150" i="4" s="1"/>
  <c r="C30" i="4"/>
  <c r="B30" i="4"/>
  <c r="U25" i="4"/>
  <c r="F284" i="4" s="1"/>
  <c r="S25" i="4"/>
  <c r="C284" i="4" s="1"/>
  <c r="L25" i="4"/>
  <c r="C238" i="4" s="1"/>
  <c r="J25" i="4"/>
  <c r="B238" i="4" s="1"/>
  <c r="I25" i="4"/>
  <c r="K25" i="4" s="1"/>
  <c r="G25" i="4"/>
  <c r="E50" i="4" s="1"/>
  <c r="F25" i="4"/>
  <c r="D50" i="4" s="1"/>
  <c r="C25" i="4"/>
  <c r="B73" i="4" s="1"/>
  <c r="B25" i="4"/>
  <c r="D215" i="4" s="1"/>
  <c r="A25" i="4"/>
  <c r="C73" i="4" s="1"/>
  <c r="U24" i="4"/>
  <c r="F283" i="4" s="1"/>
  <c r="S24" i="4"/>
  <c r="C283" i="4" s="1"/>
  <c r="L24" i="4"/>
  <c r="C95" i="4" s="1"/>
  <c r="J24" i="4"/>
  <c r="B237" i="4" s="1"/>
  <c r="I24" i="4"/>
  <c r="K24" i="4" s="1"/>
  <c r="G24" i="4"/>
  <c r="E49" i="4" s="1"/>
  <c r="F24" i="4"/>
  <c r="D191" i="4" s="1"/>
  <c r="C24" i="4"/>
  <c r="D168" i="4" s="1"/>
  <c r="B24" i="4"/>
  <c r="D214" i="4" s="1"/>
  <c r="A24" i="4"/>
  <c r="C214" i="4" s="1"/>
  <c r="U23" i="4"/>
  <c r="E140" i="4" s="1"/>
  <c r="S23" i="4"/>
  <c r="B140" i="4" s="1"/>
  <c r="L23" i="4"/>
  <c r="C236" i="4" s="1"/>
  <c r="J23" i="4"/>
  <c r="B236" i="4" s="1"/>
  <c r="I23" i="4"/>
  <c r="D236" i="4" s="1"/>
  <c r="G23" i="4"/>
  <c r="E48" i="4" s="1"/>
  <c r="F23" i="4"/>
  <c r="D190" i="4" s="1"/>
  <c r="C23" i="4"/>
  <c r="D167" i="4" s="1"/>
  <c r="B23" i="4"/>
  <c r="D213" i="4" s="1"/>
  <c r="A23" i="4"/>
  <c r="C213" i="4" s="1"/>
  <c r="U22" i="4"/>
  <c r="E139" i="4" s="1"/>
  <c r="S22" i="4"/>
  <c r="B139" i="4" s="1"/>
  <c r="L22" i="4"/>
  <c r="C235" i="4" s="1"/>
  <c r="J22" i="4"/>
  <c r="B235" i="4" s="1"/>
  <c r="I22" i="4"/>
  <c r="K22" i="4" s="1"/>
  <c r="G22" i="4"/>
  <c r="E47" i="4" s="1"/>
  <c r="F22" i="4"/>
  <c r="D189" i="4" s="1"/>
  <c r="C22" i="4"/>
  <c r="D166" i="4" s="1"/>
  <c r="B22" i="4"/>
  <c r="D212" i="4" s="1"/>
  <c r="A22" i="4"/>
  <c r="C212" i="4" s="1"/>
  <c r="U21" i="4"/>
  <c r="E138" i="4" s="1"/>
  <c r="S21" i="4"/>
  <c r="B138" i="4" s="1"/>
  <c r="L21" i="4"/>
  <c r="C92" i="4" s="1"/>
  <c r="J21" i="4"/>
  <c r="B92" i="4" s="1"/>
  <c r="I21" i="4"/>
  <c r="K21" i="4" s="1"/>
  <c r="G21" i="4"/>
  <c r="E46" i="4" s="1"/>
  <c r="F21" i="4"/>
  <c r="D188" i="4" s="1"/>
  <c r="C21" i="4"/>
  <c r="B69" i="4" s="1"/>
  <c r="B21" i="4"/>
  <c r="D211" i="4" s="1"/>
  <c r="A21" i="4"/>
  <c r="C69" i="4" s="1"/>
  <c r="U20" i="4"/>
  <c r="E137" i="4" s="1"/>
  <c r="S20" i="4"/>
  <c r="C279" i="4" s="1"/>
  <c r="L20" i="4"/>
  <c r="C233" i="4" s="1"/>
  <c r="J20" i="4"/>
  <c r="B233" i="4" s="1"/>
  <c r="I20" i="4"/>
  <c r="D233" i="4" s="1"/>
  <c r="G20" i="4"/>
  <c r="C164" i="4" s="1"/>
  <c r="F20" i="4"/>
  <c r="D187" i="4" s="1"/>
  <c r="C20" i="4"/>
  <c r="D164" i="4" s="1"/>
  <c r="B20" i="4"/>
  <c r="D210" i="4" s="1"/>
  <c r="A20" i="4"/>
  <c r="C210" i="4" s="1"/>
  <c r="U19" i="4"/>
  <c r="F278" i="4" s="1"/>
  <c r="S19" i="4"/>
  <c r="C278" i="4" s="1"/>
  <c r="L19" i="4"/>
  <c r="C232" i="4" s="1"/>
  <c r="J19" i="4"/>
  <c r="B232" i="4" s="1"/>
  <c r="I19" i="4"/>
  <c r="D232" i="4" s="1"/>
  <c r="G19" i="4"/>
  <c r="E44" i="4" s="1"/>
  <c r="F19" i="4"/>
  <c r="D44" i="4" s="1"/>
  <c r="C19" i="4"/>
  <c r="D163" i="4" s="1"/>
  <c r="B19" i="4"/>
  <c r="D209" i="4" s="1"/>
  <c r="A19" i="4"/>
  <c r="C209" i="4" s="1"/>
  <c r="U18" i="4"/>
  <c r="E135" i="4" s="1"/>
  <c r="S18" i="4"/>
  <c r="B135" i="4" s="1"/>
  <c r="L18" i="4"/>
  <c r="C231" i="4" s="1"/>
  <c r="J18" i="4"/>
  <c r="B231" i="4" s="1"/>
  <c r="I18" i="4"/>
  <c r="D231" i="4" s="1"/>
  <c r="G18" i="4"/>
  <c r="E43" i="4" s="1"/>
  <c r="F18" i="4"/>
  <c r="D43" i="4" s="1"/>
  <c r="C18" i="4"/>
  <c r="D162" i="4" s="1"/>
  <c r="B18" i="4"/>
  <c r="D208" i="4" s="1"/>
  <c r="A18" i="4"/>
  <c r="C208" i="4" s="1"/>
  <c r="U17" i="4"/>
  <c r="E134" i="4" s="1"/>
  <c r="S17" i="4"/>
  <c r="C276" i="4" s="1"/>
  <c r="L17" i="4"/>
  <c r="C230" i="4" s="1"/>
  <c r="J17" i="4"/>
  <c r="B230" i="4" s="1"/>
  <c r="I17" i="4"/>
  <c r="D230" i="4" s="1"/>
  <c r="G17" i="4"/>
  <c r="E42" i="4" s="1"/>
  <c r="F17" i="4"/>
  <c r="D42" i="4" s="1"/>
  <c r="C17" i="4"/>
  <c r="B65" i="4" s="1"/>
  <c r="B17" i="4"/>
  <c r="D207" i="4" s="1"/>
  <c r="A17" i="4"/>
  <c r="C65" i="4" s="1"/>
  <c r="U16" i="4"/>
  <c r="F275" i="4" s="1"/>
  <c r="S16" i="4"/>
  <c r="C275" i="4" s="1"/>
  <c r="L16" i="4"/>
  <c r="C229" i="4" s="1"/>
  <c r="J16" i="4"/>
  <c r="B229" i="4" s="1"/>
  <c r="I16" i="4"/>
  <c r="D229" i="4" s="1"/>
  <c r="G16" i="4"/>
  <c r="E41" i="4" s="1"/>
  <c r="F16" i="4"/>
  <c r="D41" i="4" s="1"/>
  <c r="C16" i="4"/>
  <c r="B64" i="4" s="1"/>
  <c r="B16" i="4"/>
  <c r="D206" i="4" s="1"/>
  <c r="A16" i="4"/>
  <c r="C206" i="4" s="1"/>
  <c r="U15" i="4"/>
  <c r="F274" i="4" s="1"/>
  <c r="S15" i="4"/>
  <c r="C274" i="4" s="1"/>
  <c r="L15" i="4"/>
  <c r="C228" i="4" s="1"/>
  <c r="J15" i="4"/>
  <c r="B228" i="4" s="1"/>
  <c r="I15" i="4"/>
  <c r="D228" i="4" s="1"/>
  <c r="G15" i="4"/>
  <c r="C159" i="4" s="1"/>
  <c r="F15" i="4"/>
  <c r="D40" i="4" s="1"/>
  <c r="C15" i="4"/>
  <c r="D159" i="4" s="1"/>
  <c r="B15" i="4"/>
  <c r="D205" i="4" s="1"/>
  <c r="A15" i="4"/>
  <c r="C205" i="4" s="1"/>
  <c r="U14" i="4"/>
  <c r="E131" i="4" s="1"/>
  <c r="S14" i="4"/>
  <c r="C273" i="4" s="1"/>
  <c r="L14" i="4"/>
  <c r="C85" i="4" s="1"/>
  <c r="J14" i="4"/>
  <c r="B227" i="4" s="1"/>
  <c r="I14" i="4"/>
  <c r="D85" i="4" s="1"/>
  <c r="G14" i="4"/>
  <c r="C158" i="4" s="1"/>
  <c r="F14" i="4"/>
  <c r="D181" i="4" s="1"/>
  <c r="C14" i="4"/>
  <c r="D158" i="4" s="1"/>
  <c r="B14" i="4"/>
  <c r="D204" i="4" s="1"/>
  <c r="A14" i="4"/>
  <c r="C204" i="4" s="1"/>
  <c r="U13" i="4"/>
  <c r="E130" i="4" s="1"/>
  <c r="S13" i="4"/>
  <c r="B130" i="4" s="1"/>
  <c r="L13" i="4"/>
  <c r="C226" i="4" s="1"/>
  <c r="J13" i="4"/>
  <c r="B226" i="4" s="1"/>
  <c r="I13" i="4"/>
  <c r="K13" i="4" s="1"/>
  <c r="G13" i="4"/>
  <c r="C157" i="4" s="1"/>
  <c r="F13" i="4"/>
  <c r="D180" i="4" s="1"/>
  <c r="C13" i="4"/>
  <c r="B61" i="4" s="1"/>
  <c r="B13" i="4"/>
  <c r="D203" i="4" s="1"/>
  <c r="A13" i="4"/>
  <c r="C61" i="4" s="1"/>
  <c r="U12" i="4"/>
  <c r="E129" i="4" s="1"/>
  <c r="S12" i="4"/>
  <c r="B129" i="4" s="1"/>
  <c r="L12" i="4"/>
  <c r="C225" i="4" s="1"/>
  <c r="J12" i="4"/>
  <c r="B225" i="4" s="1"/>
  <c r="I12" i="4"/>
  <c r="D225" i="4" s="1"/>
  <c r="G12" i="4"/>
  <c r="E37" i="4" s="1"/>
  <c r="F12" i="4"/>
  <c r="D37" i="4" s="1"/>
  <c r="C12" i="4"/>
  <c r="B60" i="4" s="1"/>
  <c r="B12" i="4"/>
  <c r="D202" i="4" s="1"/>
  <c r="A12" i="4"/>
  <c r="C202" i="4" s="1"/>
  <c r="U11" i="4"/>
  <c r="F270" i="4" s="1"/>
  <c r="S11" i="4"/>
  <c r="C270" i="4" s="1"/>
  <c r="L11" i="4"/>
  <c r="C82" i="4" s="1"/>
  <c r="J11" i="4"/>
  <c r="B82" i="4" s="1"/>
  <c r="I11" i="4"/>
  <c r="K11" i="4" s="1"/>
  <c r="G11" i="4"/>
  <c r="E36" i="4" s="1"/>
  <c r="F11" i="4"/>
  <c r="D36" i="4" s="1"/>
  <c r="C11" i="4"/>
  <c r="B59" i="4" s="1"/>
  <c r="B11" i="4"/>
  <c r="D201" i="4" s="1"/>
  <c r="A11" i="4"/>
  <c r="C201" i="4" s="1"/>
  <c r="U10" i="4"/>
  <c r="E127" i="4" s="1"/>
  <c r="S10" i="4"/>
  <c r="B127" i="4" s="1"/>
  <c r="L10" i="4"/>
  <c r="C223" i="4" s="1"/>
  <c r="J10" i="4"/>
  <c r="B223" i="4" s="1"/>
  <c r="I10" i="4"/>
  <c r="D223" i="4" s="1"/>
  <c r="G10" i="4"/>
  <c r="C154" i="4" s="1"/>
  <c r="F10" i="4"/>
  <c r="D35" i="4" s="1"/>
  <c r="C10" i="4"/>
  <c r="D154" i="4" s="1"/>
  <c r="B10" i="4"/>
  <c r="D200" i="4" s="1"/>
  <c r="A10" i="4"/>
  <c r="C200" i="4" s="1"/>
  <c r="U9" i="4"/>
  <c r="E126" i="4" s="1"/>
  <c r="S9" i="4"/>
  <c r="B126" i="4" s="1"/>
  <c r="L9" i="4"/>
  <c r="C222" i="4" s="1"/>
  <c r="J9" i="4"/>
  <c r="B222" i="4" s="1"/>
  <c r="I9" i="4"/>
  <c r="K9" i="4" s="1"/>
  <c r="G9" i="4"/>
  <c r="C153" i="4" s="1"/>
  <c r="F9" i="4"/>
  <c r="D176" i="4" s="1"/>
  <c r="C9" i="4"/>
  <c r="B57" i="4" s="1"/>
  <c r="B9" i="4"/>
  <c r="D199" i="4" s="1"/>
  <c r="A9" i="4"/>
  <c r="C57" i="4" s="1"/>
  <c r="U8" i="4"/>
  <c r="F267" i="4" s="1"/>
  <c r="S8" i="4"/>
  <c r="C267" i="4" s="1"/>
  <c r="L8" i="4"/>
  <c r="C221" i="4" s="1"/>
  <c r="J8" i="4"/>
  <c r="B221" i="4" s="1"/>
  <c r="I8" i="4"/>
  <c r="D221" i="4" s="1"/>
  <c r="G8" i="4"/>
  <c r="C152" i="4" s="1"/>
  <c r="F8" i="4"/>
  <c r="D175" i="4" s="1"/>
  <c r="C8" i="4"/>
  <c r="B56" i="4" s="1"/>
  <c r="B8" i="4"/>
  <c r="D198" i="4" s="1"/>
  <c r="A8" i="4"/>
  <c r="C198" i="4" s="1"/>
  <c r="U7" i="4"/>
  <c r="F266" i="4" s="1"/>
  <c r="S7" i="4"/>
  <c r="C266" i="4" s="1"/>
  <c r="L7" i="4"/>
  <c r="C220" i="4" s="1"/>
  <c r="J7" i="4"/>
  <c r="B220" i="4" s="1"/>
  <c r="I7" i="4"/>
  <c r="D220" i="4" s="1"/>
  <c r="G7" i="4"/>
  <c r="C151" i="4" s="1"/>
  <c r="F7" i="4"/>
  <c r="D174" i="4" s="1"/>
  <c r="C7" i="4"/>
  <c r="B55" i="4" s="1"/>
  <c r="B7" i="4"/>
  <c r="D197" i="4" s="1"/>
  <c r="A7" i="4"/>
  <c r="C197" i="4" s="1"/>
  <c r="U6" i="4"/>
  <c r="E123" i="4" s="1"/>
  <c r="S6" i="4"/>
  <c r="B123" i="4" s="1"/>
  <c r="L6" i="4"/>
  <c r="C219" i="4" s="1"/>
  <c r="J6" i="4"/>
  <c r="B219" i="4" s="1"/>
  <c r="I6" i="4"/>
  <c r="D219" i="4" s="1"/>
  <c r="G6" i="4"/>
  <c r="C150" i="4" s="1"/>
  <c r="F6" i="4"/>
  <c r="D31" i="4" s="1"/>
  <c r="C6" i="4"/>
  <c r="B54" i="4" s="1"/>
  <c r="B6" i="4"/>
  <c r="D196" i="4" s="1"/>
  <c r="A6" i="4"/>
  <c r="C196" i="4" s="1"/>
  <c r="U5" i="4"/>
  <c r="F264" i="4" s="1"/>
  <c r="S5" i="4"/>
  <c r="C264" i="4" s="1"/>
  <c r="L5" i="4"/>
  <c r="C218" i="4" s="1"/>
  <c r="J5" i="4"/>
  <c r="B218" i="4" s="1"/>
  <c r="I5" i="4"/>
  <c r="K5" i="4" s="1"/>
  <c r="G5" i="4"/>
  <c r="E30" i="4" s="1"/>
  <c r="F5" i="4"/>
  <c r="D30" i="4" s="1"/>
  <c r="C5" i="4"/>
  <c r="B53" i="4" s="1"/>
  <c r="B5" i="4"/>
  <c r="D195" i="4" s="1"/>
  <c r="A5" i="4"/>
  <c r="C53" i="4" s="1"/>
  <c r="U25" i="3"/>
  <c r="F284" i="3" s="1"/>
  <c r="S25" i="3"/>
  <c r="C284" i="3" s="1"/>
  <c r="L25" i="3"/>
  <c r="C96" i="3" s="1"/>
  <c r="J25" i="3"/>
  <c r="B96" i="3" s="1"/>
  <c r="I25" i="3"/>
  <c r="D238" i="3" s="1"/>
  <c r="G25" i="3"/>
  <c r="C169" i="3" s="1"/>
  <c r="F25" i="3"/>
  <c r="D192" i="3" s="1"/>
  <c r="C25" i="3"/>
  <c r="B25" i="3"/>
  <c r="D73" i="3" s="1"/>
  <c r="A25" i="3"/>
  <c r="U24" i="3"/>
  <c r="F283" i="3" s="1"/>
  <c r="S24" i="3"/>
  <c r="C283" i="3" s="1"/>
  <c r="L24" i="3"/>
  <c r="C237" i="3" s="1"/>
  <c r="J24" i="3"/>
  <c r="B237" i="3" s="1"/>
  <c r="I24" i="3"/>
  <c r="D237" i="3" s="1"/>
  <c r="G24" i="3"/>
  <c r="E49" i="3" s="1"/>
  <c r="F24" i="3"/>
  <c r="D49" i="3" s="1"/>
  <c r="C24" i="3"/>
  <c r="B24" i="3"/>
  <c r="D214" i="3" s="1"/>
  <c r="A24" i="3"/>
  <c r="U23" i="3"/>
  <c r="F282" i="3" s="1"/>
  <c r="S23" i="3"/>
  <c r="B140" i="3" s="1"/>
  <c r="L23" i="3"/>
  <c r="C236" i="3" s="1"/>
  <c r="J23" i="3"/>
  <c r="B236" i="3" s="1"/>
  <c r="I23" i="3"/>
  <c r="D94" i="3" s="1"/>
  <c r="G23" i="3"/>
  <c r="E48" i="3" s="1"/>
  <c r="F23" i="3"/>
  <c r="D190" i="3" s="1"/>
  <c r="C23" i="3"/>
  <c r="B23" i="3"/>
  <c r="D213" i="3" s="1"/>
  <c r="A23" i="3"/>
  <c r="U22" i="3"/>
  <c r="F281" i="3" s="1"/>
  <c r="S22" i="3"/>
  <c r="C281" i="3" s="1"/>
  <c r="L22" i="3"/>
  <c r="C235" i="3" s="1"/>
  <c r="J22" i="3"/>
  <c r="B235" i="3" s="1"/>
  <c r="I22" i="3"/>
  <c r="D235" i="3" s="1"/>
  <c r="G22" i="3"/>
  <c r="C166" i="3" s="1"/>
  <c r="F22" i="3"/>
  <c r="D189" i="3" s="1"/>
  <c r="C22" i="3"/>
  <c r="B22" i="3"/>
  <c r="D212" i="3" s="1"/>
  <c r="A22" i="3"/>
  <c r="U21" i="3"/>
  <c r="F280" i="3" s="1"/>
  <c r="S21" i="3"/>
  <c r="C280" i="3" s="1"/>
  <c r="L21" i="3"/>
  <c r="C92" i="3" s="1"/>
  <c r="J21" i="3"/>
  <c r="B234" i="3" s="1"/>
  <c r="I21" i="3"/>
  <c r="D92" i="3" s="1"/>
  <c r="G21" i="3"/>
  <c r="C165" i="3" s="1"/>
  <c r="F21" i="3"/>
  <c r="D188" i="3" s="1"/>
  <c r="C21" i="3"/>
  <c r="B21" i="3"/>
  <c r="D69" i="3" s="1"/>
  <c r="A21" i="3"/>
  <c r="U20" i="3"/>
  <c r="E137" i="3" s="1"/>
  <c r="S20" i="3"/>
  <c r="B137" i="3" s="1"/>
  <c r="L20" i="3"/>
  <c r="C233" i="3" s="1"/>
  <c r="J20" i="3"/>
  <c r="B91" i="3" s="1"/>
  <c r="I20" i="3"/>
  <c r="D233" i="3" s="1"/>
  <c r="G20" i="3"/>
  <c r="E45" i="3" s="1"/>
  <c r="F20" i="3"/>
  <c r="D187" i="3" s="1"/>
  <c r="C20" i="3"/>
  <c r="B20" i="3"/>
  <c r="D210" i="3" s="1"/>
  <c r="A20" i="3"/>
  <c r="U19" i="3"/>
  <c r="F278" i="3" s="1"/>
  <c r="S19" i="3"/>
  <c r="B136" i="3" s="1"/>
  <c r="L19" i="3"/>
  <c r="C232" i="3" s="1"/>
  <c r="J19" i="3"/>
  <c r="B232" i="3" s="1"/>
  <c r="I19" i="3"/>
  <c r="K19" i="3" s="1"/>
  <c r="D136" i="3" s="1"/>
  <c r="G19" i="3"/>
  <c r="E44" i="3" s="1"/>
  <c r="F19" i="3"/>
  <c r="D186" i="3" s="1"/>
  <c r="C19" i="3"/>
  <c r="B19" i="3"/>
  <c r="D209" i="3" s="1"/>
  <c r="A19" i="3"/>
  <c r="U18" i="3"/>
  <c r="E135" i="3" s="1"/>
  <c r="S18" i="3"/>
  <c r="B135" i="3" s="1"/>
  <c r="L18" i="3"/>
  <c r="C89" i="3" s="1"/>
  <c r="J18" i="3"/>
  <c r="B89" i="3" s="1"/>
  <c r="I18" i="3"/>
  <c r="D89" i="3" s="1"/>
  <c r="G18" i="3"/>
  <c r="E43" i="3" s="1"/>
  <c r="F18" i="3"/>
  <c r="D43" i="3" s="1"/>
  <c r="C18" i="3"/>
  <c r="B18" i="3"/>
  <c r="D208" i="3" s="1"/>
  <c r="A18" i="3"/>
  <c r="U17" i="3"/>
  <c r="E134" i="3" s="1"/>
  <c r="S17" i="3"/>
  <c r="C276" i="3" s="1"/>
  <c r="L17" i="3"/>
  <c r="C230" i="3" s="1"/>
  <c r="J17" i="3"/>
  <c r="B230" i="3" s="1"/>
  <c r="I17" i="3"/>
  <c r="D230" i="3" s="1"/>
  <c r="G17" i="3"/>
  <c r="E42" i="3" s="1"/>
  <c r="F17" i="3"/>
  <c r="D42" i="3" s="1"/>
  <c r="C17" i="3"/>
  <c r="B17" i="3"/>
  <c r="D65" i="3" s="1"/>
  <c r="A17" i="3"/>
  <c r="U16" i="3"/>
  <c r="F275" i="3" s="1"/>
  <c r="S16" i="3"/>
  <c r="C275" i="3" s="1"/>
  <c r="L16" i="3"/>
  <c r="C229" i="3" s="1"/>
  <c r="J16" i="3"/>
  <c r="B229" i="3" s="1"/>
  <c r="I16" i="3"/>
  <c r="D229" i="3" s="1"/>
  <c r="G16" i="3"/>
  <c r="C160" i="3" s="1"/>
  <c r="F16" i="3"/>
  <c r="D41" i="3" s="1"/>
  <c r="C16" i="3"/>
  <c r="B16" i="3"/>
  <c r="D206" i="3" s="1"/>
  <c r="A16" i="3"/>
  <c r="U15" i="3"/>
  <c r="F274" i="3" s="1"/>
  <c r="S15" i="3"/>
  <c r="B132" i="3" s="1"/>
  <c r="L15" i="3"/>
  <c r="C86" i="3" s="1"/>
  <c r="J15" i="3"/>
  <c r="B86" i="3" s="1"/>
  <c r="I15" i="3"/>
  <c r="D228" i="3" s="1"/>
  <c r="G15" i="3"/>
  <c r="C159" i="3" s="1"/>
  <c r="F15" i="3"/>
  <c r="D182" i="3" s="1"/>
  <c r="C15" i="3"/>
  <c r="B15" i="3"/>
  <c r="D205" i="3" s="1"/>
  <c r="A15" i="3"/>
  <c r="U14" i="3"/>
  <c r="E131" i="3" s="1"/>
  <c r="S14" i="3"/>
  <c r="C273" i="3" s="1"/>
  <c r="L14" i="3"/>
  <c r="C227" i="3" s="1"/>
  <c r="J14" i="3"/>
  <c r="B227" i="3" s="1"/>
  <c r="I14" i="3"/>
  <c r="D227" i="3" s="1"/>
  <c r="G14" i="3"/>
  <c r="C158" i="3" s="1"/>
  <c r="F14" i="3"/>
  <c r="D181" i="3" s="1"/>
  <c r="C14" i="3"/>
  <c r="B14" i="3"/>
  <c r="D204" i="3" s="1"/>
  <c r="A14" i="3"/>
  <c r="U13" i="3"/>
  <c r="F272" i="3" s="1"/>
  <c r="S13" i="3"/>
  <c r="C272" i="3" s="1"/>
  <c r="L13" i="3"/>
  <c r="C226" i="3" s="1"/>
  <c r="J13" i="3"/>
  <c r="B226" i="3" s="1"/>
  <c r="I13" i="3"/>
  <c r="D84" i="3" s="1"/>
  <c r="G13" i="3"/>
  <c r="E38" i="3" s="1"/>
  <c r="F13" i="3"/>
  <c r="D38" i="3" s="1"/>
  <c r="C13" i="3"/>
  <c r="B13" i="3"/>
  <c r="D61" i="3" s="1"/>
  <c r="A13" i="3"/>
  <c r="U12" i="3"/>
  <c r="F271" i="3" s="1"/>
  <c r="S12" i="3"/>
  <c r="C271" i="3" s="1"/>
  <c r="L12" i="3"/>
  <c r="C225" i="3" s="1"/>
  <c r="J12" i="3"/>
  <c r="B225" i="3" s="1"/>
  <c r="I12" i="3"/>
  <c r="D225" i="3" s="1"/>
  <c r="G12" i="3"/>
  <c r="C156" i="3" s="1"/>
  <c r="F12" i="3"/>
  <c r="D179" i="3" s="1"/>
  <c r="C12" i="3"/>
  <c r="B12" i="3"/>
  <c r="D202" i="3" s="1"/>
  <c r="A12" i="3"/>
  <c r="U11" i="3"/>
  <c r="F270" i="3" s="1"/>
  <c r="S11" i="3"/>
  <c r="C270" i="3" s="1"/>
  <c r="L11" i="3"/>
  <c r="C82" i="3" s="1"/>
  <c r="J11" i="3"/>
  <c r="B224" i="3" s="1"/>
  <c r="I11" i="3"/>
  <c r="D82" i="3" s="1"/>
  <c r="G11" i="3"/>
  <c r="C155" i="3" s="1"/>
  <c r="F11" i="3"/>
  <c r="D36" i="3" s="1"/>
  <c r="C11" i="3"/>
  <c r="B11" i="3"/>
  <c r="D201" i="3" s="1"/>
  <c r="A11" i="3"/>
  <c r="U10" i="3"/>
  <c r="E127" i="3" s="1"/>
  <c r="S10" i="3"/>
  <c r="B127" i="3" s="1"/>
  <c r="L10" i="3"/>
  <c r="C223" i="3" s="1"/>
  <c r="J10" i="3"/>
  <c r="B81" i="3" s="1"/>
  <c r="I10" i="3"/>
  <c r="K10" i="3" s="1"/>
  <c r="E269" i="3" s="1"/>
  <c r="G10" i="3"/>
  <c r="C154" i="3" s="1"/>
  <c r="F10" i="3"/>
  <c r="D177" i="3" s="1"/>
  <c r="C10" i="3"/>
  <c r="B10" i="3"/>
  <c r="D200" i="3" s="1"/>
  <c r="A10" i="3"/>
  <c r="U9" i="3"/>
  <c r="E126" i="3" s="1"/>
  <c r="S9" i="3"/>
  <c r="B126" i="3" s="1"/>
  <c r="L9" i="3"/>
  <c r="C222" i="3" s="1"/>
  <c r="J9" i="3"/>
  <c r="B222" i="3" s="1"/>
  <c r="I9" i="3"/>
  <c r="D222" i="3" s="1"/>
  <c r="G9" i="3"/>
  <c r="C153" i="3" s="1"/>
  <c r="F9" i="3"/>
  <c r="D34" i="3" s="1"/>
  <c r="C9" i="3"/>
  <c r="B9" i="3"/>
  <c r="D57" i="3" s="1"/>
  <c r="A9" i="3"/>
  <c r="U8" i="3"/>
  <c r="F267" i="3" s="1"/>
  <c r="S8" i="3"/>
  <c r="C267" i="3" s="1"/>
  <c r="L8" i="3"/>
  <c r="C79" i="3" s="1"/>
  <c r="J8" i="3"/>
  <c r="B79" i="3" s="1"/>
  <c r="I8" i="3"/>
  <c r="D79" i="3" s="1"/>
  <c r="G8" i="3"/>
  <c r="C152" i="3" s="1"/>
  <c r="F8" i="3"/>
  <c r="D175" i="3" s="1"/>
  <c r="C8" i="3"/>
  <c r="B8" i="3"/>
  <c r="D198" i="3" s="1"/>
  <c r="A8" i="3"/>
  <c r="U7" i="3"/>
  <c r="F266" i="3" s="1"/>
  <c r="S7" i="3"/>
  <c r="B124" i="3" s="1"/>
  <c r="L7" i="3"/>
  <c r="C220" i="3" s="1"/>
  <c r="J7" i="3"/>
  <c r="B220" i="3" s="1"/>
  <c r="I7" i="3"/>
  <c r="D220" i="3" s="1"/>
  <c r="G7" i="3"/>
  <c r="E32" i="3" s="1"/>
  <c r="F7" i="3"/>
  <c r="D32" i="3" s="1"/>
  <c r="C7" i="3"/>
  <c r="B7" i="3"/>
  <c r="D197" i="3" s="1"/>
  <c r="A7" i="3"/>
  <c r="U6" i="3"/>
  <c r="E123" i="3" s="1"/>
  <c r="S6" i="3"/>
  <c r="B123" i="3" s="1"/>
  <c r="L6" i="3"/>
  <c r="C219" i="3" s="1"/>
  <c r="J6" i="3"/>
  <c r="B219" i="3" s="1"/>
  <c r="I6" i="3"/>
  <c r="D219" i="3" s="1"/>
  <c r="G6" i="3"/>
  <c r="C150" i="3" s="1"/>
  <c r="F6" i="3"/>
  <c r="D31" i="3" s="1"/>
  <c r="C6" i="3"/>
  <c r="B6" i="3"/>
  <c r="D196" i="3" s="1"/>
  <c r="A6" i="3"/>
  <c r="U5" i="3"/>
  <c r="F264" i="3" s="1"/>
  <c r="S5" i="3"/>
  <c r="C264" i="3" s="1"/>
  <c r="L5" i="3"/>
  <c r="C76" i="3" s="1"/>
  <c r="J5" i="3"/>
  <c r="B76" i="3" s="1"/>
  <c r="I5" i="3"/>
  <c r="D218" i="3" s="1"/>
  <c r="G5" i="3"/>
  <c r="E30" i="3" s="1"/>
  <c r="F5" i="3"/>
  <c r="D172" i="3" s="1"/>
  <c r="C5" i="3"/>
  <c r="B5" i="3"/>
  <c r="D53" i="3" s="1"/>
  <c r="A5" i="3"/>
  <c r="U25" i="2"/>
  <c r="E142" i="2" s="1"/>
  <c r="S25" i="2"/>
  <c r="B142" i="2" s="1"/>
  <c r="L25" i="2"/>
  <c r="C96" i="2" s="1"/>
  <c r="J25" i="2"/>
  <c r="B96" i="2" s="1"/>
  <c r="I25" i="2"/>
  <c r="K25" i="2" s="1"/>
  <c r="D142" i="2" s="1"/>
  <c r="G25" i="2"/>
  <c r="E50" i="2" s="1"/>
  <c r="F25" i="2"/>
  <c r="D50" i="2" s="1"/>
  <c r="C25" i="2"/>
  <c r="B25" i="2"/>
  <c r="D73" i="2" s="1"/>
  <c r="A25" i="2"/>
  <c r="U24" i="2"/>
  <c r="E141" i="2" s="1"/>
  <c r="S24" i="2"/>
  <c r="B141" i="2" s="1"/>
  <c r="L24" i="2"/>
  <c r="C95" i="2" s="1"/>
  <c r="J24" i="2"/>
  <c r="B95" i="2" s="1"/>
  <c r="I24" i="2"/>
  <c r="D95" i="2" s="1"/>
  <c r="G24" i="2"/>
  <c r="E49" i="2" s="1"/>
  <c r="F24" i="2"/>
  <c r="D49" i="2" s="1"/>
  <c r="C24" i="2"/>
  <c r="B24" i="2"/>
  <c r="D72" i="2" s="1"/>
  <c r="A24" i="2"/>
  <c r="U23" i="2"/>
  <c r="E140" i="2" s="1"/>
  <c r="S23" i="2"/>
  <c r="B140" i="2" s="1"/>
  <c r="L23" i="2"/>
  <c r="C94" i="2" s="1"/>
  <c r="J23" i="2"/>
  <c r="B94" i="2" s="1"/>
  <c r="I23" i="2"/>
  <c r="D94" i="2" s="1"/>
  <c r="G23" i="2"/>
  <c r="E48" i="2" s="1"/>
  <c r="F23" i="2"/>
  <c r="D48" i="2" s="1"/>
  <c r="C23" i="2"/>
  <c r="B23" i="2"/>
  <c r="D71" i="2" s="1"/>
  <c r="A23" i="2"/>
  <c r="U22" i="2"/>
  <c r="E139" i="2" s="1"/>
  <c r="S22" i="2"/>
  <c r="B139" i="2" s="1"/>
  <c r="L22" i="2"/>
  <c r="C93" i="2" s="1"/>
  <c r="J22" i="2"/>
  <c r="B93" i="2" s="1"/>
  <c r="I22" i="2"/>
  <c r="K22" i="2" s="1"/>
  <c r="D139" i="2" s="1"/>
  <c r="G22" i="2"/>
  <c r="E47" i="2" s="1"/>
  <c r="F22" i="2"/>
  <c r="D47" i="2" s="1"/>
  <c r="C22" i="2"/>
  <c r="B22" i="2"/>
  <c r="D70" i="2" s="1"/>
  <c r="A22" i="2"/>
  <c r="U21" i="2"/>
  <c r="E138" i="2" s="1"/>
  <c r="S21" i="2"/>
  <c r="B138" i="2" s="1"/>
  <c r="L21" i="2"/>
  <c r="C92" i="2" s="1"/>
  <c r="J21" i="2"/>
  <c r="B92" i="2" s="1"/>
  <c r="I21" i="2"/>
  <c r="D92" i="2" s="1"/>
  <c r="G21" i="2"/>
  <c r="E46" i="2" s="1"/>
  <c r="F21" i="2"/>
  <c r="D46" i="2" s="1"/>
  <c r="C21" i="2"/>
  <c r="B21" i="2"/>
  <c r="D69" i="2" s="1"/>
  <c r="A21" i="2"/>
  <c r="U20" i="2"/>
  <c r="E137" i="2" s="1"/>
  <c r="S20" i="2"/>
  <c r="B137" i="2" s="1"/>
  <c r="L20" i="2"/>
  <c r="C91" i="2" s="1"/>
  <c r="J20" i="2"/>
  <c r="B91" i="2" s="1"/>
  <c r="I20" i="2"/>
  <c r="K20" i="2" s="1"/>
  <c r="D137" i="2" s="1"/>
  <c r="G20" i="2"/>
  <c r="E45" i="2" s="1"/>
  <c r="F20" i="2"/>
  <c r="D45" i="2" s="1"/>
  <c r="C20" i="2"/>
  <c r="B20" i="2"/>
  <c r="D68" i="2" s="1"/>
  <c r="A20" i="2"/>
  <c r="U19" i="2"/>
  <c r="E136" i="2" s="1"/>
  <c r="S19" i="2"/>
  <c r="B136" i="2" s="1"/>
  <c r="L19" i="2"/>
  <c r="C90" i="2" s="1"/>
  <c r="J19" i="2"/>
  <c r="B90" i="2" s="1"/>
  <c r="I19" i="2"/>
  <c r="D90" i="2" s="1"/>
  <c r="G19" i="2"/>
  <c r="E44" i="2" s="1"/>
  <c r="F19" i="2"/>
  <c r="D44" i="2" s="1"/>
  <c r="C19" i="2"/>
  <c r="B19" i="2"/>
  <c r="D67" i="2" s="1"/>
  <c r="A19" i="2"/>
  <c r="U18" i="2"/>
  <c r="E135" i="2" s="1"/>
  <c r="S18" i="2"/>
  <c r="B135" i="2" s="1"/>
  <c r="L18" i="2"/>
  <c r="C89" i="2" s="1"/>
  <c r="J18" i="2"/>
  <c r="B89" i="2" s="1"/>
  <c r="I18" i="2"/>
  <c r="K18" i="2" s="1"/>
  <c r="D135" i="2" s="1"/>
  <c r="G18" i="2"/>
  <c r="E43" i="2" s="1"/>
  <c r="F18" i="2"/>
  <c r="D43" i="2" s="1"/>
  <c r="C18" i="2"/>
  <c r="B18" i="2"/>
  <c r="D66" i="2" s="1"/>
  <c r="A18" i="2"/>
  <c r="U17" i="2"/>
  <c r="E134" i="2" s="1"/>
  <c r="S17" i="2"/>
  <c r="B134" i="2" s="1"/>
  <c r="L17" i="2"/>
  <c r="C88" i="2" s="1"/>
  <c r="J17" i="2"/>
  <c r="B88" i="2" s="1"/>
  <c r="I17" i="2"/>
  <c r="D88" i="2" s="1"/>
  <c r="G17" i="2"/>
  <c r="E42" i="2" s="1"/>
  <c r="F17" i="2"/>
  <c r="D42" i="2" s="1"/>
  <c r="C17" i="2"/>
  <c r="B17" i="2"/>
  <c r="D65" i="2" s="1"/>
  <c r="A17" i="2"/>
  <c r="U16" i="2"/>
  <c r="E133" i="2" s="1"/>
  <c r="S16" i="2"/>
  <c r="B133" i="2" s="1"/>
  <c r="L16" i="2"/>
  <c r="C87" i="2" s="1"/>
  <c r="J16" i="2"/>
  <c r="B87" i="2" s="1"/>
  <c r="I16" i="2"/>
  <c r="D87" i="2" s="1"/>
  <c r="G16" i="2"/>
  <c r="E41" i="2" s="1"/>
  <c r="F16" i="2"/>
  <c r="D41" i="2" s="1"/>
  <c r="C16" i="2"/>
  <c r="B16" i="2"/>
  <c r="D64" i="2" s="1"/>
  <c r="A16" i="2"/>
  <c r="U15" i="2"/>
  <c r="E132" i="2" s="1"/>
  <c r="S15" i="2"/>
  <c r="B132" i="2" s="1"/>
  <c r="L15" i="2"/>
  <c r="C86" i="2" s="1"/>
  <c r="J15" i="2"/>
  <c r="B86" i="2" s="1"/>
  <c r="I15" i="2"/>
  <c r="D86" i="2" s="1"/>
  <c r="G15" i="2"/>
  <c r="E40" i="2" s="1"/>
  <c r="F15" i="2"/>
  <c r="D40" i="2" s="1"/>
  <c r="C15" i="2"/>
  <c r="B15" i="2"/>
  <c r="D63" i="2" s="1"/>
  <c r="A15" i="2"/>
  <c r="U14" i="2"/>
  <c r="E131" i="2" s="1"/>
  <c r="S14" i="2"/>
  <c r="B131" i="2" s="1"/>
  <c r="L14" i="2"/>
  <c r="C85" i="2" s="1"/>
  <c r="J14" i="2"/>
  <c r="B85" i="2" s="1"/>
  <c r="I14" i="2"/>
  <c r="K14" i="2" s="1"/>
  <c r="D131" i="2" s="1"/>
  <c r="G14" i="2"/>
  <c r="E39" i="2" s="1"/>
  <c r="F14" i="2"/>
  <c r="D39" i="2" s="1"/>
  <c r="C14" i="2"/>
  <c r="B14" i="2"/>
  <c r="D62" i="2" s="1"/>
  <c r="A14" i="2"/>
  <c r="U13" i="2"/>
  <c r="E130" i="2" s="1"/>
  <c r="S13" i="2"/>
  <c r="B130" i="2" s="1"/>
  <c r="L13" i="2"/>
  <c r="C84" i="2" s="1"/>
  <c r="J13" i="2"/>
  <c r="B84" i="2" s="1"/>
  <c r="I13" i="2"/>
  <c r="K13" i="2" s="1"/>
  <c r="D130" i="2" s="1"/>
  <c r="G13" i="2"/>
  <c r="E38" i="2" s="1"/>
  <c r="F13" i="2"/>
  <c r="D38" i="2" s="1"/>
  <c r="C13" i="2"/>
  <c r="B13" i="2"/>
  <c r="D61" i="2" s="1"/>
  <c r="A13" i="2"/>
  <c r="U12" i="2"/>
  <c r="E129" i="2" s="1"/>
  <c r="S12" i="2"/>
  <c r="B129" i="2" s="1"/>
  <c r="L12" i="2"/>
  <c r="C83" i="2" s="1"/>
  <c r="J12" i="2"/>
  <c r="B83" i="2" s="1"/>
  <c r="I12" i="2"/>
  <c r="D83" i="2" s="1"/>
  <c r="G12" i="2"/>
  <c r="E37" i="2" s="1"/>
  <c r="F12" i="2"/>
  <c r="D37" i="2" s="1"/>
  <c r="C12" i="2"/>
  <c r="B12" i="2"/>
  <c r="D60" i="2" s="1"/>
  <c r="A12" i="2"/>
  <c r="U11" i="2"/>
  <c r="E128" i="2" s="1"/>
  <c r="S11" i="2"/>
  <c r="B128" i="2" s="1"/>
  <c r="L11" i="2"/>
  <c r="C82" i="2" s="1"/>
  <c r="J11" i="2"/>
  <c r="B82" i="2" s="1"/>
  <c r="I11" i="2"/>
  <c r="K11" i="2" s="1"/>
  <c r="D128" i="2" s="1"/>
  <c r="G11" i="2"/>
  <c r="E36" i="2" s="1"/>
  <c r="F11" i="2"/>
  <c r="D36" i="2" s="1"/>
  <c r="C11" i="2"/>
  <c r="B11" i="2"/>
  <c r="D59" i="2" s="1"/>
  <c r="A11" i="2"/>
  <c r="U10" i="2"/>
  <c r="E127" i="2" s="1"/>
  <c r="S10" i="2"/>
  <c r="B127" i="2" s="1"/>
  <c r="L10" i="2"/>
  <c r="C81" i="2" s="1"/>
  <c r="J10" i="2"/>
  <c r="B81" i="2" s="1"/>
  <c r="I10" i="2"/>
  <c r="D81" i="2" s="1"/>
  <c r="G10" i="2"/>
  <c r="E35" i="2" s="1"/>
  <c r="F10" i="2"/>
  <c r="D35" i="2" s="1"/>
  <c r="C10" i="2"/>
  <c r="B10" i="2"/>
  <c r="D58" i="2" s="1"/>
  <c r="A10" i="2"/>
  <c r="U9" i="2"/>
  <c r="E126" i="2" s="1"/>
  <c r="S9" i="2"/>
  <c r="B126" i="2" s="1"/>
  <c r="L9" i="2"/>
  <c r="C80" i="2" s="1"/>
  <c r="J9" i="2"/>
  <c r="B80" i="2" s="1"/>
  <c r="I9" i="2"/>
  <c r="D80" i="2" s="1"/>
  <c r="G9" i="2"/>
  <c r="E34" i="2" s="1"/>
  <c r="F9" i="2"/>
  <c r="D34" i="2" s="1"/>
  <c r="C9" i="2"/>
  <c r="B9" i="2"/>
  <c r="D57" i="2" s="1"/>
  <c r="A9" i="2"/>
  <c r="U8" i="2"/>
  <c r="E125" i="2" s="1"/>
  <c r="S8" i="2"/>
  <c r="B125" i="2" s="1"/>
  <c r="L8" i="2"/>
  <c r="C79" i="2" s="1"/>
  <c r="J8" i="2"/>
  <c r="B79" i="2" s="1"/>
  <c r="I8" i="2"/>
  <c r="D79" i="2" s="1"/>
  <c r="G8" i="2"/>
  <c r="E33" i="2" s="1"/>
  <c r="F8" i="2"/>
  <c r="D33" i="2" s="1"/>
  <c r="C8" i="2"/>
  <c r="B8" i="2"/>
  <c r="D56" i="2" s="1"/>
  <c r="A8" i="2"/>
  <c r="U7" i="2"/>
  <c r="E124" i="2" s="1"/>
  <c r="S7" i="2"/>
  <c r="B124" i="2" s="1"/>
  <c r="L7" i="2"/>
  <c r="C78" i="2" s="1"/>
  <c r="J7" i="2"/>
  <c r="B78" i="2" s="1"/>
  <c r="I7" i="2"/>
  <c r="D78" i="2" s="1"/>
  <c r="G7" i="2"/>
  <c r="E32" i="2" s="1"/>
  <c r="F7" i="2"/>
  <c r="D32" i="2" s="1"/>
  <c r="C7" i="2"/>
  <c r="B7" i="2"/>
  <c r="D55" i="2" s="1"/>
  <c r="A7" i="2"/>
  <c r="U6" i="2"/>
  <c r="E123" i="2" s="1"/>
  <c r="S6" i="2"/>
  <c r="B123" i="2" s="1"/>
  <c r="L6" i="2"/>
  <c r="C77" i="2" s="1"/>
  <c r="J6" i="2"/>
  <c r="B77" i="2" s="1"/>
  <c r="I6" i="2"/>
  <c r="D77" i="2" s="1"/>
  <c r="G6" i="2"/>
  <c r="E31" i="2" s="1"/>
  <c r="F6" i="2"/>
  <c r="D31" i="2" s="1"/>
  <c r="C6" i="2"/>
  <c r="B6" i="2"/>
  <c r="D54" i="2" s="1"/>
  <c r="A6" i="2"/>
  <c r="U5" i="2"/>
  <c r="E122" i="2" s="1"/>
  <c r="S5" i="2"/>
  <c r="B122" i="2" s="1"/>
  <c r="L5" i="2"/>
  <c r="C76" i="2" s="1"/>
  <c r="J5" i="2"/>
  <c r="B76" i="2" s="1"/>
  <c r="I5" i="2"/>
  <c r="K5" i="2" s="1"/>
  <c r="D122" i="2" s="1"/>
  <c r="G5" i="2"/>
  <c r="E30" i="2" s="1"/>
  <c r="F5" i="2"/>
  <c r="D30" i="2" s="1"/>
  <c r="C5" i="2"/>
  <c r="B5" i="2"/>
  <c r="D53" i="2" s="1"/>
  <c r="A5" i="2"/>
  <c r="U25" i="1"/>
  <c r="S25" i="1"/>
  <c r="L25" i="1"/>
  <c r="J25" i="1"/>
  <c r="I25" i="1"/>
  <c r="K25" i="1" s="1"/>
  <c r="G25" i="1"/>
  <c r="G27" i="1" s="1"/>
  <c r="F25" i="1"/>
  <c r="F27" i="1" s="1"/>
  <c r="C25" i="1"/>
  <c r="B25" i="1"/>
  <c r="B27" i="1" s="1"/>
  <c r="A25" i="1"/>
  <c r="U24" i="1"/>
  <c r="S24" i="1"/>
  <c r="L24" i="1"/>
  <c r="J24" i="1"/>
  <c r="I24" i="1"/>
  <c r="K24" i="1" s="1"/>
  <c r="G24" i="1"/>
  <c r="F24" i="1"/>
  <c r="C24" i="1"/>
  <c r="B24" i="1"/>
  <c r="A24" i="1"/>
  <c r="U23" i="1"/>
  <c r="S23" i="1"/>
  <c r="L23" i="1"/>
  <c r="J23" i="1"/>
  <c r="I23" i="1"/>
  <c r="K23" i="1" s="1"/>
  <c r="G23" i="1"/>
  <c r="F23" i="1"/>
  <c r="C23" i="1"/>
  <c r="B23" i="1"/>
  <c r="A23" i="1"/>
  <c r="U22" i="1"/>
  <c r="S22" i="1"/>
  <c r="L22" i="1"/>
  <c r="J22" i="1"/>
  <c r="I22" i="1"/>
  <c r="K22" i="1" s="1"/>
  <c r="G22" i="1"/>
  <c r="F22" i="1"/>
  <c r="C22" i="1"/>
  <c r="B22" i="1"/>
  <c r="A22" i="1"/>
  <c r="U21" i="1"/>
  <c r="S21" i="1"/>
  <c r="L21" i="1"/>
  <c r="J21" i="1"/>
  <c r="I21" i="1"/>
  <c r="K21" i="1" s="1"/>
  <c r="G21" i="1"/>
  <c r="F21" i="1"/>
  <c r="C21" i="1"/>
  <c r="B21" i="1"/>
  <c r="A21" i="1"/>
  <c r="U20" i="1"/>
  <c r="S20" i="1"/>
  <c r="L20" i="1"/>
  <c r="J20" i="1"/>
  <c r="I20" i="1"/>
  <c r="K20" i="1" s="1"/>
  <c r="G20" i="1"/>
  <c r="F20" i="1"/>
  <c r="C20" i="1"/>
  <c r="B20" i="1"/>
  <c r="A20" i="1"/>
  <c r="U19" i="1"/>
  <c r="S19" i="1"/>
  <c r="L19" i="1"/>
  <c r="J19" i="1"/>
  <c r="I19" i="1"/>
  <c r="K19" i="1" s="1"/>
  <c r="G19" i="1"/>
  <c r="F19" i="1"/>
  <c r="C19" i="1"/>
  <c r="B19" i="1"/>
  <c r="A19" i="1"/>
  <c r="U18" i="1"/>
  <c r="S18" i="1"/>
  <c r="L18" i="1"/>
  <c r="J18" i="1"/>
  <c r="I18" i="1"/>
  <c r="K18" i="1" s="1"/>
  <c r="G18" i="1"/>
  <c r="F18" i="1"/>
  <c r="C18" i="1"/>
  <c r="B18" i="1"/>
  <c r="A18" i="1"/>
  <c r="U17" i="1"/>
  <c r="S17" i="1"/>
  <c r="L17" i="1"/>
  <c r="J17" i="1"/>
  <c r="I17" i="1"/>
  <c r="K17" i="1" s="1"/>
  <c r="G17" i="1"/>
  <c r="F17" i="1"/>
  <c r="C17" i="1"/>
  <c r="B17" i="1"/>
  <c r="A17" i="1"/>
  <c r="U16" i="1"/>
  <c r="S16" i="1"/>
  <c r="L16" i="1"/>
  <c r="J16" i="1"/>
  <c r="I16" i="1"/>
  <c r="K16" i="1" s="1"/>
  <c r="G16" i="1"/>
  <c r="F16" i="1"/>
  <c r="C16" i="1"/>
  <c r="B16" i="1"/>
  <c r="A16" i="1"/>
  <c r="U15" i="1"/>
  <c r="S15" i="1"/>
  <c r="L15" i="1"/>
  <c r="J15" i="1"/>
  <c r="I15" i="1"/>
  <c r="K15" i="1" s="1"/>
  <c r="G15" i="1"/>
  <c r="F15" i="1"/>
  <c r="C15" i="1"/>
  <c r="B15" i="1"/>
  <c r="A15" i="1"/>
  <c r="U14" i="1"/>
  <c r="S14" i="1"/>
  <c r="L14" i="1"/>
  <c r="J14" i="1"/>
  <c r="I14" i="1"/>
  <c r="K14" i="1" s="1"/>
  <c r="G14" i="1"/>
  <c r="F14" i="1"/>
  <c r="C14" i="1"/>
  <c r="B14" i="1"/>
  <c r="A14" i="1"/>
  <c r="U13" i="1"/>
  <c r="S13" i="1"/>
  <c r="L13" i="1"/>
  <c r="J13" i="1"/>
  <c r="I13" i="1"/>
  <c r="K13" i="1" s="1"/>
  <c r="G13" i="1"/>
  <c r="F13" i="1"/>
  <c r="C13" i="1"/>
  <c r="B13" i="1"/>
  <c r="A13" i="1"/>
  <c r="U12" i="1"/>
  <c r="S12" i="1"/>
  <c r="L12" i="1"/>
  <c r="J12" i="1"/>
  <c r="I12" i="1"/>
  <c r="K12" i="1" s="1"/>
  <c r="G12" i="1"/>
  <c r="F12" i="1"/>
  <c r="C12" i="1"/>
  <c r="B12" i="1"/>
  <c r="A12" i="1"/>
  <c r="U11" i="1"/>
  <c r="S11" i="1"/>
  <c r="L11" i="1"/>
  <c r="J11" i="1"/>
  <c r="I11" i="1"/>
  <c r="K11" i="1" s="1"/>
  <c r="G11" i="1"/>
  <c r="F11" i="1"/>
  <c r="C11" i="1"/>
  <c r="B11" i="1"/>
  <c r="A11" i="1"/>
  <c r="U10" i="1"/>
  <c r="S10" i="1"/>
  <c r="L10" i="1"/>
  <c r="J10" i="1"/>
  <c r="I10" i="1"/>
  <c r="K10" i="1" s="1"/>
  <c r="G10" i="1"/>
  <c r="F10" i="1"/>
  <c r="C10" i="1"/>
  <c r="B10" i="1"/>
  <c r="A10" i="1"/>
  <c r="U9" i="1"/>
  <c r="S9" i="1"/>
  <c r="L9" i="1"/>
  <c r="J9" i="1"/>
  <c r="I9" i="1"/>
  <c r="K9" i="1" s="1"/>
  <c r="G9" i="1"/>
  <c r="F9" i="1"/>
  <c r="C9" i="1"/>
  <c r="B9" i="1"/>
  <c r="A9" i="1"/>
  <c r="U8" i="1"/>
  <c r="S8" i="1"/>
  <c r="L8" i="1"/>
  <c r="J8" i="1"/>
  <c r="I8" i="1"/>
  <c r="K8" i="1" s="1"/>
  <c r="G8" i="1"/>
  <c r="F8" i="1"/>
  <c r="C8" i="1"/>
  <c r="B8" i="1"/>
  <c r="A8" i="1"/>
  <c r="U7" i="1"/>
  <c r="S7" i="1"/>
  <c r="L7" i="1"/>
  <c r="J7" i="1"/>
  <c r="I7" i="1"/>
  <c r="K7" i="1" s="1"/>
  <c r="G7" i="1"/>
  <c r="F7" i="1"/>
  <c r="C7" i="1"/>
  <c r="B7" i="1"/>
  <c r="A7" i="1"/>
  <c r="U6" i="1"/>
  <c r="S6" i="1"/>
  <c r="L6" i="1"/>
  <c r="J6" i="1"/>
  <c r="I6" i="1"/>
  <c r="K6" i="1" s="1"/>
  <c r="G6" i="1"/>
  <c r="F6" i="1"/>
  <c r="C6" i="1"/>
  <c r="B6" i="1"/>
  <c r="A6" i="1"/>
  <c r="U5" i="1"/>
  <c r="S5" i="1"/>
  <c r="L5" i="1"/>
  <c r="J5" i="1"/>
  <c r="I5" i="1"/>
  <c r="K5" i="1" s="1"/>
  <c r="G5" i="1"/>
  <c r="F5" i="1"/>
  <c r="C5" i="1"/>
  <c r="B5" i="1"/>
  <c r="A5" i="1"/>
  <c r="D82" i="2" l="1"/>
  <c r="D85" i="2"/>
  <c r="D89" i="2"/>
  <c r="D76" i="2"/>
  <c r="D96" i="2"/>
  <c r="D93" i="2"/>
  <c r="D84" i="2"/>
  <c r="D91" i="2"/>
  <c r="D86" i="3"/>
  <c r="C268" i="3"/>
  <c r="D176" i="3"/>
  <c r="D90" i="3"/>
  <c r="E140" i="3"/>
  <c r="E37" i="3"/>
  <c r="B93" i="3"/>
  <c r="E124" i="3"/>
  <c r="C161" i="3"/>
  <c r="D203" i="3"/>
  <c r="B238" i="3"/>
  <c r="D39" i="3"/>
  <c r="B223" i="3"/>
  <c r="C238" i="3"/>
  <c r="E39" i="3"/>
  <c r="D195" i="3"/>
  <c r="D231" i="3"/>
  <c r="D37" i="3"/>
  <c r="D44" i="3"/>
  <c r="D46" i="3"/>
  <c r="C80" i="3"/>
  <c r="B87" i="3"/>
  <c r="D127" i="3"/>
  <c r="C224" i="3"/>
  <c r="C278" i="3"/>
  <c r="D47" i="3"/>
  <c r="D80" i="3"/>
  <c r="D95" i="3"/>
  <c r="E47" i="3"/>
  <c r="E128" i="3"/>
  <c r="E50" i="3"/>
  <c r="D215" i="3"/>
  <c r="B233" i="3"/>
  <c r="D96" i="3"/>
  <c r="C151" i="3"/>
  <c r="D207" i="3"/>
  <c r="D226" i="3"/>
  <c r="B82" i="3"/>
  <c r="C234" i="3"/>
  <c r="C90" i="3"/>
  <c r="E132" i="3"/>
  <c r="D199" i="3"/>
  <c r="D76" i="3"/>
  <c r="B83" i="3"/>
  <c r="B228" i="3"/>
  <c r="C228" i="3"/>
  <c r="D236" i="3"/>
  <c r="E136" i="3"/>
  <c r="D221" i="3"/>
  <c r="D33" i="3"/>
  <c r="B77" i="3"/>
  <c r="B92" i="3"/>
  <c r="D191" i="3"/>
  <c r="D85" i="3"/>
  <c r="D183" i="3"/>
  <c r="D211" i="3"/>
  <c r="B197" i="3"/>
  <c r="A152" i="3"/>
  <c r="A243" i="3"/>
  <c r="A102" i="3"/>
  <c r="A79" i="3"/>
  <c r="A220" i="3"/>
  <c r="A266" i="3"/>
  <c r="A125" i="3"/>
  <c r="E46" i="3"/>
  <c r="D54" i="3"/>
  <c r="D58" i="3"/>
  <c r="D62" i="3"/>
  <c r="D66" i="3"/>
  <c r="D70" i="3"/>
  <c r="C83" i="3"/>
  <c r="C93" i="3"/>
  <c r="D173" i="3"/>
  <c r="D178" i="3"/>
  <c r="B221" i="3"/>
  <c r="D224" i="3"/>
  <c r="B231" i="3"/>
  <c r="D234" i="3"/>
  <c r="F273" i="3"/>
  <c r="C282" i="3"/>
  <c r="C279" i="3"/>
  <c r="E33" i="3"/>
  <c r="D40" i="3"/>
  <c r="B80" i="3"/>
  <c r="D83" i="3"/>
  <c r="B90" i="3"/>
  <c r="D93" i="3"/>
  <c r="B125" i="3"/>
  <c r="B129" i="3"/>
  <c r="B133" i="3"/>
  <c r="B141" i="3"/>
  <c r="C221" i="3"/>
  <c r="C231" i="3"/>
  <c r="C265" i="3"/>
  <c r="F276" i="3"/>
  <c r="E40" i="3"/>
  <c r="B196" i="3"/>
  <c r="B218" i="3"/>
  <c r="F279" i="3"/>
  <c r="C157" i="3"/>
  <c r="C162" i="3"/>
  <c r="C167" i="3"/>
  <c r="C218" i="3"/>
  <c r="E34" i="3"/>
  <c r="C77" i="3"/>
  <c r="C87" i="3"/>
  <c r="E125" i="3"/>
  <c r="E129" i="3"/>
  <c r="E133" i="3"/>
  <c r="E141" i="3"/>
  <c r="D174" i="3"/>
  <c r="D184" i="3"/>
  <c r="F265" i="3"/>
  <c r="C274" i="3"/>
  <c r="E41" i="3"/>
  <c r="D48" i="3"/>
  <c r="D55" i="3"/>
  <c r="D59" i="3"/>
  <c r="D63" i="3"/>
  <c r="D67" i="3"/>
  <c r="D71" i="3"/>
  <c r="D77" i="3"/>
  <c r="B84" i="3"/>
  <c r="D87" i="3"/>
  <c r="B94" i="3"/>
  <c r="F268" i="3"/>
  <c r="C277" i="3"/>
  <c r="D35" i="3"/>
  <c r="C84" i="3"/>
  <c r="C94" i="3"/>
  <c r="B122" i="3"/>
  <c r="B130" i="3"/>
  <c r="B134" i="3"/>
  <c r="B138" i="3"/>
  <c r="B142" i="3"/>
  <c r="A197" i="3"/>
  <c r="E35" i="3"/>
  <c r="A56" i="3"/>
  <c r="C163" i="3"/>
  <c r="C168" i="3"/>
  <c r="A219" i="3"/>
  <c r="C81" i="3"/>
  <c r="C91" i="3"/>
  <c r="D180" i="3"/>
  <c r="D185" i="3"/>
  <c r="D232" i="3"/>
  <c r="C266" i="3"/>
  <c r="F277" i="3"/>
  <c r="B78" i="3"/>
  <c r="D81" i="3"/>
  <c r="B88" i="3"/>
  <c r="D91" i="3"/>
  <c r="E122" i="3"/>
  <c r="E130" i="3"/>
  <c r="E138" i="3"/>
  <c r="E142" i="3"/>
  <c r="C269" i="3"/>
  <c r="E36" i="3"/>
  <c r="D56" i="3"/>
  <c r="D60" i="3"/>
  <c r="D64" i="3"/>
  <c r="D68" i="3"/>
  <c r="D72" i="3"/>
  <c r="C78" i="3"/>
  <c r="C88" i="3"/>
  <c r="D30" i="3"/>
  <c r="D50" i="3"/>
  <c r="D78" i="3"/>
  <c r="B85" i="3"/>
  <c r="D88" i="3"/>
  <c r="B95" i="3"/>
  <c r="B131" i="3"/>
  <c r="B139" i="3"/>
  <c r="C149" i="3"/>
  <c r="C164" i="3"/>
  <c r="C85" i="3"/>
  <c r="C95" i="3"/>
  <c r="F269" i="3"/>
  <c r="E139" i="3"/>
  <c r="B150" i="3"/>
  <c r="D223" i="3"/>
  <c r="E278" i="3"/>
  <c r="E31" i="3"/>
  <c r="A32" i="3"/>
  <c r="D45" i="3"/>
  <c r="B128" i="3"/>
  <c r="G283" i="4"/>
  <c r="G280" i="4"/>
  <c r="G271" i="4"/>
  <c r="G270" i="4"/>
  <c r="G282" i="4"/>
  <c r="G279" i="4"/>
  <c r="G278" i="4"/>
  <c r="G277" i="4"/>
  <c r="G276" i="4"/>
  <c r="G275" i="4"/>
  <c r="G274" i="4"/>
  <c r="G273" i="4"/>
  <c r="G272" i="4"/>
  <c r="G269" i="4"/>
  <c r="G268" i="4"/>
  <c r="G267" i="4"/>
  <c r="G266" i="4"/>
  <c r="G265" i="4"/>
  <c r="A212" i="4"/>
  <c r="A208" i="4"/>
  <c r="A207" i="4"/>
  <c r="A204" i="4"/>
  <c r="A201" i="4"/>
  <c r="A151" i="4"/>
  <c r="B197" i="4" s="1"/>
  <c r="A32" i="4"/>
  <c r="A174" i="4" s="1"/>
  <c r="A252" i="4"/>
  <c r="A249" i="4"/>
  <c r="A260" i="4"/>
  <c r="A256" i="4"/>
  <c r="A255" i="4"/>
  <c r="C199" i="4"/>
  <c r="A231" i="4"/>
  <c r="B312" i="4"/>
  <c r="A206" i="4"/>
  <c r="A230" i="4"/>
  <c r="A254" i="4"/>
  <c r="B311" i="4"/>
  <c r="C215" i="4"/>
  <c r="A205" i="4"/>
  <c r="A229" i="4"/>
  <c r="A253" i="4"/>
  <c r="B310" i="4"/>
  <c r="B313" i="4"/>
  <c r="A228" i="4"/>
  <c r="B309" i="4"/>
  <c r="A203" i="4"/>
  <c r="A227" i="4"/>
  <c r="A251" i="4"/>
  <c r="B308" i="4"/>
  <c r="C203" i="4"/>
  <c r="A202" i="4"/>
  <c r="A226" i="4"/>
  <c r="A250" i="4"/>
  <c r="B307" i="4"/>
  <c r="A225" i="4"/>
  <c r="B306" i="4"/>
  <c r="A200" i="4"/>
  <c r="A224" i="4"/>
  <c r="A248" i="4"/>
  <c r="B305" i="4"/>
  <c r="A124" i="4"/>
  <c r="A199" i="4"/>
  <c r="A223" i="4"/>
  <c r="A247" i="4"/>
  <c r="B304" i="4"/>
  <c r="A198" i="4"/>
  <c r="A222" i="4"/>
  <c r="A246" i="4"/>
  <c r="B303" i="4"/>
  <c r="C207" i="4"/>
  <c r="A197" i="4"/>
  <c r="A221" i="4"/>
  <c r="A245" i="4"/>
  <c r="B302" i="4"/>
  <c r="A196" i="4"/>
  <c r="A220" i="4"/>
  <c r="A244" i="4"/>
  <c r="B301" i="4"/>
  <c r="A232" i="4"/>
  <c r="A215" i="4"/>
  <c r="A219" i="4"/>
  <c r="A243" i="4"/>
  <c r="B300" i="4"/>
  <c r="A214" i="4"/>
  <c r="A238" i="4"/>
  <c r="A242" i="4"/>
  <c r="B299" i="4"/>
  <c r="A173" i="4"/>
  <c r="A213" i="4"/>
  <c r="A237" i="4"/>
  <c r="A265" i="4"/>
  <c r="B298" i="4"/>
  <c r="C195" i="4"/>
  <c r="C211" i="4"/>
  <c r="A236" i="4"/>
  <c r="B297" i="4"/>
  <c r="A211" i="4"/>
  <c r="A235" i="4"/>
  <c r="A259" i="4"/>
  <c r="B296" i="4"/>
  <c r="A210" i="4"/>
  <c r="A234" i="4"/>
  <c r="A258" i="4"/>
  <c r="B295" i="4"/>
  <c r="A209" i="4"/>
  <c r="A233" i="4"/>
  <c r="A257" i="4"/>
  <c r="K7" i="4"/>
  <c r="E266" i="4" s="1"/>
  <c r="C268" i="4"/>
  <c r="C155" i="4"/>
  <c r="C160" i="4"/>
  <c r="D38" i="4"/>
  <c r="K18" i="4"/>
  <c r="D135" i="4" s="1"/>
  <c r="D32" i="4"/>
  <c r="F279" i="4"/>
  <c r="B86" i="4"/>
  <c r="D192" i="4"/>
  <c r="D96" i="4"/>
  <c r="C165" i="4"/>
  <c r="E31" i="4"/>
  <c r="B79" i="4"/>
  <c r="D65" i="4"/>
  <c r="D79" i="4"/>
  <c r="B96" i="4"/>
  <c r="B89" i="4"/>
  <c r="E45" i="4"/>
  <c r="D89" i="4"/>
  <c r="D53" i="4"/>
  <c r="C224" i="4"/>
  <c r="D82" i="4"/>
  <c r="C234" i="4"/>
  <c r="D73" i="4"/>
  <c r="C282" i="4"/>
  <c r="F273" i="4"/>
  <c r="K15" i="4"/>
  <c r="E274" i="4" s="1"/>
  <c r="D57" i="4"/>
  <c r="B76" i="4"/>
  <c r="D92" i="4"/>
  <c r="C227" i="4"/>
  <c r="D139" i="4"/>
  <c r="E281" i="4"/>
  <c r="E283" i="4"/>
  <c r="D141" i="4"/>
  <c r="E264" i="4"/>
  <c r="D122" i="4"/>
  <c r="D126" i="4"/>
  <c r="E268" i="4"/>
  <c r="E270" i="4"/>
  <c r="D128" i="4"/>
  <c r="D130" i="4"/>
  <c r="E272" i="4"/>
  <c r="D138" i="4"/>
  <c r="E280" i="4"/>
  <c r="E284" i="4"/>
  <c r="D142" i="4"/>
  <c r="D61" i="4"/>
  <c r="D69" i="4"/>
  <c r="C237" i="4"/>
  <c r="K6" i="4"/>
  <c r="E38" i="4"/>
  <c r="D45" i="4"/>
  <c r="C79" i="4"/>
  <c r="C89" i="4"/>
  <c r="B124" i="4"/>
  <c r="B128" i="4"/>
  <c r="B132" i="4"/>
  <c r="B136" i="4"/>
  <c r="D150" i="4"/>
  <c r="D155" i="4"/>
  <c r="D160" i="4"/>
  <c r="D165" i="4"/>
  <c r="D172" i="4"/>
  <c r="D177" i="4"/>
  <c r="D182" i="4"/>
  <c r="B224" i="4"/>
  <c r="D227" i="4"/>
  <c r="B234" i="4"/>
  <c r="D237" i="4"/>
  <c r="C265" i="4"/>
  <c r="F276" i="4"/>
  <c r="K8" i="4"/>
  <c r="E32" i="4"/>
  <c r="D39" i="4"/>
  <c r="B58" i="4"/>
  <c r="B62" i="4"/>
  <c r="B66" i="4"/>
  <c r="B70" i="4"/>
  <c r="C76" i="4"/>
  <c r="C86" i="4"/>
  <c r="C96" i="4"/>
  <c r="D224" i="4"/>
  <c r="D234" i="4"/>
  <c r="C271" i="4"/>
  <c r="F282" i="4"/>
  <c r="K19" i="4"/>
  <c r="E39" i="4"/>
  <c r="D46" i="4"/>
  <c r="C54" i="4"/>
  <c r="C58" i="4"/>
  <c r="C62" i="4"/>
  <c r="C66" i="4"/>
  <c r="C70" i="4"/>
  <c r="D76" i="4"/>
  <c r="B83" i="4"/>
  <c r="D86" i="4"/>
  <c r="B93" i="4"/>
  <c r="E124" i="4"/>
  <c r="E128" i="4"/>
  <c r="E132" i="4"/>
  <c r="E136" i="4"/>
  <c r="C156" i="4"/>
  <c r="C161" i="4"/>
  <c r="C166" i="4"/>
  <c r="F265" i="4"/>
  <c r="K17" i="4"/>
  <c r="K10" i="4"/>
  <c r="D33" i="4"/>
  <c r="D54" i="4"/>
  <c r="D58" i="4"/>
  <c r="D62" i="4"/>
  <c r="D66" i="4"/>
  <c r="D70" i="4"/>
  <c r="C83" i="4"/>
  <c r="C93" i="4"/>
  <c r="D151" i="4"/>
  <c r="D156" i="4"/>
  <c r="D161" i="4"/>
  <c r="D173" i="4"/>
  <c r="D178" i="4"/>
  <c r="D183" i="4"/>
  <c r="F268" i="4"/>
  <c r="C277" i="4"/>
  <c r="E33" i="4"/>
  <c r="B80" i="4"/>
  <c r="D83" i="4"/>
  <c r="B90" i="4"/>
  <c r="D93" i="4"/>
  <c r="B125" i="4"/>
  <c r="B133" i="4"/>
  <c r="B137" i="4"/>
  <c r="B141" i="4"/>
  <c r="F271" i="4"/>
  <c r="C280" i="4"/>
  <c r="K12" i="4"/>
  <c r="E40" i="4"/>
  <c r="D47" i="4"/>
  <c r="C80" i="4"/>
  <c r="C90" i="4"/>
  <c r="D218" i="4"/>
  <c r="D238" i="4"/>
  <c r="K23" i="4"/>
  <c r="D34" i="4"/>
  <c r="B63" i="4"/>
  <c r="B67" i="4"/>
  <c r="B71" i="4"/>
  <c r="B77" i="4"/>
  <c r="D80" i="4"/>
  <c r="B87" i="4"/>
  <c r="D90" i="4"/>
  <c r="C162" i="4"/>
  <c r="C167" i="4"/>
  <c r="F277" i="4"/>
  <c r="K14" i="4"/>
  <c r="E34" i="4"/>
  <c r="C55" i="4"/>
  <c r="C59" i="4"/>
  <c r="C63" i="4"/>
  <c r="C67" i="4"/>
  <c r="C71" i="4"/>
  <c r="C77" i="4"/>
  <c r="C87" i="4"/>
  <c r="E125" i="4"/>
  <c r="E133" i="4"/>
  <c r="E141" i="4"/>
  <c r="D152" i="4"/>
  <c r="D157" i="4"/>
  <c r="D179" i="4"/>
  <c r="D184" i="4"/>
  <c r="D235" i="4"/>
  <c r="C269" i="4"/>
  <c r="F280" i="4"/>
  <c r="D48" i="4"/>
  <c r="D55" i="4"/>
  <c r="D59" i="4"/>
  <c r="D63" i="4"/>
  <c r="D67" i="4"/>
  <c r="D71" i="4"/>
  <c r="D77" i="4"/>
  <c r="B84" i="4"/>
  <c r="D87" i="4"/>
  <c r="B94" i="4"/>
  <c r="C272" i="4"/>
  <c r="K16" i="4"/>
  <c r="C84" i="4"/>
  <c r="C94" i="4"/>
  <c r="B122" i="4"/>
  <c r="B134" i="4"/>
  <c r="B142" i="4"/>
  <c r="D222" i="4"/>
  <c r="E35" i="4"/>
  <c r="B81" i="4"/>
  <c r="D84" i="4"/>
  <c r="B91" i="4"/>
  <c r="D94" i="4"/>
  <c r="C163" i="4"/>
  <c r="C168" i="4"/>
  <c r="F269" i="4"/>
  <c r="D49" i="4"/>
  <c r="B68" i="4"/>
  <c r="B72" i="4"/>
  <c r="C81" i="4"/>
  <c r="C91" i="4"/>
  <c r="D153" i="4"/>
  <c r="D185" i="4"/>
  <c r="F272" i="4"/>
  <c r="C281" i="4"/>
  <c r="C56" i="4"/>
  <c r="C60" i="4"/>
  <c r="C64" i="4"/>
  <c r="C68" i="4"/>
  <c r="C72" i="4"/>
  <c r="B78" i="4"/>
  <c r="D81" i="4"/>
  <c r="B88" i="4"/>
  <c r="D91" i="4"/>
  <c r="E122" i="4"/>
  <c r="E142" i="4"/>
  <c r="K20" i="4"/>
  <c r="D56" i="4"/>
  <c r="D60" i="4"/>
  <c r="D64" i="4"/>
  <c r="D68" i="4"/>
  <c r="D72" i="4"/>
  <c r="C78" i="4"/>
  <c r="C88" i="4"/>
  <c r="D226" i="4"/>
  <c r="D78" i="4"/>
  <c r="B85" i="4"/>
  <c r="D88" i="4"/>
  <c r="B95" i="4"/>
  <c r="B131" i="4"/>
  <c r="C149" i="4"/>
  <c r="C169" i="4"/>
  <c r="F281" i="4"/>
  <c r="D149" i="4"/>
  <c r="D169" i="4"/>
  <c r="D186" i="4"/>
  <c r="D95" i="4"/>
  <c r="K12" i="2"/>
  <c r="D129" i="2" s="1"/>
  <c r="K9" i="2"/>
  <c r="D126" i="2" s="1"/>
  <c r="K12" i="3"/>
  <c r="K7" i="3"/>
  <c r="K7" i="2"/>
  <c r="D124" i="2" s="1"/>
  <c r="K15" i="2"/>
  <c r="D132" i="2" s="1"/>
  <c r="K6" i="3"/>
  <c r="B32" i="1"/>
  <c r="D32" i="1" s="1"/>
  <c r="B34" i="1"/>
  <c r="D34" i="1" s="1"/>
  <c r="K19" i="2"/>
  <c r="D136" i="2" s="1"/>
  <c r="K23" i="2"/>
  <c r="D140" i="2" s="1"/>
  <c r="B33" i="1"/>
  <c r="D33" i="1" s="1"/>
  <c r="K11" i="3"/>
  <c r="K17" i="3"/>
  <c r="K23" i="3"/>
  <c r="K24" i="2"/>
  <c r="D141" i="2" s="1"/>
  <c r="K6" i="2"/>
  <c r="D123" i="2" s="1"/>
  <c r="K14" i="3"/>
  <c r="K17" i="2"/>
  <c r="D134" i="2" s="1"/>
  <c r="K5" i="3"/>
  <c r="K25" i="3"/>
  <c r="K8" i="2"/>
  <c r="D125" i="2" s="1"/>
  <c r="K16" i="3"/>
  <c r="K10" i="2"/>
  <c r="D127" i="2" s="1"/>
  <c r="K18" i="3"/>
  <c r="K21" i="2"/>
  <c r="D138" i="2" s="1"/>
  <c r="K9" i="3"/>
  <c r="K20" i="3"/>
  <c r="K22" i="3"/>
  <c r="K13" i="3"/>
  <c r="K16" i="2"/>
  <c r="D133" i="2" s="1"/>
  <c r="K24" i="3"/>
  <c r="K15" i="3"/>
  <c r="K8" i="3"/>
  <c r="K21" i="3"/>
  <c r="D140" i="3" l="1"/>
  <c r="E282" i="3"/>
  <c r="D134" i="3"/>
  <c r="E276" i="3"/>
  <c r="E267" i="3"/>
  <c r="D125" i="3"/>
  <c r="E283" i="3"/>
  <c r="D141" i="3"/>
  <c r="E272" i="3"/>
  <c r="D130" i="3"/>
  <c r="D132" i="3"/>
  <c r="E274" i="3"/>
  <c r="E281" i="3"/>
  <c r="D139" i="3"/>
  <c r="E280" i="3"/>
  <c r="D138" i="3"/>
  <c r="E270" i="3"/>
  <c r="D128" i="3"/>
  <c r="D137" i="3"/>
  <c r="E279" i="3"/>
  <c r="D126" i="3"/>
  <c r="E268" i="3"/>
  <c r="D123" i="3"/>
  <c r="E265" i="3"/>
  <c r="B151" i="3"/>
  <c r="A174" i="3"/>
  <c r="A33" i="3"/>
  <c r="D124" i="3"/>
  <c r="E266" i="3"/>
  <c r="E275" i="3"/>
  <c r="D133" i="3"/>
  <c r="E271" i="3"/>
  <c r="D129" i="3"/>
  <c r="A267" i="3"/>
  <c r="A126" i="3"/>
  <c r="E284" i="3"/>
  <c r="D142" i="3"/>
  <c r="A244" i="3"/>
  <c r="A103" i="3"/>
  <c r="A221" i="3"/>
  <c r="A80" i="3"/>
  <c r="D135" i="3"/>
  <c r="E277" i="3"/>
  <c r="E264" i="3"/>
  <c r="D122" i="3"/>
  <c r="G267" i="3"/>
  <c r="A57" i="3"/>
  <c r="A198" i="3"/>
  <c r="B198" i="3"/>
  <c r="A153" i="3"/>
  <c r="D131" i="3"/>
  <c r="E273" i="3"/>
  <c r="B151" i="4"/>
  <c r="A33" i="4"/>
  <c r="A34" i="4" s="1"/>
  <c r="A152" i="4"/>
  <c r="A175" i="4"/>
  <c r="B152" i="4"/>
  <c r="A125" i="4"/>
  <c r="C296" i="4"/>
  <c r="A266" i="4"/>
  <c r="D124" i="4"/>
  <c r="E277" i="4"/>
  <c r="D132" i="4"/>
  <c r="D137" i="4"/>
  <c r="E279" i="4"/>
  <c r="D123" i="4"/>
  <c r="E265" i="4"/>
  <c r="E278" i="4"/>
  <c r="D136" i="4"/>
  <c r="A176" i="4"/>
  <c r="B153" i="4"/>
  <c r="A35" i="4"/>
  <c r="D129" i="4"/>
  <c r="E271" i="4"/>
  <c r="B198" i="4"/>
  <c r="A153" i="4"/>
  <c r="D140" i="4"/>
  <c r="E282" i="4"/>
  <c r="E273" i="4"/>
  <c r="D131" i="4"/>
  <c r="E275" i="4"/>
  <c r="D133" i="4"/>
  <c r="D134" i="4"/>
  <c r="E276" i="4"/>
  <c r="E267" i="4"/>
  <c r="D125" i="4"/>
  <c r="D127" i="4"/>
  <c r="E269" i="4"/>
  <c r="A127" i="3" l="1"/>
  <c r="A268" i="3"/>
  <c r="A81" i="3"/>
  <c r="A222" i="3"/>
  <c r="B199" i="3"/>
  <c r="A154" i="3"/>
  <c r="A58" i="3"/>
  <c r="A199" i="3"/>
  <c r="G268" i="3"/>
  <c r="A175" i="3"/>
  <c r="B152" i="3"/>
  <c r="A34" i="3"/>
  <c r="A245" i="3"/>
  <c r="A104" i="3"/>
  <c r="A126" i="4"/>
  <c r="C297" i="4"/>
  <c r="A267" i="4"/>
  <c r="A154" i="4"/>
  <c r="B199" i="4"/>
  <c r="A177" i="4"/>
  <c r="B154" i="4"/>
  <c r="A36" i="4"/>
  <c r="A246" i="3" l="1"/>
  <c r="A105" i="3"/>
  <c r="A155" i="3"/>
  <c r="B200" i="3"/>
  <c r="A82" i="3"/>
  <c r="A223" i="3"/>
  <c r="A176" i="3"/>
  <c r="B153" i="3"/>
  <c r="A35" i="3"/>
  <c r="G269" i="3"/>
  <c r="A59" i="3"/>
  <c r="A200" i="3"/>
  <c r="A128" i="3"/>
  <c r="A269" i="3"/>
  <c r="A127" i="4"/>
  <c r="C298" i="4"/>
  <c r="A268" i="4"/>
  <c r="B155" i="4"/>
  <c r="A37" i="4"/>
  <c r="A178" i="4"/>
  <c r="A155" i="4"/>
  <c r="B200" i="4"/>
  <c r="G270" i="3" l="1"/>
  <c r="A60" i="3"/>
  <c r="A201" i="3"/>
  <c r="A177" i="3"/>
  <c r="B154" i="3"/>
  <c r="A36" i="3"/>
  <c r="A156" i="3"/>
  <c r="B201" i="3"/>
  <c r="A270" i="3"/>
  <c r="A129" i="3"/>
  <c r="A83" i="3"/>
  <c r="A224" i="3"/>
  <c r="A247" i="3"/>
  <c r="A106" i="3"/>
  <c r="A128" i="4"/>
  <c r="C299" i="4"/>
  <c r="A269" i="4"/>
  <c r="A38" i="4"/>
  <c r="A179" i="4"/>
  <c r="B156" i="4"/>
  <c r="B201" i="4"/>
  <c r="A156" i="4"/>
  <c r="A248" i="3" l="1"/>
  <c r="A107" i="3"/>
  <c r="A130" i="3"/>
  <c r="A271" i="3"/>
  <c r="A178" i="3"/>
  <c r="B155" i="3"/>
  <c r="A37" i="3"/>
  <c r="A84" i="3"/>
  <c r="A225" i="3"/>
  <c r="B202" i="3"/>
  <c r="A157" i="3"/>
  <c r="A61" i="3"/>
  <c r="A202" i="3"/>
  <c r="G271" i="3"/>
  <c r="A129" i="4"/>
  <c r="C300" i="4"/>
  <c r="A270" i="4"/>
  <c r="B202" i="4"/>
  <c r="A157" i="4"/>
  <c r="A180" i="4"/>
  <c r="B157" i="4"/>
  <c r="A39" i="4"/>
  <c r="A62" i="3" l="1"/>
  <c r="A203" i="3"/>
  <c r="G272" i="3"/>
  <c r="A85" i="3"/>
  <c r="A226" i="3"/>
  <c r="A131" i="3"/>
  <c r="A272" i="3"/>
  <c r="B203" i="3"/>
  <c r="A158" i="3"/>
  <c r="B156" i="3"/>
  <c r="A38" i="3"/>
  <c r="A179" i="3"/>
  <c r="A249" i="3"/>
  <c r="A108" i="3"/>
  <c r="A130" i="4"/>
  <c r="C301" i="4"/>
  <c r="A271" i="4"/>
  <c r="A158" i="4"/>
  <c r="B203" i="4"/>
  <c r="A181" i="4"/>
  <c r="B158" i="4"/>
  <c r="A40" i="4"/>
  <c r="G273" i="3" l="1"/>
  <c r="A63" i="3"/>
  <c r="A204" i="3"/>
  <c r="A159" i="3"/>
  <c r="B204" i="3"/>
  <c r="A273" i="3"/>
  <c r="A132" i="3"/>
  <c r="A250" i="3"/>
  <c r="A109" i="3"/>
  <c r="A39" i="3"/>
  <c r="A180" i="3"/>
  <c r="B157" i="3"/>
  <c r="A86" i="3"/>
  <c r="A227" i="3"/>
  <c r="A131" i="4"/>
  <c r="C302" i="4"/>
  <c r="A272" i="4"/>
  <c r="A182" i="4"/>
  <c r="B159" i="4"/>
  <c r="A41" i="4"/>
  <c r="A159" i="4"/>
  <c r="B204" i="4"/>
  <c r="A251" i="3" l="1"/>
  <c r="A110" i="3"/>
  <c r="A87" i="3"/>
  <c r="A228" i="3"/>
  <c r="A181" i="3"/>
  <c r="B158" i="3"/>
  <c r="A40" i="3"/>
  <c r="A274" i="3"/>
  <c r="A133" i="3"/>
  <c r="A160" i="3"/>
  <c r="B205" i="3"/>
  <c r="A64" i="3"/>
  <c r="A205" i="3"/>
  <c r="G274" i="3"/>
  <c r="A132" i="4"/>
  <c r="C303" i="4"/>
  <c r="A273" i="4"/>
  <c r="B160" i="4"/>
  <c r="A183" i="4"/>
  <c r="A42" i="4"/>
  <c r="A160" i="4"/>
  <c r="B205" i="4"/>
  <c r="A275" i="3" l="1"/>
  <c r="A134" i="3"/>
  <c r="A65" i="3"/>
  <c r="A206" i="3"/>
  <c r="G275" i="3"/>
  <c r="A161" i="3"/>
  <c r="B206" i="3"/>
  <c r="A182" i="3"/>
  <c r="B159" i="3"/>
  <c r="A41" i="3"/>
  <c r="A88" i="3"/>
  <c r="A229" i="3"/>
  <c r="A252" i="3"/>
  <c r="A111" i="3"/>
  <c r="A133" i="4"/>
  <c r="C304" i="4"/>
  <c r="A274" i="4"/>
  <c r="B206" i="4"/>
  <c r="A161" i="4"/>
  <c r="A43" i="4"/>
  <c r="A184" i="4"/>
  <c r="B161" i="4"/>
  <c r="A253" i="3" l="1"/>
  <c r="A112" i="3"/>
  <c r="A89" i="3"/>
  <c r="A230" i="3"/>
  <c r="G276" i="3"/>
  <c r="A66" i="3"/>
  <c r="A207" i="3"/>
  <c r="A183" i="3"/>
  <c r="B160" i="3"/>
  <c r="A42" i="3"/>
  <c r="B207" i="3"/>
  <c r="A162" i="3"/>
  <c r="A276" i="3"/>
  <c r="A135" i="3"/>
  <c r="A134" i="4"/>
  <c r="C305" i="4"/>
  <c r="A275" i="4"/>
  <c r="A44" i="4"/>
  <c r="A185" i="4"/>
  <c r="B162" i="4"/>
  <c r="A162" i="4"/>
  <c r="B207" i="4"/>
  <c r="A163" i="3" l="1"/>
  <c r="B208" i="3"/>
  <c r="B161" i="3"/>
  <c r="A43" i="3"/>
  <c r="A184" i="3"/>
  <c r="G277" i="3"/>
  <c r="A67" i="3"/>
  <c r="A208" i="3"/>
  <c r="A90" i="3"/>
  <c r="A231" i="3"/>
  <c r="A136" i="3"/>
  <c r="A277" i="3"/>
  <c r="A254" i="3"/>
  <c r="A113" i="3"/>
  <c r="A135" i="4"/>
  <c r="C306" i="4"/>
  <c r="A276" i="4"/>
  <c r="A163" i="4"/>
  <c r="B208" i="4"/>
  <c r="A186" i="4"/>
  <c r="B163" i="4"/>
  <c r="A45" i="4"/>
  <c r="A255" i="3" l="1"/>
  <c r="A114" i="3"/>
  <c r="A278" i="3"/>
  <c r="A137" i="3"/>
  <c r="G278" i="3"/>
  <c r="A68" i="3"/>
  <c r="A209" i="3"/>
  <c r="A91" i="3"/>
  <c r="A232" i="3"/>
  <c r="A44" i="3"/>
  <c r="A185" i="3"/>
  <c r="B162" i="3"/>
  <c r="A164" i="3"/>
  <c r="B209" i="3"/>
  <c r="A136" i="4"/>
  <c r="C307" i="4"/>
  <c r="A277" i="4"/>
  <c r="A187" i="4"/>
  <c r="B164" i="4"/>
  <c r="A46" i="4"/>
  <c r="A164" i="4"/>
  <c r="B209" i="4"/>
  <c r="A45" i="3" l="1"/>
  <c r="A186" i="3"/>
  <c r="B163" i="3"/>
  <c r="G279" i="3"/>
  <c r="A69" i="3"/>
  <c r="A210" i="3"/>
  <c r="A92" i="3"/>
  <c r="A233" i="3"/>
  <c r="A256" i="3"/>
  <c r="A115" i="3"/>
  <c r="A165" i="3"/>
  <c r="B210" i="3"/>
  <c r="A279" i="3"/>
  <c r="A138" i="3"/>
  <c r="A137" i="4"/>
  <c r="C308" i="4"/>
  <c r="A278" i="4"/>
  <c r="A165" i="4"/>
  <c r="B210" i="4"/>
  <c r="B165" i="4"/>
  <c r="A47" i="4"/>
  <c r="A188" i="4"/>
  <c r="A139" i="3" l="1"/>
  <c r="A280" i="3"/>
  <c r="A257" i="3"/>
  <c r="A116" i="3"/>
  <c r="A93" i="3"/>
  <c r="A234" i="3"/>
  <c r="A70" i="3"/>
  <c r="A211" i="3"/>
  <c r="G280" i="3"/>
  <c r="B211" i="3"/>
  <c r="A166" i="3"/>
  <c r="A46" i="3"/>
  <c r="A187" i="3"/>
  <c r="B164" i="3"/>
  <c r="A138" i="4"/>
  <c r="C309" i="4"/>
  <c r="A279" i="4"/>
  <c r="A48" i="4"/>
  <c r="A189" i="4"/>
  <c r="B166" i="4"/>
  <c r="A166" i="4"/>
  <c r="B211" i="4"/>
  <c r="A188" i="3" l="1"/>
  <c r="B165" i="3"/>
  <c r="A47" i="3"/>
  <c r="G281" i="3"/>
  <c r="A71" i="3"/>
  <c r="A212" i="3"/>
  <c r="A258" i="3"/>
  <c r="A117" i="3"/>
  <c r="B212" i="3"/>
  <c r="A167" i="3"/>
  <c r="A94" i="3"/>
  <c r="A235" i="3"/>
  <c r="A140" i="3"/>
  <c r="A281" i="3"/>
  <c r="A139" i="4"/>
  <c r="A280" i="4"/>
  <c r="C310" i="4"/>
  <c r="B212" i="4"/>
  <c r="A167" i="4"/>
  <c r="A49" i="4"/>
  <c r="A190" i="4"/>
  <c r="B167" i="4"/>
  <c r="A95" i="3" l="1"/>
  <c r="A236" i="3"/>
  <c r="A282" i="3"/>
  <c r="A141" i="3"/>
  <c r="A259" i="3"/>
  <c r="A118" i="3"/>
  <c r="B213" i="3"/>
  <c r="A168" i="3"/>
  <c r="A72" i="3"/>
  <c r="A213" i="3"/>
  <c r="G282" i="3"/>
  <c r="B166" i="3"/>
  <c r="A48" i="3"/>
  <c r="A189" i="3"/>
  <c r="A140" i="4"/>
  <c r="A281" i="4"/>
  <c r="C311" i="4"/>
  <c r="B213" i="4"/>
  <c r="A168" i="4"/>
  <c r="A50" i="4"/>
  <c r="A191" i="4"/>
  <c r="B168" i="4"/>
  <c r="A49" i="3" l="1"/>
  <c r="A190" i="3"/>
  <c r="B167" i="3"/>
  <c r="A73" i="3"/>
  <c r="A214" i="3"/>
  <c r="G283" i="3"/>
  <c r="B214" i="3"/>
  <c r="A169" i="3"/>
  <c r="B215" i="3" s="1"/>
  <c r="A260" i="3"/>
  <c r="A119" i="3"/>
  <c r="A261" i="3" s="1"/>
  <c r="A283" i="3"/>
  <c r="A142" i="3"/>
  <c r="A284" i="3" s="1"/>
  <c r="A96" i="3"/>
  <c r="A238" i="3" s="1"/>
  <c r="A237" i="3"/>
  <c r="A141" i="4"/>
  <c r="A282" i="4"/>
  <c r="C312" i="4"/>
  <c r="B214" i="4"/>
  <c r="A169" i="4"/>
  <c r="A192" i="4"/>
  <c r="B169" i="4"/>
  <c r="A215" i="3" l="1"/>
  <c r="G284" i="3"/>
  <c r="A50" i="3"/>
  <c r="A191" i="3"/>
  <c r="B168" i="3"/>
  <c r="B215" i="4"/>
  <c r="A142" i="4"/>
  <c r="A283" i="4"/>
  <c r="C313" i="4"/>
  <c r="A192" i="3" l="1"/>
  <c r="B169" i="3"/>
  <c r="C314" i="4"/>
  <c r="A284" i="4"/>
</calcChain>
</file>

<file path=xl/sharedStrings.xml><?xml version="1.0" encoding="utf-8"?>
<sst xmlns="http://schemas.openxmlformats.org/spreadsheetml/2006/main" count="823" uniqueCount="119">
  <si>
    <t>Username</t>
  </si>
  <si>
    <t>Password</t>
  </si>
  <si>
    <t>First Name</t>
  </si>
  <si>
    <t>Last Name</t>
  </si>
  <si>
    <t>Date of Birth</t>
  </si>
  <si>
    <t>Telephone</t>
  </si>
  <si>
    <t>User Type</t>
  </si>
  <si>
    <t>Advance booking days</t>
  </si>
  <si>
    <t>Journey seat types</t>
  </si>
  <si>
    <t>Email Address</t>
  </si>
  <si>
    <t>Shea</t>
  </si>
  <si>
    <t>Jocelynn</t>
  </si>
  <si>
    <t>Andre</t>
  </si>
  <si>
    <t>Monica</t>
  </si>
  <si>
    <t>Fernando</t>
  </si>
  <si>
    <t>Chloe</t>
  </si>
  <si>
    <t>Elisa</t>
  </si>
  <si>
    <t>Maxim</t>
  </si>
  <si>
    <t>Skyler</t>
  </si>
  <si>
    <t>Branson</t>
  </si>
  <si>
    <t>Leon</t>
  </si>
  <si>
    <t>Scarlett</t>
  </si>
  <si>
    <t>Bryson</t>
  </si>
  <si>
    <t>Tristian</t>
  </si>
  <si>
    <t>Abril</t>
  </si>
  <si>
    <t>Chasity</t>
  </si>
  <si>
    <t>Bruce</t>
  </si>
  <si>
    <t>Sage</t>
  </si>
  <si>
    <t>Romeo</t>
  </si>
  <si>
    <t>Hamza</t>
  </si>
  <si>
    <t>Melendez</t>
  </si>
  <si>
    <t>Spears</t>
  </si>
  <si>
    <t>Harris</t>
  </si>
  <si>
    <t>Pham</t>
  </si>
  <si>
    <t>Dyer</t>
  </si>
  <si>
    <t>Mcgrath</t>
  </si>
  <si>
    <t>Rivas</t>
  </si>
  <si>
    <t>Foster</t>
  </si>
  <si>
    <t>Davies</t>
  </si>
  <si>
    <t>Richardson</t>
  </si>
  <si>
    <t>Molina</t>
  </si>
  <si>
    <t>Gordon</t>
  </si>
  <si>
    <t>Robinson</t>
  </si>
  <si>
    <t>Knight</t>
  </si>
  <si>
    <t>Brooks</t>
  </si>
  <si>
    <t>Todd</t>
  </si>
  <si>
    <t>Grant</t>
  </si>
  <si>
    <t>Wallace</t>
  </si>
  <si>
    <t>Fisher</t>
  </si>
  <si>
    <t>Welch</t>
  </si>
  <si>
    <t>Normal</t>
  </si>
  <si>
    <t>Return</t>
  </si>
  <si>
    <t>Departure</t>
  </si>
  <si>
    <t>D. Time</t>
  </si>
  <si>
    <t>R. Time</t>
  </si>
  <si>
    <t>John</t>
  </si>
  <si>
    <t>Smith</t>
  </si>
  <si>
    <t>Newcastle</t>
  </si>
  <si>
    <t>Bristol</t>
  </si>
  <si>
    <t>Cardiff</t>
  </si>
  <si>
    <t>Manchester</t>
  </si>
  <si>
    <t>London</t>
  </si>
  <si>
    <t>Glasgow</t>
  </si>
  <si>
    <t>Portsmouth</t>
  </si>
  <si>
    <t>Dundee</t>
  </si>
  <si>
    <t>Edinburgh</t>
  </si>
  <si>
    <t>Southampton</t>
  </si>
  <si>
    <t>Birmingham</t>
  </si>
  <si>
    <t>Aberdeen</t>
  </si>
  <si>
    <t>Southampto</t>
  </si>
  <si>
    <t>Discount percentage</t>
  </si>
  <si>
    <t>Booking Date</t>
  </si>
  <si>
    <t>Booking D. Date</t>
  </si>
  <si>
    <t>Booking R. Date</t>
  </si>
  <si>
    <t>Price</t>
  </si>
  <si>
    <t>Dundee-Portsmouth (or v.v.) £100</t>
  </si>
  <si>
    <t>Bristol-Manchester (or v.v.) £60</t>
  </si>
  <si>
    <t>Bristol-Newcastle (or v.v.) £80</t>
  </si>
  <si>
    <t>Bristol-Glasgow (or v.v.) £90</t>
  </si>
  <si>
    <t>Bristol-London (or v.v.) £60</t>
  </si>
  <si>
    <t>Manchester-Southampton £70</t>
  </si>
  <si>
    <t>Cardiff-Edinburgh £80</t>
  </si>
  <si>
    <t>All other routes are charged at: £75</t>
  </si>
  <si>
    <t>Air Travel From-To</t>
  </si>
  <si>
    <t>Standard Price</t>
  </si>
  <si>
    <t>Vehicle Occupancy</t>
  </si>
  <si>
    <t>Air Travel</t>
  </si>
  <si>
    <t>Coach Travel</t>
  </si>
  <si>
    <t>Train Travel</t>
  </si>
  <si>
    <t>Travel Medium</t>
  </si>
  <si>
    <t>Max Occupancy</t>
  </si>
  <si>
    <t>Available Occupancy</t>
  </si>
  <si>
    <t>Payment Method</t>
  </si>
  <si>
    <t>CustomerID</t>
  </si>
  <si>
    <t>BookingID</t>
  </si>
  <si>
    <t>I have removed duplicates by using 1NF such as John Smith and added primary keys to the tables using ID</t>
  </si>
  <si>
    <t>Unnormalised Form</t>
  </si>
  <si>
    <t>1st Normalised Form</t>
  </si>
  <si>
    <t>2nd Normalised Form</t>
  </si>
  <si>
    <t>JourneyID</t>
  </si>
  <si>
    <t>Travel Type</t>
  </si>
  <si>
    <t>TravelID</t>
  </si>
  <si>
    <t>AccountID</t>
  </si>
  <si>
    <t>ContactID</t>
  </si>
  <si>
    <t>Last Login</t>
  </si>
  <si>
    <t>Key:</t>
  </si>
  <si>
    <t>Represents:</t>
  </si>
  <si>
    <t>INPUT</t>
  </si>
  <si>
    <t>OUTPUT</t>
  </si>
  <si>
    <t>I have created a Contact Table which removes partial dependancies such as Telephone and other issues when using CustomerID as a foreign key.</t>
  </si>
  <si>
    <t>I have also paired Contacts with Customer ID so its easy to search up information about a Customer.</t>
  </si>
  <si>
    <t>3rd Normalised Form</t>
  </si>
  <si>
    <t>Here I am connecting each primary key of attributes to a single table.</t>
  </si>
  <si>
    <t>When the user pays they the database should recongise if the user is inputting an email or phone number as part of the transaction. For instance, paypal.</t>
  </si>
  <si>
    <t>This makes John Smith have two bookings under different values in the table to make it UNF under the current configuration of parameters set.</t>
  </si>
  <si>
    <t>UserID</t>
  </si>
  <si>
    <t>I have pretty much configured the 3NF in the 2NF except here I am making a new table with forgein keys of each 2NF Table without dependancies for easy lookup.</t>
  </si>
  <si>
    <t>I linked JourneyID and AccountID to TravelID to provide details about who is travelling and their information.</t>
  </si>
  <si>
    <t>When the user pays they the database should recognise if the user is inputting an email or phone number as part of the transaction. For instance, paypal.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</si>
</sst>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&quot;£&quot;#,##0.00;[Red]&quot;£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8" fillId="2" borderId="1" applyNumberFormat="0" applyAlignment="0" applyProtection="0"/>
    <xf numFmtId="0" fontId="9" fillId="3" borderId="2" applyNumberFormat="0" applyAlignment="0" applyProtection="0"/>
    <xf numFmtId="0" fontId="10" fillId="4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1" xfId="1" applyAlignment="1">
      <alignment horizontal="left" vertical="center"/>
    </xf>
    <xf numFmtId="22" fontId="8" fillId="2" borderId="1" xfId="1" applyNumberFormat="1" applyAlignment="1">
      <alignment horizontal="left" vertical="center"/>
    </xf>
    <xf numFmtId="22" fontId="9" fillId="3" borderId="2" xfId="2" applyNumberFormat="1" applyAlignment="1">
      <alignment horizontal="left" vertical="center"/>
    </xf>
    <xf numFmtId="0" fontId="9" fillId="3" borderId="2" xfId="2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2" xfId="2" applyAlignment="1">
      <alignment horizontal="center" vertical="center"/>
    </xf>
    <xf numFmtId="0" fontId="10" fillId="4" borderId="0" xfId="3" applyAlignment="1">
      <alignment horizontal="left" vertical="center"/>
    </xf>
    <xf numFmtId="0" fontId="10" fillId="4" borderId="0" xfId="3" applyAlignment="1">
      <alignment horizontal="left" vertical="center" wrapText="1"/>
    </xf>
    <xf numFmtId="164" fontId="10" fillId="4" borderId="0" xfId="3" applyNumberFormat="1" applyAlignment="1">
      <alignment horizontal="left" vertical="center"/>
    </xf>
    <xf numFmtId="165" fontId="10" fillId="4" borderId="0" xfId="3" applyNumberFormat="1" applyAlignment="1">
      <alignment horizontal="left" vertical="center"/>
    </xf>
    <xf numFmtId="0" fontId="10" fillId="4" borderId="1" xfId="3" applyBorder="1" applyAlignment="1">
      <alignment horizontal="left" vertical="center"/>
    </xf>
    <xf numFmtId="0" fontId="10" fillId="4" borderId="2" xfId="3" applyBorder="1" applyAlignment="1">
      <alignment horizontal="left" vertical="center"/>
    </xf>
    <xf numFmtId="22" fontId="10" fillId="4" borderId="1" xfId="3" applyNumberFormat="1" applyBorder="1" applyAlignment="1">
      <alignment horizontal="left" vertical="center"/>
    </xf>
  </cellXfs>
  <cellStyles count="4">
    <cellStyle name="Bad" xfId="3" builtinId="27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E43C-93D9-4529-B341-7A3EE4C06869}">
  <dimension ref="A1:V50"/>
  <sheetViews>
    <sheetView zoomScale="85" zoomScaleNormal="85" workbookViewId="0">
      <selection activeCell="I37" sqref="I37"/>
    </sheetView>
  </sheetViews>
  <sheetFormatPr defaultRowHeight="15" x14ac:dyDescent="0.25"/>
  <cols>
    <col min="1" max="2" width="33.85546875" style="2" customWidth="1"/>
    <col min="3" max="3" width="32.28515625" style="2" bestFit="1" customWidth="1"/>
    <col min="4" max="4" width="21.42578125" style="2" bestFit="1" customWidth="1"/>
    <col min="5" max="5" width="11.7109375" style="2" customWidth="1"/>
    <col min="6" max="6" width="12.140625" style="2" bestFit="1" customWidth="1"/>
    <col min="7" max="7" width="33.85546875" style="2" customWidth="1"/>
    <col min="8" max="8" width="9.85546875" style="2" bestFit="1" customWidth="1"/>
    <col min="9" max="9" width="20.85546875" style="2" bestFit="1" customWidth="1"/>
    <col min="10" max="10" width="12.7109375" style="2" bestFit="1" customWidth="1"/>
    <col min="11" max="11" width="19.42578125" style="2" bestFit="1" customWidth="1"/>
    <col min="12" max="12" width="17.7109375" style="2" bestFit="1" customWidth="1"/>
    <col min="13" max="13" width="13.140625" style="2" bestFit="1" customWidth="1"/>
    <col min="14" max="14" width="8.140625" style="2" bestFit="1" customWidth="1"/>
    <col min="15" max="15" width="11.85546875" style="2" bestFit="1" customWidth="1"/>
    <col min="16" max="16" width="8.140625" style="2" customWidth="1"/>
    <col min="17" max="17" width="15.140625" style="2" bestFit="1" customWidth="1"/>
    <col min="18" max="18" width="15" style="2" bestFit="1" customWidth="1"/>
    <col min="19" max="19" width="21.85546875" style="2" bestFit="1" customWidth="1"/>
    <col min="20" max="20" width="9.140625" style="2"/>
    <col min="21" max="21" width="16.5703125" style="2" bestFit="1" customWidth="1"/>
    <col min="22" max="16384" width="9.140625" style="2"/>
  </cols>
  <sheetData>
    <row r="1" spans="1:22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2" ht="18.75" x14ac:dyDescent="0.3">
      <c r="A2" s="9" t="s">
        <v>96</v>
      </c>
      <c r="B2" s="10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2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2" x14ac:dyDescent="0.25">
      <c r="A4" s="5" t="s">
        <v>0</v>
      </c>
      <c r="B4" s="5" t="s">
        <v>1</v>
      </c>
      <c r="C4" s="5" t="s">
        <v>9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71</v>
      </c>
      <c r="K4" s="5" t="s">
        <v>70</v>
      </c>
      <c r="L4" s="5" t="s">
        <v>8</v>
      </c>
      <c r="M4" s="5" t="s">
        <v>52</v>
      </c>
      <c r="N4" s="5" t="s">
        <v>53</v>
      </c>
      <c r="O4" s="5" t="s">
        <v>51</v>
      </c>
      <c r="P4" s="5" t="s">
        <v>54</v>
      </c>
      <c r="Q4" s="5" t="s">
        <v>72</v>
      </c>
      <c r="R4" s="5" t="s">
        <v>73</v>
      </c>
      <c r="S4" s="5" t="s">
        <v>100</v>
      </c>
      <c r="T4" s="5" t="s">
        <v>74</v>
      </c>
      <c r="U4" s="5" t="s">
        <v>92</v>
      </c>
      <c r="V4" s="5" t="s">
        <v>104</v>
      </c>
    </row>
    <row r="5" spans="1:22" ht="15.75" x14ac:dyDescent="0.25">
      <c r="A5" s="2" t="str">
        <f>_xlfn.CONCAT(LEFT(D5,1)&amp;""&amp;E5)</f>
        <v>SMelendez</v>
      </c>
      <c r="B5" s="2" t="str">
        <f ca="1">CHAR(RANDBETWEEN(65,90))&amp;CHAR(RANDBETWEEN(65,90))&amp;RANDBETWEEN(100,999)&amp;CHAR(RANDBETWEEN(65,90))</f>
        <v>SA534Q</v>
      </c>
      <c r="C5" s="1" t="str">
        <f>LOWER(D5&amp;"."&amp;E5&amp;"@gmail.com")</f>
        <v>shea.melendez@gmail.com</v>
      </c>
      <c r="D5" s="3" t="s">
        <v>10</v>
      </c>
      <c r="E5" s="3" t="s">
        <v>30</v>
      </c>
      <c r="F5" s="4">
        <f ca="1">RANDBETWEEN(DATE(1970,12,12),DATE(2004,12,12))</f>
        <v>36661</v>
      </c>
      <c r="G5" s="2" t="str">
        <f ca="1">_xlfn.CONCAT("0"&amp;RANDBETWEEN(100000000,999999999))</f>
        <v>0326327299</v>
      </c>
      <c r="H5" s="2" t="s">
        <v>50</v>
      </c>
      <c r="I5" s="2">
        <f ca="1">RANDBETWEEN(1,100)</f>
        <v>81</v>
      </c>
      <c r="J5" s="4">
        <f ca="1">RANDBETWEEN(DATE(2022,1,1),DATE(2022,12,31))</f>
        <v>44761</v>
      </c>
      <c r="K5" s="2" t="str">
        <f t="shared" ref="K5:K25" ca="1" si="0">IF(I5&lt;45,"No Discount",IF(AND(I5&gt;=45,I5&lt;=59),"5%",IF(AND(I5&gt;=60,I5&lt;=79),"10%",IF(AND(I5&gt;=80,I5&lt;=90),"20%", IF(I5&gt;90, "No Discount")))))</f>
        <v>20%</v>
      </c>
      <c r="L5" s="2" t="str">
        <f ca="1">CHOOSE(RANDBETWEEN(1,2),"Business", "Economy")</f>
        <v>Economy</v>
      </c>
      <c r="M5" s="2" t="s">
        <v>57</v>
      </c>
      <c r="N5" s="6">
        <v>0.69791666666666663</v>
      </c>
      <c r="O5" s="2" t="s">
        <v>58</v>
      </c>
      <c r="P5" s="6">
        <v>0.75</v>
      </c>
      <c r="Q5" s="13"/>
      <c r="R5" s="13"/>
      <c r="S5" s="2" t="str">
        <f ca="1">CHOOSE(RANDBETWEEN(1,3),"Air", "Train", "Coach")</f>
        <v>Train</v>
      </c>
      <c r="T5" s="16"/>
      <c r="U5" s="2" t="str">
        <f ca="1">CHOOSE(RANDBETWEEN(1,3),"Card", "PayPal", "Other")</f>
        <v>Other</v>
      </c>
      <c r="V5" s="14"/>
    </row>
    <row r="6" spans="1:22" ht="15.75" x14ac:dyDescent="0.25">
      <c r="A6" s="2" t="str">
        <f t="shared" ref="A6:A25" si="1">_xlfn.CONCAT(LEFT(D6,1)&amp;""&amp;E6)</f>
        <v>JSpears</v>
      </c>
      <c r="B6" s="2" t="str">
        <f t="shared" ref="B6:B25" ca="1" si="2">CHAR(RANDBETWEEN(65,90))&amp;CHAR(RANDBETWEEN(65,90))&amp;RANDBETWEEN(100,999)&amp;CHAR(RANDBETWEEN(65,90))</f>
        <v>HT114D</v>
      </c>
      <c r="C6" s="1" t="str">
        <f t="shared" ref="C6:C23" si="3">LOWER(D6&amp;"."&amp;E6&amp;"@gmail.com")</f>
        <v>jocelynn.spears@gmail.com</v>
      </c>
      <c r="D6" s="3" t="s">
        <v>11</v>
      </c>
      <c r="E6" s="3" t="s">
        <v>31</v>
      </c>
      <c r="F6" s="4">
        <f t="shared" ref="F6:F25" ca="1" si="4">RANDBETWEEN(DATE(1970,12,12),DATE(2004,12,12))</f>
        <v>27619</v>
      </c>
      <c r="G6" s="2" t="str">
        <f t="shared" ref="G6:G25" ca="1" si="5">_xlfn.CONCAT("0"&amp;RANDBETWEEN(100000000,999999999))</f>
        <v>0233013625</v>
      </c>
      <c r="H6" s="2" t="s">
        <v>50</v>
      </c>
      <c r="I6" s="2">
        <f t="shared" ref="I6:I27" ca="1" si="6">RANDBETWEEN(1,100)</f>
        <v>89</v>
      </c>
      <c r="J6" s="4">
        <f t="shared" ref="J6:J27" ca="1" si="7">RANDBETWEEN(DATE(2022,1,1),DATE(2022,12,31))</f>
        <v>44630</v>
      </c>
      <c r="K6" s="2" t="str">
        <f t="shared" ca="1" si="0"/>
        <v>20%</v>
      </c>
      <c r="L6" s="2" t="str">
        <f t="shared" ref="L6:L27" ca="1" si="8">CHOOSE(RANDBETWEEN(1,2),"Business", "Economy")</f>
        <v>Economy</v>
      </c>
      <c r="M6" s="2" t="s">
        <v>58</v>
      </c>
      <c r="N6" s="6">
        <v>0.33333333333333331</v>
      </c>
      <c r="O6" s="2" t="s">
        <v>57</v>
      </c>
      <c r="P6" s="6">
        <v>0.38541666666666669</v>
      </c>
      <c r="Q6" s="13"/>
      <c r="R6" s="13"/>
      <c r="S6" s="2" t="str">
        <f t="shared" ref="S6:S27" ca="1" si="9">CHOOSE(RANDBETWEEN(1,3),"Air", "Train", "Coach")</f>
        <v>Air</v>
      </c>
      <c r="T6" s="16"/>
      <c r="U6" s="2" t="str">
        <f t="shared" ref="U6:U27" ca="1" si="10">CHOOSE(RANDBETWEEN(1,3),"Card", "PayPal", "Other")</f>
        <v>Card</v>
      </c>
      <c r="V6" s="14"/>
    </row>
    <row r="7" spans="1:22" ht="15.75" x14ac:dyDescent="0.25">
      <c r="A7" s="2" t="str">
        <f t="shared" si="1"/>
        <v>AHarris</v>
      </c>
      <c r="B7" s="2" t="str">
        <f t="shared" ca="1" si="2"/>
        <v>EY142G</v>
      </c>
      <c r="C7" s="1" t="str">
        <f t="shared" si="3"/>
        <v>andre.harris@gmail.com</v>
      </c>
      <c r="D7" s="3" t="s">
        <v>12</v>
      </c>
      <c r="E7" s="3" t="s">
        <v>32</v>
      </c>
      <c r="F7" s="4">
        <f t="shared" ca="1" si="4"/>
        <v>35599</v>
      </c>
      <c r="G7" s="2" t="str">
        <f t="shared" ca="1" si="5"/>
        <v>0184466230</v>
      </c>
      <c r="H7" s="2" t="s">
        <v>50</v>
      </c>
      <c r="I7" s="2">
        <f t="shared" ca="1" si="6"/>
        <v>65</v>
      </c>
      <c r="J7" s="4">
        <f t="shared" ca="1" si="7"/>
        <v>44574</v>
      </c>
      <c r="K7" s="2" t="str">
        <f t="shared" ca="1" si="0"/>
        <v>10%</v>
      </c>
      <c r="L7" s="2" t="str">
        <f t="shared" ca="1" si="8"/>
        <v>Business</v>
      </c>
      <c r="M7" s="2" t="s">
        <v>59</v>
      </c>
      <c r="N7" s="6">
        <v>0.25</v>
      </c>
      <c r="O7" s="2" t="s">
        <v>65</v>
      </c>
      <c r="P7" s="6">
        <v>0.3125</v>
      </c>
      <c r="Q7" s="13"/>
      <c r="R7" s="13"/>
      <c r="S7" s="2" t="str">
        <f t="shared" ca="1" si="9"/>
        <v>Air</v>
      </c>
      <c r="T7" s="16"/>
      <c r="U7" s="2" t="str">
        <f t="shared" ca="1" si="10"/>
        <v>PayPal</v>
      </c>
      <c r="V7" s="14"/>
    </row>
    <row r="8" spans="1:22" ht="15.75" x14ac:dyDescent="0.25">
      <c r="A8" s="2" t="str">
        <f t="shared" si="1"/>
        <v>MPham</v>
      </c>
      <c r="B8" s="2" t="str">
        <f t="shared" ca="1" si="2"/>
        <v>DN895K</v>
      </c>
      <c r="C8" s="1" t="str">
        <f t="shared" si="3"/>
        <v>monica.pham@gmail.com</v>
      </c>
      <c r="D8" s="3" t="s">
        <v>13</v>
      </c>
      <c r="E8" s="3" t="s">
        <v>33</v>
      </c>
      <c r="F8" s="4">
        <f t="shared" ca="1" si="4"/>
        <v>28504</v>
      </c>
      <c r="G8" s="2" t="str">
        <f t="shared" ca="1" si="5"/>
        <v>0899913556</v>
      </c>
      <c r="H8" s="2" t="s">
        <v>50</v>
      </c>
      <c r="I8" s="2">
        <f t="shared" ca="1" si="6"/>
        <v>48</v>
      </c>
      <c r="J8" s="4">
        <f t="shared" ca="1" si="7"/>
        <v>44730</v>
      </c>
      <c r="K8" s="2" t="str">
        <f t="shared" ca="1" si="0"/>
        <v>5%</v>
      </c>
      <c r="L8" s="2" t="str">
        <f t="shared" ca="1" si="8"/>
        <v>Economy</v>
      </c>
      <c r="M8" s="2" t="s">
        <v>58</v>
      </c>
      <c r="N8" s="6">
        <v>0.47916666666666669</v>
      </c>
      <c r="O8" s="2" t="s">
        <v>60</v>
      </c>
      <c r="P8" s="6">
        <v>0.52083333333333337</v>
      </c>
      <c r="Q8" s="13"/>
      <c r="R8" s="13"/>
      <c r="S8" s="2" t="str">
        <f t="shared" ca="1" si="9"/>
        <v>Coach</v>
      </c>
      <c r="T8" s="16"/>
      <c r="U8" s="2" t="str">
        <f t="shared" ca="1" si="10"/>
        <v>Card</v>
      </c>
      <c r="V8" s="14"/>
    </row>
    <row r="9" spans="1:22" ht="15.75" x14ac:dyDescent="0.25">
      <c r="A9" s="2" t="str">
        <f t="shared" si="1"/>
        <v>FDyer</v>
      </c>
      <c r="B9" s="2" t="str">
        <f t="shared" ca="1" si="2"/>
        <v>MH841W</v>
      </c>
      <c r="C9" s="1" t="str">
        <f t="shared" si="3"/>
        <v>fernando.dyer@gmail.com</v>
      </c>
      <c r="D9" s="3" t="s">
        <v>14</v>
      </c>
      <c r="E9" s="3" t="s">
        <v>34</v>
      </c>
      <c r="F9" s="4">
        <f t="shared" ca="1" si="4"/>
        <v>37912</v>
      </c>
      <c r="G9" s="2" t="str">
        <f t="shared" ca="1" si="5"/>
        <v>0736183737</v>
      </c>
      <c r="H9" s="2" t="s">
        <v>50</v>
      </c>
      <c r="I9" s="2">
        <f t="shared" ca="1" si="6"/>
        <v>64</v>
      </c>
      <c r="J9" s="4">
        <f t="shared" ca="1" si="7"/>
        <v>44916</v>
      </c>
      <c r="K9" s="2" t="str">
        <f t="shared" ca="1" si="0"/>
        <v>10%</v>
      </c>
      <c r="L9" s="2" t="str">
        <f t="shared" ca="1" si="8"/>
        <v>Business</v>
      </c>
      <c r="M9" s="2" t="s">
        <v>60</v>
      </c>
      <c r="N9" s="6">
        <v>0.51388888888888895</v>
      </c>
      <c r="O9" s="2" t="s">
        <v>58</v>
      </c>
      <c r="P9" s="6">
        <v>0.55555555555555558</v>
      </c>
      <c r="Q9" s="13"/>
      <c r="R9" s="13"/>
      <c r="S9" s="2" t="str">
        <f t="shared" ca="1" si="9"/>
        <v>Train</v>
      </c>
      <c r="T9" s="16"/>
      <c r="U9" s="2" t="str">
        <f t="shared" ca="1" si="10"/>
        <v>Card</v>
      </c>
      <c r="V9" s="14"/>
    </row>
    <row r="10" spans="1:22" ht="15.75" x14ac:dyDescent="0.25">
      <c r="A10" s="2" t="str">
        <f t="shared" si="1"/>
        <v>CMcgrath</v>
      </c>
      <c r="B10" s="2" t="str">
        <f t="shared" ca="1" si="2"/>
        <v>QL157Z</v>
      </c>
      <c r="C10" s="1" t="str">
        <f t="shared" si="3"/>
        <v>chloe.mcgrath@gmail.com</v>
      </c>
      <c r="D10" s="3" t="s">
        <v>15</v>
      </c>
      <c r="E10" s="3" t="s">
        <v>35</v>
      </c>
      <c r="F10" s="4">
        <f t="shared" ca="1" si="4"/>
        <v>34175</v>
      </c>
      <c r="G10" s="2" t="str">
        <f t="shared" ca="1" si="5"/>
        <v>0836064600</v>
      </c>
      <c r="H10" s="2" t="s">
        <v>50</v>
      </c>
      <c r="I10" s="2">
        <f t="shared" ca="1" si="6"/>
        <v>35</v>
      </c>
      <c r="J10" s="4">
        <f t="shared" ca="1" si="7"/>
        <v>44763</v>
      </c>
      <c r="K10" s="2" t="str">
        <f t="shared" ca="1" si="0"/>
        <v>No Discount</v>
      </c>
      <c r="L10" s="2" t="str">
        <f t="shared" ca="1" si="8"/>
        <v>Economy</v>
      </c>
      <c r="M10" s="2" t="s">
        <v>58</v>
      </c>
      <c r="N10" s="6">
        <v>0.31944444444444448</v>
      </c>
      <c r="O10" s="2" t="s">
        <v>61</v>
      </c>
      <c r="P10" s="6">
        <v>0.34722222222222227</v>
      </c>
      <c r="Q10" s="13"/>
      <c r="R10" s="13"/>
      <c r="S10" s="2" t="str">
        <f t="shared" ca="1" si="9"/>
        <v>Coach</v>
      </c>
      <c r="T10" s="16"/>
      <c r="U10" s="2" t="str">
        <f t="shared" ca="1" si="10"/>
        <v>Card</v>
      </c>
      <c r="V10" s="14"/>
    </row>
    <row r="11" spans="1:22" ht="15.75" x14ac:dyDescent="0.25">
      <c r="A11" s="2" t="str">
        <f t="shared" si="1"/>
        <v>ERivas</v>
      </c>
      <c r="B11" s="2" t="str">
        <f t="shared" ca="1" si="2"/>
        <v>NI176T</v>
      </c>
      <c r="C11" s="1" t="str">
        <f t="shared" si="3"/>
        <v>elisa.rivas@gmail.com</v>
      </c>
      <c r="D11" s="3" t="s">
        <v>16</v>
      </c>
      <c r="E11" s="3" t="s">
        <v>36</v>
      </c>
      <c r="F11" s="4">
        <f t="shared" ca="1" si="4"/>
        <v>30862</v>
      </c>
      <c r="G11" s="2" t="str">
        <f t="shared" ca="1" si="5"/>
        <v>0634870970</v>
      </c>
      <c r="H11" s="2" t="s">
        <v>50</v>
      </c>
      <c r="I11" s="2">
        <f t="shared" ca="1" si="6"/>
        <v>67</v>
      </c>
      <c r="J11" s="4">
        <f t="shared" ca="1" si="7"/>
        <v>44613</v>
      </c>
      <c r="K11" s="2" t="str">
        <f t="shared" ca="1" si="0"/>
        <v>10%</v>
      </c>
      <c r="L11" s="2" t="str">
        <f t="shared" ca="1" si="8"/>
        <v>Business</v>
      </c>
      <c r="M11" s="2" t="s">
        <v>61</v>
      </c>
      <c r="N11" s="6">
        <v>0.45833333333333331</v>
      </c>
      <c r="O11" s="2" t="s">
        <v>60</v>
      </c>
      <c r="P11" s="6">
        <v>0.51388888888888895</v>
      </c>
      <c r="Q11" s="13"/>
      <c r="R11" s="13"/>
      <c r="S11" s="2" t="str">
        <f t="shared" ca="1" si="9"/>
        <v>Train</v>
      </c>
      <c r="T11" s="16"/>
      <c r="U11" s="2" t="str">
        <f t="shared" ca="1" si="10"/>
        <v>Card</v>
      </c>
      <c r="V11" s="14"/>
    </row>
    <row r="12" spans="1:22" ht="15.75" x14ac:dyDescent="0.25">
      <c r="A12" s="2" t="str">
        <f t="shared" si="1"/>
        <v>MFoster</v>
      </c>
      <c r="B12" s="2" t="str">
        <f t="shared" ca="1" si="2"/>
        <v>CN955U</v>
      </c>
      <c r="C12" s="1" t="str">
        <f t="shared" si="3"/>
        <v>maxim.foster@gmail.com</v>
      </c>
      <c r="D12" s="3" t="s">
        <v>17</v>
      </c>
      <c r="E12" s="3" t="s">
        <v>37</v>
      </c>
      <c r="F12" s="4">
        <f t="shared" ca="1" si="4"/>
        <v>31839</v>
      </c>
      <c r="G12" s="2" t="str">
        <f t="shared" ca="1" si="5"/>
        <v>0389970119</v>
      </c>
      <c r="H12" s="2" t="s">
        <v>50</v>
      </c>
      <c r="I12" s="2">
        <f t="shared" ca="1" si="6"/>
        <v>95</v>
      </c>
      <c r="J12" s="4">
        <f t="shared" ca="1" si="7"/>
        <v>44790</v>
      </c>
      <c r="K12" s="2" t="str">
        <f t="shared" ca="1" si="0"/>
        <v>No Discount</v>
      </c>
      <c r="L12" s="2" t="str">
        <f t="shared" ca="1" si="8"/>
        <v>Economy</v>
      </c>
      <c r="M12" s="2" t="s">
        <v>60</v>
      </c>
      <c r="N12" s="6">
        <v>0.51388888888888895</v>
      </c>
      <c r="O12" s="2" t="s">
        <v>62</v>
      </c>
      <c r="P12" s="6">
        <v>0.5625</v>
      </c>
      <c r="Q12" s="13"/>
      <c r="R12" s="13"/>
      <c r="S12" s="2" t="str">
        <f t="shared" ca="1" si="9"/>
        <v>Air</v>
      </c>
      <c r="T12" s="16"/>
      <c r="U12" s="2" t="str">
        <f t="shared" ca="1" si="10"/>
        <v>Card</v>
      </c>
      <c r="V12" s="14"/>
    </row>
    <row r="13" spans="1:22" ht="15.75" x14ac:dyDescent="0.25">
      <c r="A13" s="2" t="str">
        <f t="shared" si="1"/>
        <v>SDavies</v>
      </c>
      <c r="B13" s="2" t="str">
        <f t="shared" ca="1" si="2"/>
        <v>AL723X</v>
      </c>
      <c r="C13" s="1" t="str">
        <f t="shared" si="3"/>
        <v>skyler.davies@gmail.com</v>
      </c>
      <c r="D13" s="3" t="s">
        <v>18</v>
      </c>
      <c r="E13" s="3" t="s">
        <v>38</v>
      </c>
      <c r="F13" s="4">
        <f t="shared" ca="1" si="4"/>
        <v>36071</v>
      </c>
      <c r="G13" s="2" t="str">
        <f t="shared" ca="1" si="5"/>
        <v>0105982271</v>
      </c>
      <c r="H13" s="2" t="s">
        <v>50</v>
      </c>
      <c r="I13" s="2">
        <f t="shared" ca="1" si="6"/>
        <v>23</v>
      </c>
      <c r="J13" s="4">
        <f t="shared" ca="1" si="7"/>
        <v>44564</v>
      </c>
      <c r="K13" s="2" t="str">
        <f t="shared" ca="1" si="0"/>
        <v>No Discount</v>
      </c>
      <c r="L13" s="2" t="str">
        <f t="shared" ca="1" si="8"/>
        <v>Business</v>
      </c>
      <c r="M13" s="2" t="s">
        <v>58</v>
      </c>
      <c r="N13" s="6">
        <v>0.31944444444444448</v>
      </c>
      <c r="O13" s="2" t="s">
        <v>62</v>
      </c>
      <c r="P13" s="6">
        <v>0.36458333333333331</v>
      </c>
      <c r="Q13" s="13"/>
      <c r="R13" s="13"/>
      <c r="S13" s="2" t="str">
        <f t="shared" ca="1" si="9"/>
        <v>Coach</v>
      </c>
      <c r="T13" s="16"/>
      <c r="U13" s="2" t="str">
        <f t="shared" ca="1" si="10"/>
        <v>Other</v>
      </c>
      <c r="V13" s="14"/>
    </row>
    <row r="14" spans="1:22" ht="15.75" x14ac:dyDescent="0.25">
      <c r="A14" s="2" t="str">
        <f t="shared" si="1"/>
        <v>BRichardson</v>
      </c>
      <c r="B14" s="2" t="str">
        <f t="shared" ca="1" si="2"/>
        <v>ON794T</v>
      </c>
      <c r="C14" s="1" t="str">
        <f t="shared" si="3"/>
        <v>branson.richardson@gmail.com</v>
      </c>
      <c r="D14" s="3" t="s">
        <v>19</v>
      </c>
      <c r="E14" s="3" t="s">
        <v>39</v>
      </c>
      <c r="F14" s="4">
        <f t="shared" ca="1" si="4"/>
        <v>29741</v>
      </c>
      <c r="G14" s="2" t="str">
        <f t="shared" ca="1" si="5"/>
        <v>0259443803</v>
      </c>
      <c r="H14" s="2" t="s">
        <v>50</v>
      </c>
      <c r="I14" s="2">
        <f t="shared" ca="1" si="6"/>
        <v>73</v>
      </c>
      <c r="J14" s="4">
        <f t="shared" ca="1" si="7"/>
        <v>44664</v>
      </c>
      <c r="K14" s="2" t="str">
        <f t="shared" ca="1" si="0"/>
        <v>10%</v>
      </c>
      <c r="L14" s="2" t="str">
        <f t="shared" ca="1" si="8"/>
        <v>Economy</v>
      </c>
      <c r="M14" s="2" t="s">
        <v>62</v>
      </c>
      <c r="N14" s="6">
        <v>0.60416666666666663</v>
      </c>
      <c r="O14" s="2" t="s">
        <v>57</v>
      </c>
      <c r="P14" s="6">
        <v>0.65625</v>
      </c>
      <c r="Q14" s="13"/>
      <c r="R14" s="13"/>
      <c r="S14" s="2" t="str">
        <f t="shared" ca="1" si="9"/>
        <v>Air</v>
      </c>
      <c r="T14" s="16"/>
      <c r="U14" s="2" t="str">
        <f t="shared" ca="1" si="10"/>
        <v>Other</v>
      </c>
      <c r="V14" s="14"/>
    </row>
    <row r="15" spans="1:22" ht="15.75" x14ac:dyDescent="0.25">
      <c r="A15" s="2" t="str">
        <f t="shared" si="1"/>
        <v>LMolina</v>
      </c>
      <c r="B15" s="2" t="str">
        <f t="shared" ca="1" si="2"/>
        <v>EC916A</v>
      </c>
      <c r="C15" s="1" t="str">
        <f t="shared" si="3"/>
        <v>leon.molina@gmail.com</v>
      </c>
      <c r="D15" s="3" t="s">
        <v>20</v>
      </c>
      <c r="E15" s="3" t="s">
        <v>40</v>
      </c>
      <c r="F15" s="4">
        <f t="shared" ca="1" si="4"/>
        <v>26379</v>
      </c>
      <c r="G15" s="2" t="str">
        <f t="shared" ca="1" si="5"/>
        <v>0250106801</v>
      </c>
      <c r="H15" s="2" t="s">
        <v>50</v>
      </c>
      <c r="I15" s="2">
        <f t="shared" ca="1" si="6"/>
        <v>77</v>
      </c>
      <c r="J15" s="4">
        <f t="shared" ca="1" si="7"/>
        <v>44593</v>
      </c>
      <c r="K15" s="2" t="str">
        <f t="shared" ca="1" si="0"/>
        <v>10%</v>
      </c>
      <c r="L15" s="2" t="str">
        <f t="shared" ca="1" si="8"/>
        <v>Business</v>
      </c>
      <c r="M15" s="2" t="s">
        <v>57</v>
      </c>
      <c r="N15" s="6">
        <v>0.67708333333333337</v>
      </c>
      <c r="O15" s="2" t="s">
        <v>60</v>
      </c>
      <c r="P15" s="6">
        <v>0.71180555555555547</v>
      </c>
      <c r="Q15" s="13"/>
      <c r="R15" s="13"/>
      <c r="S15" s="2" t="str">
        <f t="shared" ca="1" si="9"/>
        <v>Air</v>
      </c>
      <c r="T15" s="16"/>
      <c r="U15" s="2" t="str">
        <f t="shared" ca="1" si="10"/>
        <v>Card</v>
      </c>
      <c r="V15" s="14"/>
    </row>
    <row r="16" spans="1:22" ht="15.75" x14ac:dyDescent="0.25">
      <c r="A16" s="2" t="str">
        <f t="shared" si="1"/>
        <v>SGordon</v>
      </c>
      <c r="B16" s="2" t="str">
        <f t="shared" ca="1" si="2"/>
        <v>JM738H</v>
      </c>
      <c r="C16" s="1" t="str">
        <f t="shared" si="3"/>
        <v>scarlett.gordon@gmail.com</v>
      </c>
      <c r="D16" s="3" t="s">
        <v>21</v>
      </c>
      <c r="E16" s="3" t="s">
        <v>41</v>
      </c>
      <c r="F16" s="4">
        <f t="shared" ca="1" si="4"/>
        <v>26223</v>
      </c>
      <c r="G16" s="2" t="str">
        <f t="shared" ca="1" si="5"/>
        <v>0221344137</v>
      </c>
      <c r="H16" s="2" t="s">
        <v>50</v>
      </c>
      <c r="I16" s="2">
        <f t="shared" ca="1" si="6"/>
        <v>30</v>
      </c>
      <c r="J16" s="4">
        <f t="shared" ca="1" si="7"/>
        <v>44653</v>
      </c>
      <c r="K16" s="2" t="str">
        <f t="shared" ca="1" si="0"/>
        <v>No Discount</v>
      </c>
      <c r="L16" s="2" t="str">
        <f t="shared" ca="1" si="8"/>
        <v>Economy</v>
      </c>
      <c r="M16" s="2" t="s">
        <v>60</v>
      </c>
      <c r="N16" s="6">
        <v>0.76736111111111116</v>
      </c>
      <c r="O16" s="2" t="s">
        <v>58</v>
      </c>
      <c r="P16" s="6">
        <v>0.8125</v>
      </c>
      <c r="Q16" s="13"/>
      <c r="R16" s="13"/>
      <c r="S16" s="2" t="str">
        <f t="shared" ca="1" si="9"/>
        <v>Train</v>
      </c>
      <c r="T16" s="16"/>
      <c r="U16" s="2" t="str">
        <f t="shared" ca="1" si="10"/>
        <v>PayPal</v>
      </c>
      <c r="V16" s="14"/>
    </row>
    <row r="17" spans="1:22" ht="15.75" x14ac:dyDescent="0.25">
      <c r="A17" s="2" t="str">
        <f t="shared" si="1"/>
        <v>BRobinson</v>
      </c>
      <c r="B17" s="2" t="str">
        <f t="shared" ca="1" si="2"/>
        <v>NV242M</v>
      </c>
      <c r="C17" s="1" t="str">
        <f t="shared" si="3"/>
        <v>bryson.robinson@gmail.com</v>
      </c>
      <c r="D17" s="3" t="s">
        <v>22</v>
      </c>
      <c r="E17" s="3" t="s">
        <v>42</v>
      </c>
      <c r="F17" s="4">
        <f t="shared" ca="1" si="4"/>
        <v>36955</v>
      </c>
      <c r="G17" s="2" t="str">
        <f t="shared" ca="1" si="5"/>
        <v>0536786415</v>
      </c>
      <c r="H17" s="2" t="s">
        <v>50</v>
      </c>
      <c r="I17" s="2">
        <f t="shared" ca="1" si="6"/>
        <v>46</v>
      </c>
      <c r="J17" s="4">
        <f t="shared" ca="1" si="7"/>
        <v>44692</v>
      </c>
      <c r="K17" s="2" t="str">
        <f t="shared" ca="1" si="0"/>
        <v>5%</v>
      </c>
      <c r="L17" s="2" t="str">
        <f t="shared" ca="1" si="8"/>
        <v>Business</v>
      </c>
      <c r="M17" s="2" t="s">
        <v>58</v>
      </c>
      <c r="N17" s="6">
        <v>0.2638888888888889</v>
      </c>
      <c r="O17" s="2" t="s">
        <v>60</v>
      </c>
      <c r="P17" s="6">
        <v>0.30555555555555552</v>
      </c>
      <c r="Q17" s="13"/>
      <c r="R17" s="13"/>
      <c r="S17" s="2" t="str">
        <f t="shared" ca="1" si="9"/>
        <v>Train</v>
      </c>
      <c r="T17" s="16"/>
      <c r="U17" s="2" t="str">
        <f t="shared" ca="1" si="10"/>
        <v>PayPal</v>
      </c>
      <c r="V17" s="14"/>
    </row>
    <row r="18" spans="1:22" ht="15.75" x14ac:dyDescent="0.25">
      <c r="A18" s="2" t="str">
        <f t="shared" si="1"/>
        <v>TKnight</v>
      </c>
      <c r="B18" s="2" t="str">
        <f t="shared" ca="1" si="2"/>
        <v>AC321E</v>
      </c>
      <c r="C18" s="1" t="str">
        <f t="shared" si="3"/>
        <v>tristian.knight@gmail.com</v>
      </c>
      <c r="D18" s="3" t="s">
        <v>23</v>
      </c>
      <c r="E18" s="3" t="s">
        <v>43</v>
      </c>
      <c r="F18" s="4">
        <f t="shared" ca="1" si="4"/>
        <v>36144</v>
      </c>
      <c r="G18" s="2" t="str">
        <f t="shared" ca="1" si="5"/>
        <v>0340471998</v>
      </c>
      <c r="H18" s="2" t="s">
        <v>50</v>
      </c>
      <c r="I18" s="2">
        <f t="shared" ca="1" si="6"/>
        <v>69</v>
      </c>
      <c r="J18" s="4">
        <f t="shared" ca="1" si="7"/>
        <v>44817</v>
      </c>
      <c r="K18" s="2" t="str">
        <f t="shared" ca="1" si="0"/>
        <v>10%</v>
      </c>
      <c r="L18" s="2" t="str">
        <f t="shared" ca="1" si="8"/>
        <v>Economy</v>
      </c>
      <c r="M18" s="2" t="s">
        <v>63</v>
      </c>
      <c r="N18" s="6">
        <v>0.5</v>
      </c>
      <c r="O18" s="2" t="s">
        <v>64</v>
      </c>
      <c r="P18" s="6">
        <v>0.58333333333333337</v>
      </c>
      <c r="Q18" s="13"/>
      <c r="R18" s="13"/>
      <c r="S18" s="2" t="str">
        <f t="shared" ca="1" si="9"/>
        <v>Train</v>
      </c>
      <c r="T18" s="16"/>
      <c r="U18" s="2" t="str">
        <f t="shared" ca="1" si="10"/>
        <v>PayPal</v>
      </c>
      <c r="V18" s="14"/>
    </row>
    <row r="19" spans="1:22" ht="15.75" x14ac:dyDescent="0.25">
      <c r="A19" s="2" t="str">
        <f t="shared" si="1"/>
        <v>ABrooks</v>
      </c>
      <c r="B19" s="2" t="str">
        <f t="shared" ca="1" si="2"/>
        <v>SG565I</v>
      </c>
      <c r="C19" s="1" t="str">
        <f t="shared" si="3"/>
        <v>abril.brooks@gmail.com</v>
      </c>
      <c r="D19" s="3" t="s">
        <v>24</v>
      </c>
      <c r="E19" s="3" t="s">
        <v>44</v>
      </c>
      <c r="F19" s="4">
        <f t="shared" ca="1" si="4"/>
        <v>34824</v>
      </c>
      <c r="G19" s="2" t="str">
        <f t="shared" ca="1" si="5"/>
        <v>0472911020</v>
      </c>
      <c r="H19" s="2" t="s">
        <v>50</v>
      </c>
      <c r="I19" s="2">
        <f t="shared" ca="1" si="6"/>
        <v>6</v>
      </c>
      <c r="J19" s="4">
        <f t="shared" ca="1" si="7"/>
        <v>44710</v>
      </c>
      <c r="K19" s="2" t="str">
        <f t="shared" ca="1" si="0"/>
        <v>No Discount</v>
      </c>
      <c r="L19" s="2" t="str">
        <f t="shared" ca="1" si="8"/>
        <v>Economy</v>
      </c>
      <c r="M19" s="2" t="s">
        <v>64</v>
      </c>
      <c r="N19" s="6">
        <v>0.41666666666666669</v>
      </c>
      <c r="O19" s="2" t="s">
        <v>63</v>
      </c>
      <c r="P19" s="6">
        <v>0.5</v>
      </c>
      <c r="Q19" s="13"/>
      <c r="R19" s="13"/>
      <c r="S19" s="2" t="str">
        <f t="shared" ca="1" si="9"/>
        <v>Train</v>
      </c>
      <c r="T19" s="16"/>
      <c r="U19" s="2" t="str">
        <f t="shared" ca="1" si="10"/>
        <v>Card</v>
      </c>
      <c r="V19" s="14"/>
    </row>
    <row r="20" spans="1:22" ht="15.75" x14ac:dyDescent="0.25">
      <c r="A20" s="2" t="str">
        <f t="shared" si="1"/>
        <v>CTodd</v>
      </c>
      <c r="B20" s="2" t="str">
        <f t="shared" ca="1" si="2"/>
        <v>RX131K</v>
      </c>
      <c r="C20" s="1" t="str">
        <f t="shared" si="3"/>
        <v>chasity.todd@gmail.com</v>
      </c>
      <c r="D20" s="3" t="s">
        <v>25</v>
      </c>
      <c r="E20" s="3" t="s">
        <v>45</v>
      </c>
      <c r="F20" s="4">
        <f t="shared" ca="1" si="4"/>
        <v>38194</v>
      </c>
      <c r="G20" s="2" t="str">
        <f t="shared" ca="1" si="5"/>
        <v>0157217889</v>
      </c>
      <c r="H20" s="2" t="s">
        <v>50</v>
      </c>
      <c r="I20" s="2">
        <f t="shared" ca="1" si="6"/>
        <v>19</v>
      </c>
      <c r="J20" s="4">
        <f t="shared" ca="1" si="7"/>
        <v>44794</v>
      </c>
      <c r="K20" s="2" t="str">
        <f t="shared" ca="1" si="0"/>
        <v>No Discount</v>
      </c>
      <c r="L20" s="2" t="str">
        <f t="shared" ca="1" si="8"/>
        <v>Economy</v>
      </c>
      <c r="M20" s="2" t="s">
        <v>65</v>
      </c>
      <c r="N20" s="6">
        <v>0.77083333333333337</v>
      </c>
      <c r="O20" s="2" t="s">
        <v>59</v>
      </c>
      <c r="P20" s="6">
        <v>0.83333333333333337</v>
      </c>
      <c r="Q20" s="13"/>
      <c r="R20" s="13"/>
      <c r="S20" s="2" t="str">
        <f t="shared" ca="1" si="9"/>
        <v>Air</v>
      </c>
      <c r="T20" s="16"/>
      <c r="U20" s="2" t="str">
        <f t="shared" ca="1" si="10"/>
        <v>PayPal</v>
      </c>
      <c r="V20" s="14"/>
    </row>
    <row r="21" spans="1:22" ht="15.75" x14ac:dyDescent="0.25">
      <c r="A21" s="2" t="str">
        <f t="shared" si="1"/>
        <v>BGrant</v>
      </c>
      <c r="B21" s="2" t="str">
        <f t="shared" ca="1" si="2"/>
        <v>WD810O</v>
      </c>
      <c r="C21" s="1" t="str">
        <f t="shared" si="3"/>
        <v>bruce.grant@gmail.com</v>
      </c>
      <c r="D21" s="3" t="s">
        <v>26</v>
      </c>
      <c r="E21" s="3" t="s">
        <v>46</v>
      </c>
      <c r="F21" s="4">
        <f t="shared" ca="1" si="4"/>
        <v>35165</v>
      </c>
      <c r="G21" s="2" t="str">
        <f t="shared" ca="1" si="5"/>
        <v>0225089426</v>
      </c>
      <c r="H21" s="2" t="s">
        <v>50</v>
      </c>
      <c r="I21" s="2">
        <f t="shared" ca="1" si="6"/>
        <v>20</v>
      </c>
      <c r="J21" s="4">
        <f t="shared" ca="1" si="7"/>
        <v>44916</v>
      </c>
      <c r="K21" s="2" t="str">
        <f t="shared" ca="1" si="0"/>
        <v>No Discount</v>
      </c>
      <c r="L21" s="2" t="str">
        <f t="shared" ca="1" si="8"/>
        <v>Business</v>
      </c>
      <c r="M21" s="2" t="s">
        <v>66</v>
      </c>
      <c r="N21" s="6">
        <v>0.5</v>
      </c>
      <c r="O21" s="2" t="s">
        <v>60</v>
      </c>
      <c r="P21" s="6">
        <v>0.5625</v>
      </c>
      <c r="Q21" s="13"/>
      <c r="R21" s="13"/>
      <c r="S21" s="2" t="str">
        <f t="shared" ca="1" si="9"/>
        <v>Coach</v>
      </c>
      <c r="T21" s="16"/>
      <c r="U21" s="2" t="str">
        <f t="shared" ca="1" si="10"/>
        <v>PayPal</v>
      </c>
      <c r="V21" s="14"/>
    </row>
    <row r="22" spans="1:22" ht="15.75" x14ac:dyDescent="0.25">
      <c r="A22" s="2" t="str">
        <f t="shared" si="1"/>
        <v>SWallace</v>
      </c>
      <c r="B22" s="2" t="str">
        <f t="shared" ca="1" si="2"/>
        <v>BH767Q</v>
      </c>
      <c r="C22" s="1" t="str">
        <f t="shared" si="3"/>
        <v>sage.wallace@gmail.com</v>
      </c>
      <c r="D22" s="3" t="s">
        <v>27</v>
      </c>
      <c r="E22" s="3" t="s">
        <v>47</v>
      </c>
      <c r="F22" s="4">
        <f t="shared" ca="1" si="4"/>
        <v>37249</v>
      </c>
      <c r="G22" s="2" t="str">
        <f t="shared" ca="1" si="5"/>
        <v>0739167050</v>
      </c>
      <c r="H22" s="2" t="s">
        <v>50</v>
      </c>
      <c r="I22" s="2">
        <f t="shared" ca="1" si="6"/>
        <v>92</v>
      </c>
      <c r="J22" s="4">
        <f t="shared" ca="1" si="7"/>
        <v>44689</v>
      </c>
      <c r="K22" s="2" t="str">
        <f t="shared" ca="1" si="0"/>
        <v>No Discount</v>
      </c>
      <c r="L22" s="2" t="str">
        <f t="shared" ca="1" si="8"/>
        <v>Economy</v>
      </c>
      <c r="M22" s="2" t="s">
        <v>60</v>
      </c>
      <c r="N22" s="6">
        <v>0.79166666666666663</v>
      </c>
      <c r="O22" s="2" t="s">
        <v>69</v>
      </c>
      <c r="P22" s="6">
        <v>0.85416666666666663</v>
      </c>
      <c r="Q22" s="13"/>
      <c r="R22" s="13"/>
      <c r="S22" s="2" t="str">
        <f t="shared" ca="1" si="9"/>
        <v>Air</v>
      </c>
      <c r="T22" s="16"/>
      <c r="U22" s="2" t="str">
        <f t="shared" ca="1" si="10"/>
        <v>PayPal</v>
      </c>
      <c r="V22" s="14"/>
    </row>
    <row r="23" spans="1:22" ht="15.75" x14ac:dyDescent="0.25">
      <c r="A23" s="2" t="str">
        <f t="shared" si="1"/>
        <v>RFisher</v>
      </c>
      <c r="B23" s="2" t="str">
        <f t="shared" ca="1" si="2"/>
        <v>FZ911G</v>
      </c>
      <c r="C23" s="1" t="str">
        <f t="shared" si="3"/>
        <v>romeo.fisher@gmail.com</v>
      </c>
      <c r="D23" s="3" t="s">
        <v>28</v>
      </c>
      <c r="E23" s="3" t="s">
        <v>48</v>
      </c>
      <c r="F23" s="4">
        <f t="shared" ca="1" si="4"/>
        <v>33436</v>
      </c>
      <c r="G23" s="2" t="str">
        <f t="shared" ca="1" si="5"/>
        <v>0661505078</v>
      </c>
      <c r="H23" s="2" t="s">
        <v>50</v>
      </c>
      <c r="I23" s="2">
        <f t="shared" ca="1" si="6"/>
        <v>8</v>
      </c>
      <c r="J23" s="4">
        <f t="shared" ca="1" si="7"/>
        <v>44685</v>
      </c>
      <c r="K23" s="2" t="str">
        <f t="shared" ca="1" si="0"/>
        <v>No Discount</v>
      </c>
      <c r="L23" s="2" t="str">
        <f t="shared" ca="1" si="8"/>
        <v>Economy</v>
      </c>
      <c r="M23" s="2" t="s">
        <v>67</v>
      </c>
      <c r="N23" s="6">
        <v>0.66666666666666663</v>
      </c>
      <c r="O23" s="2" t="s">
        <v>57</v>
      </c>
      <c r="P23" s="6">
        <v>0.72916666666666663</v>
      </c>
      <c r="Q23" s="13"/>
      <c r="R23" s="13"/>
      <c r="S23" s="2" t="str">
        <f t="shared" ca="1" si="9"/>
        <v>Train</v>
      </c>
      <c r="T23" s="16"/>
      <c r="U23" s="2" t="str">
        <f t="shared" ca="1" si="10"/>
        <v>Other</v>
      </c>
      <c r="V23" s="14"/>
    </row>
    <row r="24" spans="1:22" ht="15.75" x14ac:dyDescent="0.25">
      <c r="A24" s="2" t="str">
        <f t="shared" si="1"/>
        <v>HWelch</v>
      </c>
      <c r="B24" s="2" t="str">
        <f t="shared" ca="1" si="2"/>
        <v>HZ752J</v>
      </c>
      <c r="C24" s="1" t="str">
        <f>LOWER(D24&amp;"."&amp;E24&amp;"@gmail.com")</f>
        <v>hamza.welch@gmail.com</v>
      </c>
      <c r="D24" s="3" t="s">
        <v>29</v>
      </c>
      <c r="E24" s="3" t="s">
        <v>49</v>
      </c>
      <c r="F24" s="4">
        <f t="shared" ca="1" si="4"/>
        <v>35485</v>
      </c>
      <c r="G24" s="2" t="str">
        <f t="shared" ca="1" si="5"/>
        <v>0484840452</v>
      </c>
      <c r="H24" s="2" t="s">
        <v>50</v>
      </c>
      <c r="I24" s="2">
        <f t="shared" ca="1" si="6"/>
        <v>37</v>
      </c>
      <c r="J24" s="4">
        <f t="shared" ca="1" si="7"/>
        <v>44829</v>
      </c>
      <c r="K24" s="2" t="str">
        <f t="shared" ca="1" si="0"/>
        <v>No Discount</v>
      </c>
      <c r="L24" s="2" t="str">
        <f t="shared" ca="1" si="8"/>
        <v>Business</v>
      </c>
      <c r="M24" s="2" t="s">
        <v>57</v>
      </c>
      <c r="N24" s="6">
        <v>0.25</v>
      </c>
      <c r="O24" s="2" t="s">
        <v>67</v>
      </c>
      <c r="P24" s="6">
        <v>0.3125</v>
      </c>
      <c r="Q24" s="13"/>
      <c r="R24" s="13"/>
      <c r="S24" s="2" t="str">
        <f t="shared" ca="1" si="9"/>
        <v>Train</v>
      </c>
      <c r="T24" s="16"/>
      <c r="U24" s="2" t="str">
        <f t="shared" ca="1" si="10"/>
        <v>PayPal</v>
      </c>
      <c r="V24" s="14"/>
    </row>
    <row r="25" spans="1:22" ht="15.75" x14ac:dyDescent="0.25">
      <c r="A25" s="2" t="str">
        <f t="shared" si="1"/>
        <v>JSmith</v>
      </c>
      <c r="B25" s="2" t="str">
        <f t="shared" ca="1" si="2"/>
        <v>EI969Z</v>
      </c>
      <c r="C25" s="1" t="str">
        <f>LOWER(D25&amp;"."&amp;E25&amp;"@gmail.com")</f>
        <v>john.smith@gmail.com</v>
      </c>
      <c r="D25" s="3" t="s">
        <v>55</v>
      </c>
      <c r="E25" s="3" t="s">
        <v>56</v>
      </c>
      <c r="F25" s="4">
        <f t="shared" ca="1" si="4"/>
        <v>27073</v>
      </c>
      <c r="G25" s="2" t="str">
        <f t="shared" ca="1" si="5"/>
        <v>0898863962</v>
      </c>
      <c r="H25" s="2" t="s">
        <v>50</v>
      </c>
      <c r="I25" s="2">
        <f t="shared" ca="1" si="6"/>
        <v>24</v>
      </c>
      <c r="J25" s="4">
        <f t="shared" ca="1" si="7"/>
        <v>44858</v>
      </c>
      <c r="K25" s="2" t="str">
        <f t="shared" ca="1" si="0"/>
        <v>No Discount</v>
      </c>
      <c r="L25" s="2" t="str">
        <f t="shared" ca="1" si="8"/>
        <v>Economy</v>
      </c>
      <c r="M25" s="2" t="s">
        <v>68</v>
      </c>
      <c r="N25" s="6">
        <v>0.29166666666666669</v>
      </c>
      <c r="O25" s="2" t="s">
        <v>63</v>
      </c>
      <c r="P25" s="6">
        <v>0.375</v>
      </c>
      <c r="Q25" s="13"/>
      <c r="R25" s="13"/>
      <c r="S25" s="2" t="str">
        <f t="shared" ca="1" si="9"/>
        <v>Coach</v>
      </c>
      <c r="T25" s="16"/>
      <c r="U25" s="2" t="str">
        <f t="shared" ca="1" si="10"/>
        <v>Card</v>
      </c>
      <c r="V25" s="14"/>
    </row>
    <row r="26" spans="1:2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2" x14ac:dyDescent="0.25">
      <c r="A27" s="21" t="str">
        <f t="shared" ref="A27" si="11">_xlfn.CONCAT(LEFT(D27,1)&amp;""&amp;E27)</f>
        <v>JSmith</v>
      </c>
      <c r="B27" s="21" t="str">
        <f ca="1">B25</f>
        <v>EI969Z</v>
      </c>
      <c r="C27" s="21" t="str">
        <f>LOWER(D27&amp;"."&amp;E27&amp;"@gmail.com")</f>
        <v>john.smith@gmail.com</v>
      </c>
      <c r="D27" s="22" t="s">
        <v>55</v>
      </c>
      <c r="E27" s="22" t="s">
        <v>56</v>
      </c>
      <c r="F27" s="23">
        <f ca="1">F25</f>
        <v>27073</v>
      </c>
      <c r="G27" s="21" t="str">
        <f ca="1">G25</f>
        <v>0898863962</v>
      </c>
      <c r="H27" s="21" t="s">
        <v>50</v>
      </c>
      <c r="I27" s="21">
        <f t="shared" ca="1" si="6"/>
        <v>73</v>
      </c>
      <c r="J27" s="23">
        <f t="shared" ca="1" si="7"/>
        <v>44737</v>
      </c>
      <c r="K27" s="21" t="str">
        <f t="shared" ref="K27" ca="1" si="12">IF(I27&lt;45,"No Discount",IF(AND(I27&gt;=45,I27&lt;=59),"5%",IF(AND(I27&gt;=60,I27&lt;=79),"10%",IF(AND(I27&gt;=80,I27&lt;=90),"20%", IF(I27&gt;90, "No Discount")))))</f>
        <v>10%</v>
      </c>
      <c r="L27" s="21" t="str">
        <f t="shared" ca="1" si="8"/>
        <v>Economy</v>
      </c>
      <c r="M27" s="21" t="s">
        <v>68</v>
      </c>
      <c r="N27" s="24">
        <v>0.29166666666666669</v>
      </c>
      <c r="O27" s="21" t="s">
        <v>63</v>
      </c>
      <c r="P27" s="24">
        <v>0.375</v>
      </c>
      <c r="Q27" s="25"/>
      <c r="R27" s="25"/>
      <c r="S27" s="21" t="str">
        <f t="shared" ca="1" si="9"/>
        <v>Air</v>
      </c>
      <c r="T27" s="26"/>
      <c r="U27" s="21" t="str">
        <f t="shared" ca="1" si="10"/>
        <v>PayPal</v>
      </c>
      <c r="V27" s="27"/>
    </row>
    <row r="28" spans="1:22" ht="15.75" x14ac:dyDescent="0.25">
      <c r="A28" s="8" t="s">
        <v>114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2" ht="15.75" customHeight="1" x14ac:dyDescent="0.25"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2" x14ac:dyDescent="0.25">
      <c r="I30" s="5"/>
    </row>
    <row r="31" spans="1:22" x14ac:dyDescent="0.25">
      <c r="A31" s="5" t="s">
        <v>89</v>
      </c>
      <c r="B31" s="5" t="s">
        <v>85</v>
      </c>
      <c r="C31" s="5" t="s">
        <v>90</v>
      </c>
      <c r="D31" s="5" t="s">
        <v>91</v>
      </c>
    </row>
    <row r="32" spans="1:22" x14ac:dyDescent="0.25">
      <c r="A32" s="2" t="s">
        <v>86</v>
      </c>
      <c r="B32" s="2">
        <f ca="1">COUNTIF(S2:S22, "Air")</f>
        <v>7</v>
      </c>
      <c r="C32" s="2">
        <v>120</v>
      </c>
      <c r="D32" s="2">
        <f ca="1">C32-B32</f>
        <v>113</v>
      </c>
    </row>
    <row r="33" spans="1:4" x14ac:dyDescent="0.25">
      <c r="A33" s="2" t="s">
        <v>87</v>
      </c>
      <c r="B33" s="2">
        <f ca="1">COUNTIF(S2:S22, "Coach")</f>
        <v>4</v>
      </c>
      <c r="C33" s="2">
        <v>50</v>
      </c>
      <c r="D33" s="2">
        <f ca="1">C33-B33</f>
        <v>46</v>
      </c>
    </row>
    <row r="34" spans="1:4" x14ac:dyDescent="0.25">
      <c r="A34" s="2" t="s">
        <v>88</v>
      </c>
      <c r="B34" s="2">
        <f ca="1">COUNTIF(S2:S22, "Train")</f>
        <v>7</v>
      </c>
      <c r="C34" s="2">
        <v>300</v>
      </c>
      <c r="D34" s="2">
        <f ca="1">C34-B34</f>
        <v>293</v>
      </c>
    </row>
    <row r="36" spans="1:4" x14ac:dyDescent="0.25">
      <c r="A36" s="5" t="s">
        <v>83</v>
      </c>
      <c r="B36" s="5" t="s">
        <v>84</v>
      </c>
    </row>
    <row r="37" spans="1:4" x14ac:dyDescent="0.25">
      <c r="A37" s="2" t="s">
        <v>75</v>
      </c>
      <c r="B37" s="7">
        <v>100</v>
      </c>
    </row>
    <row r="38" spans="1:4" x14ac:dyDescent="0.25">
      <c r="A38" s="2" t="s">
        <v>76</v>
      </c>
      <c r="B38" s="7">
        <v>60</v>
      </c>
    </row>
    <row r="39" spans="1:4" x14ac:dyDescent="0.25">
      <c r="A39" s="2" t="s">
        <v>77</v>
      </c>
      <c r="B39" s="7">
        <v>80</v>
      </c>
    </row>
    <row r="40" spans="1:4" x14ac:dyDescent="0.25">
      <c r="A40" s="2" t="s">
        <v>78</v>
      </c>
      <c r="B40" s="7">
        <v>90</v>
      </c>
    </row>
    <row r="41" spans="1:4" x14ac:dyDescent="0.25">
      <c r="A41" s="2" t="s">
        <v>79</v>
      </c>
      <c r="B41" s="7">
        <v>60</v>
      </c>
    </row>
    <row r="42" spans="1:4" x14ac:dyDescent="0.25">
      <c r="A42" s="2" t="s">
        <v>80</v>
      </c>
      <c r="B42" s="7">
        <v>70</v>
      </c>
    </row>
    <row r="43" spans="1:4" x14ac:dyDescent="0.25">
      <c r="A43" s="2" t="s">
        <v>81</v>
      </c>
      <c r="B43" s="7">
        <v>80</v>
      </c>
    </row>
    <row r="44" spans="1:4" x14ac:dyDescent="0.25">
      <c r="A44" s="2" t="s">
        <v>82</v>
      </c>
      <c r="B44" s="7">
        <v>75</v>
      </c>
    </row>
    <row r="48" spans="1:4" x14ac:dyDescent="0.25">
      <c r="A48" s="17" t="s">
        <v>105</v>
      </c>
      <c r="B48" s="17" t="s">
        <v>106</v>
      </c>
    </row>
    <row r="49" spans="1:2" x14ac:dyDescent="0.25">
      <c r="A49" s="18"/>
      <c r="B49" s="19" t="s">
        <v>107</v>
      </c>
    </row>
    <row r="50" spans="1:2" x14ac:dyDescent="0.25">
      <c r="A50" s="20"/>
      <c r="B50" s="19" t="s">
        <v>108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AEB-1865-4925-ABB7-F71F4FE85928}">
  <dimension ref="A2:V144"/>
  <sheetViews>
    <sheetView topLeftCell="A79" zoomScaleNormal="100" workbookViewId="0">
      <selection activeCell="C150" sqref="C150"/>
    </sheetView>
  </sheetViews>
  <sheetFormatPr defaultRowHeight="15" x14ac:dyDescent="0.25"/>
  <cols>
    <col min="1" max="1" width="11.85546875" bestFit="1" customWidth="1"/>
    <col min="2" max="3" width="31" bestFit="1" customWidth="1"/>
    <col min="4" max="4" width="20.85546875" bestFit="1" customWidth="1"/>
    <col min="5" max="5" width="16.5703125" bestFit="1" customWidth="1"/>
    <col min="6" max="6" width="15" bestFit="1" customWidth="1"/>
    <col min="7" max="7" width="12.140625" bestFit="1" customWidth="1"/>
    <col min="8" max="8" width="11.85546875" bestFit="1" customWidth="1"/>
    <col min="9" max="9" width="20.85546875" bestFit="1" customWidth="1"/>
    <col min="10" max="10" width="15.140625" bestFit="1" customWidth="1"/>
    <col min="11" max="11" width="19.42578125" bestFit="1" customWidth="1"/>
    <col min="12" max="12" width="21.85546875" bestFit="1" customWidth="1"/>
    <col min="13" max="13" width="13.140625" bestFit="1" customWidth="1"/>
    <col min="14" max="14" width="16.5703125" bestFit="1" customWidth="1"/>
    <col min="15" max="15" width="11.85546875" bestFit="1" customWidth="1"/>
    <col min="16" max="16" width="8.140625" bestFit="1" customWidth="1"/>
    <col min="17" max="17" width="15.140625" bestFit="1" customWidth="1"/>
    <col min="18" max="18" width="15" bestFit="1" customWidth="1"/>
    <col min="19" max="19" width="21.85546875" bestFit="1" customWidth="1"/>
    <col min="20" max="20" width="5.42578125" bestFit="1" customWidth="1"/>
    <col min="21" max="21" width="16.5703125" bestFit="1" customWidth="1"/>
    <col min="22" max="22" width="9.5703125" bestFit="1" customWidth="1"/>
  </cols>
  <sheetData>
    <row r="2" spans="1:22" ht="18.75" x14ac:dyDescent="0.3">
      <c r="A2" s="9" t="s">
        <v>96</v>
      </c>
      <c r="B2" s="10"/>
    </row>
    <row r="4" spans="1:22" x14ac:dyDescent="0.25">
      <c r="A4" s="5" t="s">
        <v>0</v>
      </c>
      <c r="B4" s="5" t="s">
        <v>1</v>
      </c>
      <c r="C4" s="5" t="s">
        <v>9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71</v>
      </c>
      <c r="K4" s="5" t="s">
        <v>70</v>
      </c>
      <c r="L4" s="5" t="s">
        <v>8</v>
      </c>
      <c r="M4" s="5" t="s">
        <v>52</v>
      </c>
      <c r="N4" s="5" t="s">
        <v>53</v>
      </c>
      <c r="O4" s="5" t="s">
        <v>51</v>
      </c>
      <c r="P4" s="5" t="s">
        <v>54</v>
      </c>
      <c r="Q4" s="5" t="s">
        <v>72</v>
      </c>
      <c r="R4" s="5" t="s">
        <v>73</v>
      </c>
      <c r="S4" s="5" t="s">
        <v>100</v>
      </c>
      <c r="T4" s="5" t="s">
        <v>74</v>
      </c>
      <c r="U4" s="5" t="s">
        <v>92</v>
      </c>
      <c r="V4" s="5" t="s">
        <v>104</v>
      </c>
    </row>
    <row r="5" spans="1:22" ht="15.75" x14ac:dyDescent="0.25">
      <c r="A5" s="2" t="str">
        <f>_xlfn.CONCAT(LEFT(D5,1)&amp;""&amp;E5)</f>
        <v>SMelendez</v>
      </c>
      <c r="B5" s="2" t="str">
        <f ca="1">CHAR(RANDBETWEEN(65,90))&amp;CHAR(RANDBETWEEN(65,90))&amp;RANDBETWEEN(100,999)&amp;CHAR(RANDBETWEEN(65,90))</f>
        <v>WZ109U</v>
      </c>
      <c r="C5" s="1" t="str">
        <f>LOWER(D5&amp;"."&amp;E5&amp;"@gmail.com")</f>
        <v>shea.melendez@gmail.com</v>
      </c>
      <c r="D5" s="3" t="s">
        <v>10</v>
      </c>
      <c r="E5" s="3" t="s">
        <v>30</v>
      </c>
      <c r="F5" s="4">
        <f ca="1">RANDBETWEEN(DATE(1970,12,12),DATE(2004,12,12))</f>
        <v>35740</v>
      </c>
      <c r="G5" s="2" t="str">
        <f ca="1">_xlfn.CONCAT("0"&amp;RANDBETWEEN(100000000,999999999))</f>
        <v>0520695318</v>
      </c>
      <c r="H5" s="2" t="s">
        <v>50</v>
      </c>
      <c r="I5" s="2">
        <f ca="1">RANDBETWEEN(1,100)</f>
        <v>93</v>
      </c>
      <c r="J5" s="4">
        <f ca="1">RANDBETWEEN(DATE(2022,1,1),DATE(2022,12,31))</f>
        <v>44570</v>
      </c>
      <c r="K5" s="2" t="str">
        <f t="shared" ref="K5:K25" ca="1" si="0">IF(I5&lt;45,"No Discount",IF(AND(I5&gt;=45,I5&lt;=59),"5%",IF(AND(I5&gt;=60,I5&lt;=79),"10%",IF(AND(I5&gt;=80,I5&lt;=90),"20%", IF(I5&gt;90, "No Discount")))))</f>
        <v>No Discount</v>
      </c>
      <c r="L5" s="2" t="str">
        <f ca="1">CHOOSE(RANDBETWEEN(1,2),"Business", "Economy")</f>
        <v>Business</v>
      </c>
      <c r="M5" s="2" t="s">
        <v>57</v>
      </c>
      <c r="N5" s="6">
        <v>0.69791666666666663</v>
      </c>
      <c r="O5" s="2" t="s">
        <v>58</v>
      </c>
      <c r="P5" s="6">
        <v>0.75</v>
      </c>
      <c r="Q5" s="13"/>
      <c r="R5" s="13"/>
      <c r="S5" s="2" t="str">
        <f ca="1">CHOOSE(RANDBETWEEN(1,3),"Air", "Train", "Coach")</f>
        <v>Coach</v>
      </c>
      <c r="T5" s="16"/>
      <c r="U5" s="2" t="str">
        <f ca="1">CHOOSE(RANDBETWEEN(1,3),"Card", "PayPal", "Other")</f>
        <v>PayPal</v>
      </c>
      <c r="V5" s="15"/>
    </row>
    <row r="6" spans="1:22" ht="15.75" x14ac:dyDescent="0.25">
      <c r="A6" s="2" t="str">
        <f t="shared" ref="A6:A25" si="1">_xlfn.CONCAT(LEFT(D6,1)&amp;""&amp;E6)</f>
        <v>JSpears</v>
      </c>
      <c r="B6" s="2" t="str">
        <f t="shared" ref="B6:B25" ca="1" si="2">CHAR(RANDBETWEEN(65,90))&amp;CHAR(RANDBETWEEN(65,90))&amp;RANDBETWEEN(100,999)&amp;CHAR(RANDBETWEEN(65,90))</f>
        <v>PO854M</v>
      </c>
      <c r="C6" s="1" t="str">
        <f t="shared" ref="C6:C23" si="3">LOWER(D6&amp;"."&amp;E6&amp;"@gmail.com")</f>
        <v>jocelynn.spears@gmail.com</v>
      </c>
      <c r="D6" s="3" t="s">
        <v>11</v>
      </c>
      <c r="E6" s="3" t="s">
        <v>31</v>
      </c>
      <c r="F6" s="4">
        <f t="shared" ref="F6:F25" ca="1" si="4">RANDBETWEEN(DATE(1970,12,12),DATE(2004,12,12))</f>
        <v>26644</v>
      </c>
      <c r="G6" s="2" t="str">
        <f t="shared" ref="G6:G25" ca="1" si="5">_xlfn.CONCAT("0"&amp;RANDBETWEEN(100000000,999999999))</f>
        <v>0180036511</v>
      </c>
      <c r="H6" s="2" t="s">
        <v>50</v>
      </c>
      <c r="I6" s="2">
        <f t="shared" ref="I6:I25" ca="1" si="6">RANDBETWEEN(1,100)</f>
        <v>39</v>
      </c>
      <c r="J6" s="4">
        <f t="shared" ref="J6:J25" ca="1" si="7">RANDBETWEEN(DATE(2022,1,1),DATE(2022,12,31))</f>
        <v>44628</v>
      </c>
      <c r="K6" s="2" t="str">
        <f t="shared" ca="1" si="0"/>
        <v>No Discount</v>
      </c>
      <c r="L6" s="2" t="str">
        <f t="shared" ref="L6:L25" ca="1" si="8">CHOOSE(RANDBETWEEN(1,2),"Business", "Economy")</f>
        <v>Economy</v>
      </c>
      <c r="M6" s="2" t="s">
        <v>58</v>
      </c>
      <c r="N6" s="6">
        <v>0.33333333333333331</v>
      </c>
      <c r="O6" s="2" t="s">
        <v>57</v>
      </c>
      <c r="P6" s="6">
        <v>0.38541666666666669</v>
      </c>
      <c r="Q6" s="13"/>
      <c r="R6" s="13"/>
      <c r="S6" s="2" t="str">
        <f t="shared" ref="S6:S25" ca="1" si="9">CHOOSE(RANDBETWEEN(1,3),"Air", "Train", "Coach")</f>
        <v>Coach</v>
      </c>
      <c r="T6" s="16"/>
      <c r="U6" s="2" t="str">
        <f t="shared" ref="U6:U25" ca="1" si="10">CHOOSE(RANDBETWEEN(1,3),"Card", "PayPal", "Other")</f>
        <v>Card</v>
      </c>
      <c r="V6" s="15"/>
    </row>
    <row r="7" spans="1:22" ht="15.75" x14ac:dyDescent="0.25">
      <c r="A7" s="2" t="str">
        <f t="shared" si="1"/>
        <v>AHarris</v>
      </c>
      <c r="B7" s="2" t="str">
        <f t="shared" ca="1" si="2"/>
        <v>UD415H</v>
      </c>
      <c r="C7" s="1" t="str">
        <f t="shared" si="3"/>
        <v>andre.harris@gmail.com</v>
      </c>
      <c r="D7" s="3" t="s">
        <v>12</v>
      </c>
      <c r="E7" s="3" t="s">
        <v>32</v>
      </c>
      <c r="F7" s="4">
        <f t="shared" ca="1" si="4"/>
        <v>26361</v>
      </c>
      <c r="G7" s="2" t="str">
        <f t="shared" ca="1" si="5"/>
        <v>0191758606</v>
      </c>
      <c r="H7" s="2" t="s">
        <v>50</v>
      </c>
      <c r="I7" s="2">
        <f t="shared" ca="1" si="6"/>
        <v>58</v>
      </c>
      <c r="J7" s="4">
        <f t="shared" ca="1" si="7"/>
        <v>44702</v>
      </c>
      <c r="K7" s="2" t="str">
        <f t="shared" ca="1" si="0"/>
        <v>5%</v>
      </c>
      <c r="L7" s="2" t="str">
        <f t="shared" ca="1" si="8"/>
        <v>Economy</v>
      </c>
      <c r="M7" s="2" t="s">
        <v>59</v>
      </c>
      <c r="N7" s="6">
        <v>0.25</v>
      </c>
      <c r="O7" s="2" t="s">
        <v>65</v>
      </c>
      <c r="P7" s="6">
        <v>0.3125</v>
      </c>
      <c r="Q7" s="13"/>
      <c r="R7" s="13"/>
      <c r="S7" s="2" t="str">
        <f t="shared" ca="1" si="9"/>
        <v>Train</v>
      </c>
      <c r="T7" s="16"/>
      <c r="U7" s="2" t="str">
        <f t="shared" ca="1" si="10"/>
        <v>Other</v>
      </c>
      <c r="V7" s="15"/>
    </row>
    <row r="8" spans="1:22" ht="15.75" x14ac:dyDescent="0.25">
      <c r="A8" s="2" t="str">
        <f t="shared" si="1"/>
        <v>MPham</v>
      </c>
      <c r="B8" s="2" t="str">
        <f t="shared" ca="1" si="2"/>
        <v>BC373H</v>
      </c>
      <c r="C8" s="1" t="str">
        <f t="shared" si="3"/>
        <v>monica.pham@gmail.com</v>
      </c>
      <c r="D8" s="3" t="s">
        <v>13</v>
      </c>
      <c r="E8" s="3" t="s">
        <v>33</v>
      </c>
      <c r="F8" s="4">
        <f t="shared" ca="1" si="4"/>
        <v>32326</v>
      </c>
      <c r="G8" s="2" t="str">
        <f t="shared" ca="1" si="5"/>
        <v>0187454934</v>
      </c>
      <c r="H8" s="2" t="s">
        <v>50</v>
      </c>
      <c r="I8" s="2">
        <f t="shared" ca="1" si="6"/>
        <v>66</v>
      </c>
      <c r="J8" s="4">
        <f t="shared" ca="1" si="7"/>
        <v>44791</v>
      </c>
      <c r="K8" s="2" t="str">
        <f t="shared" ca="1" si="0"/>
        <v>10%</v>
      </c>
      <c r="L8" s="2" t="str">
        <f t="shared" ca="1" si="8"/>
        <v>Economy</v>
      </c>
      <c r="M8" s="2" t="s">
        <v>58</v>
      </c>
      <c r="N8" s="6">
        <v>0.47916666666666669</v>
      </c>
      <c r="O8" s="2" t="s">
        <v>60</v>
      </c>
      <c r="P8" s="6">
        <v>0.52083333333333337</v>
      </c>
      <c r="Q8" s="13"/>
      <c r="R8" s="13"/>
      <c r="S8" s="2" t="str">
        <f t="shared" ca="1" si="9"/>
        <v>Train</v>
      </c>
      <c r="T8" s="16"/>
      <c r="U8" s="2" t="str">
        <f t="shared" ca="1" si="10"/>
        <v>Other</v>
      </c>
      <c r="V8" s="15"/>
    </row>
    <row r="9" spans="1:22" ht="15.75" x14ac:dyDescent="0.25">
      <c r="A9" s="2" t="str">
        <f t="shared" si="1"/>
        <v>FDyer</v>
      </c>
      <c r="B9" s="2" t="str">
        <f t="shared" ca="1" si="2"/>
        <v>HN754P</v>
      </c>
      <c r="C9" s="1" t="str">
        <f t="shared" si="3"/>
        <v>fernando.dyer@gmail.com</v>
      </c>
      <c r="D9" s="3" t="s">
        <v>14</v>
      </c>
      <c r="E9" s="3" t="s">
        <v>34</v>
      </c>
      <c r="F9" s="4">
        <f t="shared" ca="1" si="4"/>
        <v>34329</v>
      </c>
      <c r="G9" s="2" t="str">
        <f t="shared" ca="1" si="5"/>
        <v>0186895937</v>
      </c>
      <c r="H9" s="2" t="s">
        <v>50</v>
      </c>
      <c r="I9" s="2">
        <f t="shared" ca="1" si="6"/>
        <v>97</v>
      </c>
      <c r="J9" s="4">
        <f t="shared" ca="1" si="7"/>
        <v>44786</v>
      </c>
      <c r="K9" s="2" t="str">
        <f t="shared" ca="1" si="0"/>
        <v>No Discount</v>
      </c>
      <c r="L9" s="2" t="str">
        <f t="shared" ca="1" si="8"/>
        <v>Business</v>
      </c>
      <c r="M9" s="2" t="s">
        <v>60</v>
      </c>
      <c r="N9" s="6">
        <v>0.51388888888888895</v>
      </c>
      <c r="O9" s="2" t="s">
        <v>58</v>
      </c>
      <c r="P9" s="6">
        <v>0.55555555555555558</v>
      </c>
      <c r="Q9" s="13"/>
      <c r="R9" s="13"/>
      <c r="S9" s="2" t="str">
        <f t="shared" ca="1" si="9"/>
        <v>Coach</v>
      </c>
      <c r="T9" s="16"/>
      <c r="U9" s="2" t="str">
        <f t="shared" ca="1" si="10"/>
        <v>PayPal</v>
      </c>
      <c r="V9" s="15"/>
    </row>
    <row r="10" spans="1:22" ht="15.75" x14ac:dyDescent="0.25">
      <c r="A10" s="2" t="str">
        <f t="shared" si="1"/>
        <v>CMcgrath</v>
      </c>
      <c r="B10" s="2" t="str">
        <f t="shared" ca="1" si="2"/>
        <v>AF399Q</v>
      </c>
      <c r="C10" s="1" t="str">
        <f t="shared" si="3"/>
        <v>chloe.mcgrath@gmail.com</v>
      </c>
      <c r="D10" s="3" t="s">
        <v>15</v>
      </c>
      <c r="E10" s="3" t="s">
        <v>35</v>
      </c>
      <c r="F10" s="4">
        <f t="shared" ca="1" si="4"/>
        <v>36141</v>
      </c>
      <c r="G10" s="2" t="str">
        <f t="shared" ca="1" si="5"/>
        <v>0546166066</v>
      </c>
      <c r="H10" s="2" t="s">
        <v>50</v>
      </c>
      <c r="I10" s="2">
        <f t="shared" ca="1" si="6"/>
        <v>63</v>
      </c>
      <c r="J10" s="4">
        <f t="shared" ca="1" si="7"/>
        <v>44566</v>
      </c>
      <c r="K10" s="2" t="str">
        <f t="shared" ca="1" si="0"/>
        <v>10%</v>
      </c>
      <c r="L10" s="2" t="str">
        <f t="shared" ca="1" si="8"/>
        <v>Economy</v>
      </c>
      <c r="M10" s="2" t="s">
        <v>58</v>
      </c>
      <c r="N10" s="6">
        <v>0.31944444444444448</v>
      </c>
      <c r="O10" s="2" t="s">
        <v>61</v>
      </c>
      <c r="P10" s="6">
        <v>0.34722222222222227</v>
      </c>
      <c r="Q10" s="13"/>
      <c r="R10" s="13"/>
      <c r="S10" s="2" t="str">
        <f t="shared" ca="1" si="9"/>
        <v>Train</v>
      </c>
      <c r="T10" s="16"/>
      <c r="U10" s="2" t="str">
        <f t="shared" ca="1" si="10"/>
        <v>Card</v>
      </c>
      <c r="V10" s="15"/>
    </row>
    <row r="11" spans="1:22" ht="15.75" x14ac:dyDescent="0.25">
      <c r="A11" s="2" t="str">
        <f t="shared" si="1"/>
        <v>ERivas</v>
      </c>
      <c r="B11" s="2" t="str">
        <f t="shared" ca="1" si="2"/>
        <v>YT840V</v>
      </c>
      <c r="C11" s="1" t="str">
        <f t="shared" si="3"/>
        <v>elisa.rivas@gmail.com</v>
      </c>
      <c r="D11" s="3" t="s">
        <v>16</v>
      </c>
      <c r="E11" s="3" t="s">
        <v>36</v>
      </c>
      <c r="F11" s="4">
        <f t="shared" ca="1" si="4"/>
        <v>31895</v>
      </c>
      <c r="G11" s="2" t="str">
        <f t="shared" ca="1" si="5"/>
        <v>0822589894</v>
      </c>
      <c r="H11" s="2" t="s">
        <v>50</v>
      </c>
      <c r="I11" s="2">
        <f t="shared" ca="1" si="6"/>
        <v>51</v>
      </c>
      <c r="J11" s="4">
        <f t="shared" ca="1" si="7"/>
        <v>44895</v>
      </c>
      <c r="K11" s="2" t="str">
        <f t="shared" ca="1" si="0"/>
        <v>5%</v>
      </c>
      <c r="L11" s="2" t="str">
        <f t="shared" ca="1" si="8"/>
        <v>Economy</v>
      </c>
      <c r="M11" s="2" t="s">
        <v>61</v>
      </c>
      <c r="N11" s="6">
        <v>0.45833333333333331</v>
      </c>
      <c r="O11" s="2" t="s">
        <v>60</v>
      </c>
      <c r="P11" s="6">
        <v>0.51388888888888895</v>
      </c>
      <c r="Q11" s="13"/>
      <c r="R11" s="13"/>
      <c r="S11" s="2" t="str">
        <f t="shared" ca="1" si="9"/>
        <v>Train</v>
      </c>
      <c r="T11" s="16"/>
      <c r="U11" s="2" t="str">
        <f t="shared" ca="1" si="10"/>
        <v>PayPal</v>
      </c>
      <c r="V11" s="15"/>
    </row>
    <row r="12" spans="1:22" ht="15.75" x14ac:dyDescent="0.25">
      <c r="A12" s="2" t="str">
        <f t="shared" si="1"/>
        <v>MFoster</v>
      </c>
      <c r="B12" s="2" t="str">
        <f t="shared" ca="1" si="2"/>
        <v>CO415W</v>
      </c>
      <c r="C12" s="1" t="str">
        <f t="shared" si="3"/>
        <v>maxim.foster@gmail.com</v>
      </c>
      <c r="D12" s="3" t="s">
        <v>17</v>
      </c>
      <c r="E12" s="3" t="s">
        <v>37</v>
      </c>
      <c r="F12" s="4">
        <f t="shared" ca="1" si="4"/>
        <v>28478</v>
      </c>
      <c r="G12" s="2" t="str">
        <f t="shared" ca="1" si="5"/>
        <v>0859011915</v>
      </c>
      <c r="H12" s="2" t="s">
        <v>50</v>
      </c>
      <c r="I12" s="2">
        <f t="shared" ca="1" si="6"/>
        <v>57</v>
      </c>
      <c r="J12" s="4">
        <f t="shared" ca="1" si="7"/>
        <v>44800</v>
      </c>
      <c r="K12" s="2" t="str">
        <f t="shared" ca="1" si="0"/>
        <v>5%</v>
      </c>
      <c r="L12" s="2" t="str">
        <f t="shared" ca="1" si="8"/>
        <v>Economy</v>
      </c>
      <c r="M12" s="2" t="s">
        <v>60</v>
      </c>
      <c r="N12" s="6">
        <v>0.51388888888888895</v>
      </c>
      <c r="O12" s="2" t="s">
        <v>62</v>
      </c>
      <c r="P12" s="6">
        <v>0.5625</v>
      </c>
      <c r="Q12" s="13"/>
      <c r="R12" s="13"/>
      <c r="S12" s="2" t="str">
        <f t="shared" ca="1" si="9"/>
        <v>Air</v>
      </c>
      <c r="T12" s="16"/>
      <c r="U12" s="2" t="str">
        <f t="shared" ca="1" si="10"/>
        <v>Other</v>
      </c>
      <c r="V12" s="15"/>
    </row>
    <row r="13" spans="1:22" ht="15.75" x14ac:dyDescent="0.25">
      <c r="A13" s="2" t="str">
        <f t="shared" si="1"/>
        <v>SDavies</v>
      </c>
      <c r="B13" s="2" t="str">
        <f t="shared" ca="1" si="2"/>
        <v>TK336J</v>
      </c>
      <c r="C13" s="1" t="str">
        <f t="shared" si="3"/>
        <v>skyler.davies@gmail.com</v>
      </c>
      <c r="D13" s="3" t="s">
        <v>18</v>
      </c>
      <c r="E13" s="3" t="s">
        <v>38</v>
      </c>
      <c r="F13" s="4">
        <f t="shared" ca="1" si="4"/>
        <v>34794</v>
      </c>
      <c r="G13" s="2" t="str">
        <f t="shared" ca="1" si="5"/>
        <v>0430111796</v>
      </c>
      <c r="H13" s="2" t="s">
        <v>50</v>
      </c>
      <c r="I13" s="2">
        <f t="shared" ca="1" si="6"/>
        <v>73</v>
      </c>
      <c r="J13" s="4">
        <f t="shared" ca="1" si="7"/>
        <v>44572</v>
      </c>
      <c r="K13" s="2" t="str">
        <f t="shared" ca="1" si="0"/>
        <v>10%</v>
      </c>
      <c r="L13" s="2" t="str">
        <f t="shared" ca="1" si="8"/>
        <v>Economy</v>
      </c>
      <c r="M13" s="2" t="s">
        <v>58</v>
      </c>
      <c r="N13" s="6">
        <v>0.31944444444444448</v>
      </c>
      <c r="O13" s="2" t="s">
        <v>62</v>
      </c>
      <c r="P13" s="6">
        <v>0.36458333333333331</v>
      </c>
      <c r="Q13" s="13"/>
      <c r="R13" s="13"/>
      <c r="S13" s="2" t="str">
        <f t="shared" ca="1" si="9"/>
        <v>Air</v>
      </c>
      <c r="T13" s="16"/>
      <c r="U13" s="2" t="str">
        <f t="shared" ca="1" si="10"/>
        <v>Card</v>
      </c>
      <c r="V13" s="15"/>
    </row>
    <row r="14" spans="1:22" ht="15.75" x14ac:dyDescent="0.25">
      <c r="A14" s="2" t="str">
        <f t="shared" si="1"/>
        <v>BRichardson</v>
      </c>
      <c r="B14" s="2" t="str">
        <f t="shared" ca="1" si="2"/>
        <v>OI503E</v>
      </c>
      <c r="C14" s="1" t="str">
        <f t="shared" si="3"/>
        <v>branson.richardson@gmail.com</v>
      </c>
      <c r="D14" s="3" t="s">
        <v>19</v>
      </c>
      <c r="E14" s="3" t="s">
        <v>39</v>
      </c>
      <c r="F14" s="4">
        <f t="shared" ca="1" si="4"/>
        <v>29853</v>
      </c>
      <c r="G14" s="2" t="str">
        <f t="shared" ca="1" si="5"/>
        <v>0158511546</v>
      </c>
      <c r="H14" s="2" t="s">
        <v>50</v>
      </c>
      <c r="I14" s="2">
        <f t="shared" ca="1" si="6"/>
        <v>99</v>
      </c>
      <c r="J14" s="4">
        <f t="shared" ca="1" si="7"/>
        <v>44712</v>
      </c>
      <c r="K14" s="2" t="str">
        <f t="shared" ca="1" si="0"/>
        <v>No Discount</v>
      </c>
      <c r="L14" s="2" t="str">
        <f t="shared" ca="1" si="8"/>
        <v>Economy</v>
      </c>
      <c r="M14" s="2" t="s">
        <v>62</v>
      </c>
      <c r="N14" s="6">
        <v>0.60416666666666663</v>
      </c>
      <c r="O14" s="2" t="s">
        <v>57</v>
      </c>
      <c r="P14" s="6">
        <v>0.65625</v>
      </c>
      <c r="Q14" s="13"/>
      <c r="R14" s="13"/>
      <c r="S14" s="2" t="str">
        <f t="shared" ca="1" si="9"/>
        <v>Coach</v>
      </c>
      <c r="T14" s="16"/>
      <c r="U14" s="2" t="str">
        <f t="shared" ca="1" si="10"/>
        <v>Other</v>
      </c>
      <c r="V14" s="15"/>
    </row>
    <row r="15" spans="1:22" ht="15.75" x14ac:dyDescent="0.25">
      <c r="A15" s="2" t="str">
        <f t="shared" si="1"/>
        <v>LMolina</v>
      </c>
      <c r="B15" s="2" t="str">
        <f t="shared" ca="1" si="2"/>
        <v>GR117S</v>
      </c>
      <c r="C15" s="1" t="str">
        <f t="shared" si="3"/>
        <v>leon.molina@gmail.com</v>
      </c>
      <c r="D15" s="3" t="s">
        <v>20</v>
      </c>
      <c r="E15" s="3" t="s">
        <v>40</v>
      </c>
      <c r="F15" s="4">
        <f t="shared" ca="1" si="4"/>
        <v>36059</v>
      </c>
      <c r="G15" s="2" t="str">
        <f t="shared" ca="1" si="5"/>
        <v>0771333041</v>
      </c>
      <c r="H15" s="2" t="s">
        <v>50</v>
      </c>
      <c r="I15" s="2">
        <f t="shared" ca="1" si="6"/>
        <v>84</v>
      </c>
      <c r="J15" s="4">
        <f t="shared" ca="1" si="7"/>
        <v>44797</v>
      </c>
      <c r="K15" s="2" t="str">
        <f t="shared" ca="1" si="0"/>
        <v>20%</v>
      </c>
      <c r="L15" s="2" t="str">
        <f t="shared" ca="1" si="8"/>
        <v>Economy</v>
      </c>
      <c r="M15" s="2" t="s">
        <v>57</v>
      </c>
      <c r="N15" s="6">
        <v>0.67708333333333337</v>
      </c>
      <c r="O15" s="2" t="s">
        <v>60</v>
      </c>
      <c r="P15" s="6">
        <v>0.71180555555555547</v>
      </c>
      <c r="Q15" s="13"/>
      <c r="R15" s="13"/>
      <c r="S15" s="2" t="str">
        <f t="shared" ca="1" si="9"/>
        <v>Air</v>
      </c>
      <c r="T15" s="16"/>
      <c r="U15" s="2" t="str">
        <f t="shared" ca="1" si="10"/>
        <v>Other</v>
      </c>
      <c r="V15" s="15"/>
    </row>
    <row r="16" spans="1:22" ht="15.75" x14ac:dyDescent="0.25">
      <c r="A16" s="2" t="str">
        <f t="shared" si="1"/>
        <v>SGordon</v>
      </c>
      <c r="B16" s="2" t="str">
        <f t="shared" ca="1" si="2"/>
        <v>NZ914K</v>
      </c>
      <c r="C16" s="1" t="str">
        <f t="shared" si="3"/>
        <v>scarlett.gordon@gmail.com</v>
      </c>
      <c r="D16" s="3" t="s">
        <v>21</v>
      </c>
      <c r="E16" s="3" t="s">
        <v>41</v>
      </c>
      <c r="F16" s="4">
        <f t="shared" ca="1" si="4"/>
        <v>36219</v>
      </c>
      <c r="G16" s="2" t="str">
        <f t="shared" ca="1" si="5"/>
        <v>0130204253</v>
      </c>
      <c r="H16" s="2" t="s">
        <v>50</v>
      </c>
      <c r="I16" s="2">
        <f t="shared" ca="1" si="6"/>
        <v>77</v>
      </c>
      <c r="J16" s="4">
        <f t="shared" ca="1" si="7"/>
        <v>44790</v>
      </c>
      <c r="K16" s="2" t="str">
        <f t="shared" ca="1" si="0"/>
        <v>10%</v>
      </c>
      <c r="L16" s="2" t="str">
        <f t="shared" ca="1" si="8"/>
        <v>Economy</v>
      </c>
      <c r="M16" s="2" t="s">
        <v>60</v>
      </c>
      <c r="N16" s="6">
        <v>0.76736111111111116</v>
      </c>
      <c r="O16" s="2" t="s">
        <v>58</v>
      </c>
      <c r="P16" s="6">
        <v>0.8125</v>
      </c>
      <c r="Q16" s="13"/>
      <c r="R16" s="13"/>
      <c r="S16" s="2" t="str">
        <f t="shared" ca="1" si="9"/>
        <v>Coach</v>
      </c>
      <c r="T16" s="16"/>
      <c r="U16" s="2" t="str">
        <f t="shared" ca="1" si="10"/>
        <v>PayPal</v>
      </c>
      <c r="V16" s="15"/>
    </row>
    <row r="17" spans="1:22" ht="15.75" x14ac:dyDescent="0.25">
      <c r="A17" s="2" t="str">
        <f t="shared" si="1"/>
        <v>BRobinson</v>
      </c>
      <c r="B17" s="2" t="str">
        <f t="shared" ca="1" si="2"/>
        <v>LT861D</v>
      </c>
      <c r="C17" s="1" t="str">
        <f t="shared" si="3"/>
        <v>bryson.robinson@gmail.com</v>
      </c>
      <c r="D17" s="3" t="s">
        <v>22</v>
      </c>
      <c r="E17" s="3" t="s">
        <v>42</v>
      </c>
      <c r="F17" s="4">
        <f t="shared" ca="1" si="4"/>
        <v>28617</v>
      </c>
      <c r="G17" s="2" t="str">
        <f t="shared" ca="1" si="5"/>
        <v>0322571506</v>
      </c>
      <c r="H17" s="2" t="s">
        <v>50</v>
      </c>
      <c r="I17" s="2">
        <f t="shared" ca="1" si="6"/>
        <v>17</v>
      </c>
      <c r="J17" s="4">
        <f t="shared" ca="1" si="7"/>
        <v>44768</v>
      </c>
      <c r="K17" s="2" t="str">
        <f t="shared" ca="1" si="0"/>
        <v>No Discount</v>
      </c>
      <c r="L17" s="2" t="str">
        <f t="shared" ca="1" si="8"/>
        <v>Economy</v>
      </c>
      <c r="M17" s="2" t="s">
        <v>58</v>
      </c>
      <c r="N17" s="6">
        <v>0.2638888888888889</v>
      </c>
      <c r="O17" s="2" t="s">
        <v>60</v>
      </c>
      <c r="P17" s="6">
        <v>0.30555555555555552</v>
      </c>
      <c r="Q17" s="13"/>
      <c r="R17" s="13"/>
      <c r="S17" s="2" t="str">
        <f t="shared" ca="1" si="9"/>
        <v>Train</v>
      </c>
      <c r="T17" s="16"/>
      <c r="U17" s="2" t="str">
        <f t="shared" ca="1" si="10"/>
        <v>Other</v>
      </c>
      <c r="V17" s="15"/>
    </row>
    <row r="18" spans="1:22" ht="15.75" x14ac:dyDescent="0.25">
      <c r="A18" s="2" t="str">
        <f t="shared" si="1"/>
        <v>TKnight</v>
      </c>
      <c r="B18" s="2" t="str">
        <f t="shared" ca="1" si="2"/>
        <v>BV563J</v>
      </c>
      <c r="C18" s="1" t="str">
        <f t="shared" si="3"/>
        <v>tristian.knight@gmail.com</v>
      </c>
      <c r="D18" s="3" t="s">
        <v>23</v>
      </c>
      <c r="E18" s="3" t="s">
        <v>43</v>
      </c>
      <c r="F18" s="4">
        <f t="shared" ca="1" si="4"/>
        <v>35097</v>
      </c>
      <c r="G18" s="2" t="str">
        <f t="shared" ca="1" si="5"/>
        <v>0194821333</v>
      </c>
      <c r="H18" s="2" t="s">
        <v>50</v>
      </c>
      <c r="I18" s="2">
        <f t="shared" ca="1" si="6"/>
        <v>38</v>
      </c>
      <c r="J18" s="4">
        <f t="shared" ca="1" si="7"/>
        <v>44771</v>
      </c>
      <c r="K18" s="2" t="str">
        <f t="shared" ca="1" si="0"/>
        <v>No Discount</v>
      </c>
      <c r="L18" s="2" t="str">
        <f t="shared" ca="1" si="8"/>
        <v>Business</v>
      </c>
      <c r="M18" s="2" t="s">
        <v>63</v>
      </c>
      <c r="N18" s="6">
        <v>0.5</v>
      </c>
      <c r="O18" s="2" t="s">
        <v>64</v>
      </c>
      <c r="P18" s="6">
        <v>0.58333333333333337</v>
      </c>
      <c r="Q18" s="13"/>
      <c r="R18" s="13"/>
      <c r="S18" s="2" t="str">
        <f t="shared" ca="1" si="9"/>
        <v>Air</v>
      </c>
      <c r="T18" s="16"/>
      <c r="U18" s="2" t="str">
        <f t="shared" ca="1" si="10"/>
        <v>Card</v>
      </c>
      <c r="V18" s="15"/>
    </row>
    <row r="19" spans="1:22" ht="15.75" x14ac:dyDescent="0.25">
      <c r="A19" s="2" t="str">
        <f t="shared" si="1"/>
        <v>ABrooks</v>
      </c>
      <c r="B19" s="2" t="str">
        <f t="shared" ca="1" si="2"/>
        <v>PE837H</v>
      </c>
      <c r="C19" s="1" t="str">
        <f t="shared" si="3"/>
        <v>abril.brooks@gmail.com</v>
      </c>
      <c r="D19" s="3" t="s">
        <v>24</v>
      </c>
      <c r="E19" s="3" t="s">
        <v>44</v>
      </c>
      <c r="F19" s="4">
        <f t="shared" ca="1" si="4"/>
        <v>33566</v>
      </c>
      <c r="G19" s="2" t="str">
        <f t="shared" ca="1" si="5"/>
        <v>0436158472</v>
      </c>
      <c r="H19" s="2" t="s">
        <v>50</v>
      </c>
      <c r="I19" s="2">
        <f t="shared" ca="1" si="6"/>
        <v>18</v>
      </c>
      <c r="J19" s="4">
        <f t="shared" ca="1" si="7"/>
        <v>44607</v>
      </c>
      <c r="K19" s="2" t="str">
        <f t="shared" ca="1" si="0"/>
        <v>No Discount</v>
      </c>
      <c r="L19" s="2" t="str">
        <f t="shared" ca="1" si="8"/>
        <v>Economy</v>
      </c>
      <c r="M19" s="2" t="s">
        <v>64</v>
      </c>
      <c r="N19" s="6">
        <v>0.41666666666666669</v>
      </c>
      <c r="O19" s="2" t="s">
        <v>63</v>
      </c>
      <c r="P19" s="6">
        <v>0.5</v>
      </c>
      <c r="Q19" s="13"/>
      <c r="R19" s="13"/>
      <c r="S19" s="2" t="str">
        <f t="shared" ca="1" si="9"/>
        <v>Train</v>
      </c>
      <c r="T19" s="16"/>
      <c r="U19" s="2" t="str">
        <f t="shared" ca="1" si="10"/>
        <v>PayPal</v>
      </c>
      <c r="V19" s="15"/>
    </row>
    <row r="20" spans="1:22" ht="15.75" x14ac:dyDescent="0.25">
      <c r="A20" s="2" t="str">
        <f t="shared" si="1"/>
        <v>CTodd</v>
      </c>
      <c r="B20" s="2" t="str">
        <f t="shared" ca="1" si="2"/>
        <v>IN151L</v>
      </c>
      <c r="C20" s="1" t="str">
        <f t="shared" si="3"/>
        <v>chasity.todd@gmail.com</v>
      </c>
      <c r="D20" s="3" t="s">
        <v>25</v>
      </c>
      <c r="E20" s="3" t="s">
        <v>45</v>
      </c>
      <c r="F20" s="4">
        <f t="shared" ca="1" si="4"/>
        <v>27323</v>
      </c>
      <c r="G20" s="2" t="str">
        <f t="shared" ca="1" si="5"/>
        <v>0516808662</v>
      </c>
      <c r="H20" s="2" t="s">
        <v>50</v>
      </c>
      <c r="I20" s="2">
        <f t="shared" ca="1" si="6"/>
        <v>74</v>
      </c>
      <c r="J20" s="4">
        <f t="shared" ca="1" si="7"/>
        <v>44828</v>
      </c>
      <c r="K20" s="2" t="str">
        <f t="shared" ca="1" si="0"/>
        <v>10%</v>
      </c>
      <c r="L20" s="2" t="str">
        <f t="shared" ca="1" si="8"/>
        <v>Economy</v>
      </c>
      <c r="M20" s="2" t="s">
        <v>65</v>
      </c>
      <c r="N20" s="6">
        <v>0.77083333333333337</v>
      </c>
      <c r="O20" s="2" t="s">
        <v>59</v>
      </c>
      <c r="P20" s="6">
        <v>0.83333333333333337</v>
      </c>
      <c r="Q20" s="13"/>
      <c r="R20" s="13"/>
      <c r="S20" s="2" t="str">
        <f t="shared" ca="1" si="9"/>
        <v>Train</v>
      </c>
      <c r="T20" s="16"/>
      <c r="U20" s="2" t="str">
        <f t="shared" ca="1" si="10"/>
        <v>Other</v>
      </c>
      <c r="V20" s="15"/>
    </row>
    <row r="21" spans="1:22" ht="15.75" x14ac:dyDescent="0.25">
      <c r="A21" s="2" t="str">
        <f t="shared" si="1"/>
        <v>BGrant</v>
      </c>
      <c r="B21" s="2" t="str">
        <f t="shared" ca="1" si="2"/>
        <v>YA650L</v>
      </c>
      <c r="C21" s="1" t="str">
        <f t="shared" si="3"/>
        <v>bruce.grant@gmail.com</v>
      </c>
      <c r="D21" s="3" t="s">
        <v>26</v>
      </c>
      <c r="E21" s="3" t="s">
        <v>46</v>
      </c>
      <c r="F21" s="4">
        <f t="shared" ca="1" si="4"/>
        <v>35543</v>
      </c>
      <c r="G21" s="2" t="str">
        <f t="shared" ca="1" si="5"/>
        <v>0986912821</v>
      </c>
      <c r="H21" s="2" t="s">
        <v>50</v>
      </c>
      <c r="I21" s="2">
        <f t="shared" ca="1" si="6"/>
        <v>15</v>
      </c>
      <c r="J21" s="4">
        <f t="shared" ca="1" si="7"/>
        <v>44823</v>
      </c>
      <c r="K21" s="2" t="str">
        <f t="shared" ca="1" si="0"/>
        <v>No Discount</v>
      </c>
      <c r="L21" s="2" t="str">
        <f t="shared" ca="1" si="8"/>
        <v>Business</v>
      </c>
      <c r="M21" s="2" t="s">
        <v>66</v>
      </c>
      <c r="N21" s="6">
        <v>0.5</v>
      </c>
      <c r="O21" s="2" t="s">
        <v>60</v>
      </c>
      <c r="P21" s="6">
        <v>0.5625</v>
      </c>
      <c r="Q21" s="13"/>
      <c r="R21" s="13"/>
      <c r="S21" s="2" t="str">
        <f t="shared" ca="1" si="9"/>
        <v>Air</v>
      </c>
      <c r="T21" s="16"/>
      <c r="U21" s="2" t="str">
        <f t="shared" ca="1" si="10"/>
        <v>PayPal</v>
      </c>
      <c r="V21" s="15"/>
    </row>
    <row r="22" spans="1:22" ht="15.75" x14ac:dyDescent="0.25">
      <c r="A22" s="2" t="str">
        <f t="shared" si="1"/>
        <v>SWallace</v>
      </c>
      <c r="B22" s="2" t="str">
        <f t="shared" ca="1" si="2"/>
        <v>LA254J</v>
      </c>
      <c r="C22" s="1" t="str">
        <f t="shared" si="3"/>
        <v>sage.wallace@gmail.com</v>
      </c>
      <c r="D22" s="3" t="s">
        <v>27</v>
      </c>
      <c r="E22" s="3" t="s">
        <v>47</v>
      </c>
      <c r="F22" s="4">
        <f t="shared" ca="1" si="4"/>
        <v>31822</v>
      </c>
      <c r="G22" s="2" t="str">
        <f t="shared" ca="1" si="5"/>
        <v>0983657779</v>
      </c>
      <c r="H22" s="2" t="s">
        <v>50</v>
      </c>
      <c r="I22" s="2">
        <f t="shared" ca="1" si="6"/>
        <v>10</v>
      </c>
      <c r="J22" s="4">
        <f t="shared" ca="1" si="7"/>
        <v>44801</v>
      </c>
      <c r="K22" s="2" t="str">
        <f t="shared" ca="1" si="0"/>
        <v>No Discount</v>
      </c>
      <c r="L22" s="2" t="str">
        <f t="shared" ca="1" si="8"/>
        <v>Business</v>
      </c>
      <c r="M22" s="2" t="s">
        <v>60</v>
      </c>
      <c r="N22" s="6">
        <v>0.79166666666666663</v>
      </c>
      <c r="O22" s="2" t="s">
        <v>69</v>
      </c>
      <c r="P22" s="6">
        <v>0.85416666666666663</v>
      </c>
      <c r="Q22" s="13"/>
      <c r="R22" s="13"/>
      <c r="S22" s="2" t="str">
        <f t="shared" ca="1" si="9"/>
        <v>Train</v>
      </c>
      <c r="T22" s="16"/>
      <c r="U22" s="2" t="str">
        <f t="shared" ca="1" si="10"/>
        <v>Other</v>
      </c>
      <c r="V22" s="15"/>
    </row>
    <row r="23" spans="1:22" ht="15.75" x14ac:dyDescent="0.25">
      <c r="A23" s="2" t="str">
        <f t="shared" si="1"/>
        <v>RFisher</v>
      </c>
      <c r="B23" s="2" t="str">
        <f t="shared" ca="1" si="2"/>
        <v>KV247E</v>
      </c>
      <c r="C23" s="1" t="str">
        <f t="shared" si="3"/>
        <v>romeo.fisher@gmail.com</v>
      </c>
      <c r="D23" s="3" t="s">
        <v>28</v>
      </c>
      <c r="E23" s="3" t="s">
        <v>48</v>
      </c>
      <c r="F23" s="4">
        <f t="shared" ca="1" si="4"/>
        <v>34652</v>
      </c>
      <c r="G23" s="2" t="str">
        <f t="shared" ca="1" si="5"/>
        <v>0480997053</v>
      </c>
      <c r="H23" s="2" t="s">
        <v>50</v>
      </c>
      <c r="I23" s="2">
        <f t="shared" ca="1" si="6"/>
        <v>17</v>
      </c>
      <c r="J23" s="4">
        <f t="shared" ca="1" si="7"/>
        <v>44766</v>
      </c>
      <c r="K23" s="2" t="str">
        <f t="shared" ca="1" si="0"/>
        <v>No Discount</v>
      </c>
      <c r="L23" s="2" t="str">
        <f t="shared" ca="1" si="8"/>
        <v>Economy</v>
      </c>
      <c r="M23" s="2" t="s">
        <v>67</v>
      </c>
      <c r="N23" s="6">
        <v>0.66666666666666663</v>
      </c>
      <c r="O23" s="2" t="s">
        <v>57</v>
      </c>
      <c r="P23" s="6">
        <v>0.72916666666666663</v>
      </c>
      <c r="Q23" s="13"/>
      <c r="R23" s="13"/>
      <c r="S23" s="2" t="str">
        <f t="shared" ca="1" si="9"/>
        <v>Air</v>
      </c>
      <c r="T23" s="16"/>
      <c r="U23" s="2" t="str">
        <f t="shared" ca="1" si="10"/>
        <v>Card</v>
      </c>
      <c r="V23" s="15"/>
    </row>
    <row r="24" spans="1:22" ht="15.75" x14ac:dyDescent="0.25">
      <c r="A24" s="2" t="str">
        <f t="shared" si="1"/>
        <v>HWelch</v>
      </c>
      <c r="B24" s="2" t="str">
        <f t="shared" ca="1" si="2"/>
        <v>ZY550X</v>
      </c>
      <c r="C24" s="1" t="str">
        <f>LOWER(D24&amp;"."&amp;E24&amp;"@gmail.com")</f>
        <v>hamza.welch@gmail.com</v>
      </c>
      <c r="D24" s="3" t="s">
        <v>29</v>
      </c>
      <c r="E24" s="3" t="s">
        <v>49</v>
      </c>
      <c r="F24" s="4">
        <f t="shared" ca="1" si="4"/>
        <v>30147</v>
      </c>
      <c r="G24" s="2" t="str">
        <f t="shared" ca="1" si="5"/>
        <v>0518791672</v>
      </c>
      <c r="H24" s="2" t="s">
        <v>50</v>
      </c>
      <c r="I24" s="2">
        <f t="shared" ca="1" si="6"/>
        <v>71</v>
      </c>
      <c r="J24" s="4">
        <f t="shared" ca="1" si="7"/>
        <v>44735</v>
      </c>
      <c r="K24" s="2" t="str">
        <f t="shared" ca="1" si="0"/>
        <v>10%</v>
      </c>
      <c r="L24" s="2" t="str">
        <f t="shared" ca="1" si="8"/>
        <v>Economy</v>
      </c>
      <c r="M24" s="2" t="s">
        <v>57</v>
      </c>
      <c r="N24" s="6">
        <v>0.25</v>
      </c>
      <c r="O24" s="2" t="s">
        <v>67</v>
      </c>
      <c r="P24" s="6">
        <v>0.3125</v>
      </c>
      <c r="Q24" s="13"/>
      <c r="R24" s="13"/>
      <c r="S24" s="2" t="str">
        <f t="shared" ca="1" si="9"/>
        <v>Air</v>
      </c>
      <c r="T24" s="16"/>
      <c r="U24" s="2" t="str">
        <f t="shared" ca="1" si="10"/>
        <v>Card</v>
      </c>
      <c r="V24" s="15"/>
    </row>
    <row r="25" spans="1:22" ht="15.75" x14ac:dyDescent="0.25">
      <c r="A25" s="2" t="str">
        <f t="shared" si="1"/>
        <v>JSmith</v>
      </c>
      <c r="B25" s="2" t="str">
        <f t="shared" ca="1" si="2"/>
        <v>OP364C</v>
      </c>
      <c r="C25" s="1" t="str">
        <f>LOWER(D25&amp;"."&amp;E25&amp;"@gmail.com")</f>
        <v>john.smith@gmail.com</v>
      </c>
      <c r="D25" s="3" t="s">
        <v>55</v>
      </c>
      <c r="E25" s="3" t="s">
        <v>56</v>
      </c>
      <c r="F25" s="4">
        <f t="shared" ca="1" si="4"/>
        <v>37554</v>
      </c>
      <c r="G25" s="2" t="str">
        <f t="shared" ca="1" si="5"/>
        <v>0619172947</v>
      </c>
      <c r="H25" s="2" t="s">
        <v>50</v>
      </c>
      <c r="I25" s="2">
        <f t="shared" ca="1" si="6"/>
        <v>98</v>
      </c>
      <c r="J25" s="4">
        <f t="shared" ca="1" si="7"/>
        <v>44767</v>
      </c>
      <c r="K25" s="2" t="str">
        <f t="shared" ca="1" si="0"/>
        <v>No Discount</v>
      </c>
      <c r="L25" s="2" t="str">
        <f t="shared" ca="1" si="8"/>
        <v>Business</v>
      </c>
      <c r="M25" s="2" t="s">
        <v>68</v>
      </c>
      <c r="N25" s="6">
        <v>0.29166666666666669</v>
      </c>
      <c r="O25" s="2" t="s">
        <v>63</v>
      </c>
      <c r="P25" s="6">
        <v>0.375</v>
      </c>
      <c r="Q25" s="13"/>
      <c r="R25" s="13"/>
      <c r="S25" s="2" t="str">
        <f t="shared" ca="1" si="9"/>
        <v>Air</v>
      </c>
      <c r="T25" s="16"/>
      <c r="U25" s="2" t="str">
        <f t="shared" ca="1" si="10"/>
        <v>PayPal</v>
      </c>
      <c r="V25" s="15"/>
    </row>
    <row r="27" spans="1:22" ht="18.75" x14ac:dyDescent="0.25">
      <c r="A27" s="11" t="s">
        <v>97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22" x14ac:dyDescent="0.25">
      <c r="A29" s="5" t="s">
        <v>93</v>
      </c>
      <c r="B29" s="5" t="s">
        <v>2</v>
      </c>
      <c r="C29" s="5" t="s">
        <v>3</v>
      </c>
      <c r="D29" s="5" t="s">
        <v>4</v>
      </c>
      <c r="E29" s="5" t="s">
        <v>5</v>
      </c>
      <c r="F29" s="2"/>
      <c r="G29" s="2"/>
      <c r="H29" s="2"/>
      <c r="I29" s="2"/>
      <c r="J29" s="2"/>
      <c r="K29" s="2"/>
    </row>
    <row r="30" spans="1:22" ht="15.75" x14ac:dyDescent="0.25">
      <c r="A30" s="2">
        <v>11103</v>
      </c>
      <c r="B30" s="3" t="str">
        <f>D5</f>
        <v>Shea</v>
      </c>
      <c r="C30" s="3" t="str">
        <f>E5</f>
        <v>Melendez</v>
      </c>
      <c r="D30" s="4">
        <f ca="1">F5</f>
        <v>35740</v>
      </c>
      <c r="E30" s="2" t="str">
        <f ca="1">G5</f>
        <v>0520695318</v>
      </c>
      <c r="F30" s="2"/>
      <c r="G30" s="2"/>
      <c r="H30" s="2"/>
      <c r="I30" s="2"/>
      <c r="J30" s="2"/>
      <c r="K30" s="2"/>
    </row>
    <row r="31" spans="1:22" ht="15.75" x14ac:dyDescent="0.25">
      <c r="A31" s="2">
        <f>SUM(A30+1)</f>
        <v>11104</v>
      </c>
      <c r="B31" s="3" t="s">
        <v>11</v>
      </c>
      <c r="C31" s="3" t="s">
        <v>31</v>
      </c>
      <c r="D31" s="4">
        <f t="shared" ref="D31:E50" ca="1" si="11">F6</f>
        <v>26644</v>
      </c>
      <c r="E31" s="2" t="str">
        <f t="shared" ca="1" si="11"/>
        <v>0180036511</v>
      </c>
      <c r="F31" s="2"/>
      <c r="G31" s="2"/>
      <c r="H31" s="2"/>
      <c r="I31" s="2"/>
      <c r="J31" s="2"/>
      <c r="K31" s="2"/>
    </row>
    <row r="32" spans="1:22" ht="15.75" x14ac:dyDescent="0.25">
      <c r="A32" s="2">
        <f t="shared" ref="A32:A50" si="12">SUM(A31+1)</f>
        <v>11105</v>
      </c>
      <c r="B32" s="3" t="s">
        <v>12</v>
      </c>
      <c r="C32" s="3" t="s">
        <v>32</v>
      </c>
      <c r="D32" s="4">
        <f t="shared" ca="1" si="11"/>
        <v>26361</v>
      </c>
      <c r="E32" s="2" t="str">
        <f t="shared" ca="1" si="11"/>
        <v>0191758606</v>
      </c>
      <c r="F32" s="2"/>
      <c r="G32" s="2"/>
      <c r="H32" s="2"/>
      <c r="I32" s="2"/>
      <c r="J32" s="2"/>
      <c r="K32" s="2"/>
    </row>
    <row r="33" spans="1:11" ht="15.75" x14ac:dyDescent="0.25">
      <c r="A33" s="2">
        <f t="shared" si="12"/>
        <v>11106</v>
      </c>
      <c r="B33" s="3" t="s">
        <v>13</v>
      </c>
      <c r="C33" s="3" t="s">
        <v>33</v>
      </c>
      <c r="D33" s="4">
        <f t="shared" ca="1" si="11"/>
        <v>32326</v>
      </c>
      <c r="E33" s="2" t="str">
        <f t="shared" ca="1" si="11"/>
        <v>0187454934</v>
      </c>
      <c r="F33" s="2"/>
      <c r="G33" s="2"/>
      <c r="H33" s="2"/>
      <c r="I33" s="2"/>
      <c r="J33" s="2"/>
      <c r="K33" s="2"/>
    </row>
    <row r="34" spans="1:11" ht="15.75" x14ac:dyDescent="0.25">
      <c r="A34" s="2">
        <f t="shared" si="12"/>
        <v>11107</v>
      </c>
      <c r="B34" s="3" t="s">
        <v>14</v>
      </c>
      <c r="C34" s="3" t="s">
        <v>34</v>
      </c>
      <c r="D34" s="4">
        <f t="shared" ca="1" si="11"/>
        <v>34329</v>
      </c>
      <c r="E34" s="2" t="str">
        <f t="shared" ca="1" si="11"/>
        <v>0186895937</v>
      </c>
      <c r="F34" s="2"/>
      <c r="G34" s="2"/>
      <c r="H34" s="2"/>
      <c r="I34" s="2"/>
      <c r="J34" s="2"/>
      <c r="K34" s="2"/>
    </row>
    <row r="35" spans="1:11" ht="15.75" x14ac:dyDescent="0.25">
      <c r="A35" s="2">
        <f t="shared" si="12"/>
        <v>11108</v>
      </c>
      <c r="B35" s="3" t="s">
        <v>15</v>
      </c>
      <c r="C35" s="3" t="s">
        <v>35</v>
      </c>
      <c r="D35" s="4">
        <f t="shared" ca="1" si="11"/>
        <v>36141</v>
      </c>
      <c r="E35" s="2" t="str">
        <f t="shared" ca="1" si="11"/>
        <v>0546166066</v>
      </c>
      <c r="F35" s="2"/>
      <c r="G35" s="2"/>
      <c r="H35" s="2"/>
      <c r="I35" s="2"/>
      <c r="J35" s="2"/>
      <c r="K35" s="2"/>
    </row>
    <row r="36" spans="1:11" ht="15.75" x14ac:dyDescent="0.25">
      <c r="A36" s="2">
        <f t="shared" si="12"/>
        <v>11109</v>
      </c>
      <c r="B36" s="3" t="s">
        <v>16</v>
      </c>
      <c r="C36" s="3" t="s">
        <v>36</v>
      </c>
      <c r="D36" s="4">
        <f t="shared" ca="1" si="11"/>
        <v>31895</v>
      </c>
      <c r="E36" s="2" t="str">
        <f t="shared" ca="1" si="11"/>
        <v>0822589894</v>
      </c>
      <c r="F36" s="2"/>
      <c r="G36" s="2"/>
      <c r="H36" s="2"/>
      <c r="I36" s="2"/>
      <c r="J36" s="2"/>
      <c r="K36" s="2"/>
    </row>
    <row r="37" spans="1:11" ht="15.75" x14ac:dyDescent="0.25">
      <c r="A37" s="2">
        <f t="shared" si="12"/>
        <v>11110</v>
      </c>
      <c r="B37" s="3" t="s">
        <v>17</v>
      </c>
      <c r="C37" s="3" t="s">
        <v>37</v>
      </c>
      <c r="D37" s="4">
        <f t="shared" ca="1" si="11"/>
        <v>28478</v>
      </c>
      <c r="E37" s="2" t="str">
        <f t="shared" ca="1" si="11"/>
        <v>0859011915</v>
      </c>
      <c r="F37" s="2"/>
      <c r="G37" s="2"/>
      <c r="H37" s="2"/>
      <c r="I37" s="2"/>
      <c r="J37" s="2"/>
      <c r="K37" s="2"/>
    </row>
    <row r="38" spans="1:11" ht="15.75" x14ac:dyDescent="0.25">
      <c r="A38" s="2">
        <f t="shared" si="12"/>
        <v>11111</v>
      </c>
      <c r="B38" s="3" t="s">
        <v>18</v>
      </c>
      <c r="C38" s="3" t="s">
        <v>38</v>
      </c>
      <c r="D38" s="4">
        <f t="shared" ca="1" si="11"/>
        <v>34794</v>
      </c>
      <c r="E38" s="2" t="str">
        <f t="shared" ca="1" si="11"/>
        <v>0430111796</v>
      </c>
      <c r="F38" s="2"/>
      <c r="G38" s="2"/>
      <c r="H38" s="2"/>
      <c r="I38" s="2"/>
      <c r="J38" s="2"/>
      <c r="K38" s="2"/>
    </row>
    <row r="39" spans="1:11" ht="15.75" x14ac:dyDescent="0.25">
      <c r="A39" s="2">
        <f t="shared" si="12"/>
        <v>11112</v>
      </c>
      <c r="B39" s="3" t="s">
        <v>19</v>
      </c>
      <c r="C39" s="3" t="s">
        <v>39</v>
      </c>
      <c r="D39" s="4">
        <f t="shared" ca="1" si="11"/>
        <v>29853</v>
      </c>
      <c r="E39" s="2" t="str">
        <f t="shared" ca="1" si="11"/>
        <v>0158511546</v>
      </c>
      <c r="F39" s="2"/>
      <c r="G39" s="2"/>
      <c r="H39" s="2"/>
      <c r="I39" s="2"/>
      <c r="J39" s="2"/>
      <c r="K39" s="2"/>
    </row>
    <row r="40" spans="1:11" ht="15.75" x14ac:dyDescent="0.25">
      <c r="A40" s="2">
        <f t="shared" si="12"/>
        <v>11113</v>
      </c>
      <c r="B40" s="3" t="s">
        <v>20</v>
      </c>
      <c r="C40" s="3" t="s">
        <v>40</v>
      </c>
      <c r="D40" s="4">
        <f t="shared" ca="1" si="11"/>
        <v>36059</v>
      </c>
      <c r="E40" s="2" t="str">
        <f t="shared" ca="1" si="11"/>
        <v>0771333041</v>
      </c>
      <c r="F40" s="2"/>
      <c r="G40" s="2"/>
      <c r="H40" s="2"/>
      <c r="I40" s="2"/>
      <c r="J40" s="2"/>
      <c r="K40" s="2"/>
    </row>
    <row r="41" spans="1:11" ht="15.75" x14ac:dyDescent="0.25">
      <c r="A41" s="2">
        <f t="shared" si="12"/>
        <v>11114</v>
      </c>
      <c r="B41" s="3" t="s">
        <v>21</v>
      </c>
      <c r="C41" s="3" t="s">
        <v>41</v>
      </c>
      <c r="D41" s="4">
        <f t="shared" ca="1" si="11"/>
        <v>36219</v>
      </c>
      <c r="E41" s="2" t="str">
        <f t="shared" ca="1" si="11"/>
        <v>0130204253</v>
      </c>
      <c r="F41" s="2"/>
      <c r="G41" s="2"/>
      <c r="H41" s="2"/>
      <c r="I41" s="2"/>
      <c r="J41" s="2"/>
      <c r="K41" s="2"/>
    </row>
    <row r="42" spans="1:11" ht="15.75" x14ac:dyDescent="0.25">
      <c r="A42" s="2">
        <f t="shared" si="12"/>
        <v>11115</v>
      </c>
      <c r="B42" s="3" t="s">
        <v>22</v>
      </c>
      <c r="C42" s="3" t="s">
        <v>42</v>
      </c>
      <c r="D42" s="4">
        <f t="shared" ca="1" si="11"/>
        <v>28617</v>
      </c>
      <c r="E42" s="2" t="str">
        <f t="shared" ca="1" si="11"/>
        <v>0322571506</v>
      </c>
      <c r="F42" s="2"/>
      <c r="G42" s="2"/>
      <c r="H42" s="2"/>
      <c r="I42" s="2"/>
      <c r="J42" s="2"/>
      <c r="K42" s="2"/>
    </row>
    <row r="43" spans="1:11" ht="15.75" x14ac:dyDescent="0.25">
      <c r="A43" s="2">
        <f t="shared" si="12"/>
        <v>11116</v>
      </c>
      <c r="B43" s="3" t="s">
        <v>23</v>
      </c>
      <c r="C43" s="3" t="s">
        <v>43</v>
      </c>
      <c r="D43" s="4">
        <f t="shared" ca="1" si="11"/>
        <v>35097</v>
      </c>
      <c r="E43" s="2" t="str">
        <f t="shared" ca="1" si="11"/>
        <v>0194821333</v>
      </c>
      <c r="F43" s="2"/>
      <c r="G43" s="2"/>
      <c r="H43" s="2"/>
      <c r="I43" s="2"/>
      <c r="J43" s="2"/>
      <c r="K43" s="2"/>
    </row>
    <row r="44" spans="1:11" ht="15.75" x14ac:dyDescent="0.25">
      <c r="A44" s="2">
        <f t="shared" si="12"/>
        <v>11117</v>
      </c>
      <c r="B44" s="3" t="s">
        <v>24</v>
      </c>
      <c r="C44" s="3" t="s">
        <v>44</v>
      </c>
      <c r="D44" s="4">
        <f t="shared" ca="1" si="11"/>
        <v>33566</v>
      </c>
      <c r="E44" s="2" t="str">
        <f t="shared" ca="1" si="11"/>
        <v>0436158472</v>
      </c>
      <c r="F44" s="2"/>
      <c r="G44" s="2"/>
      <c r="H44" s="2"/>
      <c r="I44" s="2"/>
      <c r="J44" s="2"/>
      <c r="K44" s="2"/>
    </row>
    <row r="45" spans="1:11" ht="15.75" x14ac:dyDescent="0.25">
      <c r="A45" s="2">
        <f t="shared" si="12"/>
        <v>11118</v>
      </c>
      <c r="B45" s="3" t="s">
        <v>25</v>
      </c>
      <c r="C45" s="3" t="s">
        <v>45</v>
      </c>
      <c r="D45" s="4">
        <f t="shared" ca="1" si="11"/>
        <v>27323</v>
      </c>
      <c r="E45" s="2" t="str">
        <f t="shared" ca="1" si="11"/>
        <v>0516808662</v>
      </c>
      <c r="F45" s="2"/>
      <c r="G45" s="2"/>
      <c r="H45" s="2"/>
      <c r="I45" s="2"/>
      <c r="J45" s="2"/>
      <c r="K45" s="2"/>
    </row>
    <row r="46" spans="1:11" ht="15.75" x14ac:dyDescent="0.25">
      <c r="A46" s="2">
        <f t="shared" si="12"/>
        <v>11119</v>
      </c>
      <c r="B46" s="3" t="s">
        <v>26</v>
      </c>
      <c r="C46" s="3" t="s">
        <v>46</v>
      </c>
      <c r="D46" s="4">
        <f t="shared" ca="1" si="11"/>
        <v>35543</v>
      </c>
      <c r="E46" s="2" t="str">
        <f t="shared" ca="1" si="11"/>
        <v>0986912821</v>
      </c>
      <c r="F46" s="2"/>
      <c r="G46" s="2"/>
      <c r="H46" s="2"/>
      <c r="I46" s="2"/>
      <c r="J46" s="2"/>
      <c r="K46" s="2"/>
    </row>
    <row r="47" spans="1:11" ht="15.75" x14ac:dyDescent="0.25">
      <c r="A47" s="2">
        <f t="shared" si="12"/>
        <v>11120</v>
      </c>
      <c r="B47" s="3" t="s">
        <v>27</v>
      </c>
      <c r="C47" s="3" t="s">
        <v>47</v>
      </c>
      <c r="D47" s="4">
        <f t="shared" ca="1" si="11"/>
        <v>31822</v>
      </c>
      <c r="E47" s="2" t="str">
        <f t="shared" ca="1" si="11"/>
        <v>0983657779</v>
      </c>
      <c r="F47" s="2"/>
      <c r="G47" s="2"/>
      <c r="H47" s="2"/>
      <c r="I47" s="2"/>
      <c r="J47" s="2"/>
      <c r="K47" s="2"/>
    </row>
    <row r="48" spans="1:11" ht="15.75" x14ac:dyDescent="0.25">
      <c r="A48" s="2">
        <f t="shared" si="12"/>
        <v>11121</v>
      </c>
      <c r="B48" s="3" t="s">
        <v>28</v>
      </c>
      <c r="C48" s="3" t="s">
        <v>48</v>
      </c>
      <c r="D48" s="4">
        <f t="shared" ca="1" si="11"/>
        <v>34652</v>
      </c>
      <c r="E48" s="2" t="str">
        <f t="shared" ca="1" si="11"/>
        <v>0480997053</v>
      </c>
      <c r="F48" s="2"/>
      <c r="G48" s="2"/>
      <c r="H48" s="2"/>
      <c r="I48" s="2"/>
      <c r="J48" s="2"/>
      <c r="K48" s="2"/>
    </row>
    <row r="49" spans="1:11" ht="15.75" x14ac:dyDescent="0.25">
      <c r="A49" s="2">
        <f t="shared" si="12"/>
        <v>11122</v>
      </c>
      <c r="B49" s="3" t="s">
        <v>29</v>
      </c>
      <c r="C49" s="3" t="s">
        <v>49</v>
      </c>
      <c r="D49" s="4">
        <f t="shared" ca="1" si="11"/>
        <v>30147</v>
      </c>
      <c r="E49" s="2" t="str">
        <f t="shared" ca="1" si="11"/>
        <v>0518791672</v>
      </c>
      <c r="F49" s="2"/>
      <c r="G49" s="2"/>
      <c r="H49" s="2"/>
      <c r="I49" s="2"/>
      <c r="J49" s="2"/>
      <c r="K49" s="2"/>
    </row>
    <row r="50" spans="1:11" ht="15.75" x14ac:dyDescent="0.25">
      <c r="A50" s="2">
        <f t="shared" si="12"/>
        <v>11123</v>
      </c>
      <c r="B50" s="3" t="s">
        <v>55</v>
      </c>
      <c r="C50" s="3" t="s">
        <v>56</v>
      </c>
      <c r="D50" s="4">
        <f t="shared" ca="1" si="11"/>
        <v>37554</v>
      </c>
      <c r="E50" s="2" t="str">
        <f t="shared" ca="1" si="11"/>
        <v>0619172947</v>
      </c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5" t="s">
        <v>102</v>
      </c>
      <c r="B52" s="5" t="s">
        <v>9</v>
      </c>
      <c r="C52" s="5" t="s">
        <v>0</v>
      </c>
      <c r="D52" s="5" t="s">
        <v>1</v>
      </c>
      <c r="E52" s="5" t="s">
        <v>6</v>
      </c>
      <c r="F52" s="2"/>
      <c r="G52" s="2"/>
      <c r="H52" s="2"/>
      <c r="I52" s="2"/>
      <c r="J52" s="2"/>
      <c r="K52" s="2"/>
    </row>
    <row r="53" spans="1:11" ht="15.75" x14ac:dyDescent="0.25">
      <c r="A53" s="2">
        <v>66666</v>
      </c>
      <c r="B53" s="1" t="str">
        <f t="shared" ref="B53:B73" si="13">C5</f>
        <v>shea.melendez@gmail.com</v>
      </c>
      <c r="C53" s="2" t="str">
        <f>A5</f>
        <v>SMelendez</v>
      </c>
      <c r="D53" s="2" t="str">
        <f t="shared" ref="D53:D73" ca="1" si="14">B5</f>
        <v>WZ109U</v>
      </c>
      <c r="E53" s="2" t="str">
        <f t="shared" ref="E53:E73" si="15">H5</f>
        <v>Normal</v>
      </c>
      <c r="F53" s="2"/>
      <c r="G53" s="2"/>
      <c r="H53" s="2"/>
      <c r="I53" s="2"/>
      <c r="J53" s="2"/>
      <c r="K53" s="2"/>
    </row>
    <row r="54" spans="1:11" ht="15.75" x14ac:dyDescent="0.25">
      <c r="A54" s="2">
        <f>SUM(A53+1)</f>
        <v>66667</v>
      </c>
      <c r="B54" s="1" t="str">
        <f t="shared" si="13"/>
        <v>jocelynn.spears@gmail.com</v>
      </c>
      <c r="C54" s="2" t="str">
        <f>A6</f>
        <v>JSpears</v>
      </c>
      <c r="D54" s="2" t="str">
        <f t="shared" ca="1" si="14"/>
        <v>PO854M</v>
      </c>
      <c r="E54" s="2" t="str">
        <f t="shared" si="15"/>
        <v>Normal</v>
      </c>
      <c r="F54" s="2"/>
      <c r="G54" s="2"/>
      <c r="H54" s="2"/>
      <c r="I54" s="2"/>
      <c r="J54" s="2"/>
      <c r="K54" s="2"/>
    </row>
    <row r="55" spans="1:11" ht="15.75" x14ac:dyDescent="0.25">
      <c r="A55" s="2">
        <f t="shared" ref="A55:A73" si="16">SUM(A54+1)</f>
        <v>66668</v>
      </c>
      <c r="B55" s="1" t="str">
        <f t="shared" si="13"/>
        <v>andre.harris@gmail.com</v>
      </c>
      <c r="C55" s="2" t="str">
        <f>A7</f>
        <v>AHarris</v>
      </c>
      <c r="D55" s="2" t="str">
        <f t="shared" ca="1" si="14"/>
        <v>UD415H</v>
      </c>
      <c r="E55" s="2" t="str">
        <f t="shared" si="15"/>
        <v>Normal</v>
      </c>
      <c r="F55" s="2"/>
      <c r="G55" s="2"/>
      <c r="H55" s="2"/>
      <c r="I55" s="2"/>
      <c r="J55" s="2"/>
      <c r="K55" s="2"/>
    </row>
    <row r="56" spans="1:11" ht="15.75" x14ac:dyDescent="0.25">
      <c r="A56" s="2">
        <f t="shared" si="16"/>
        <v>66669</v>
      </c>
      <c r="B56" s="1" t="str">
        <f t="shared" si="13"/>
        <v>monica.pham@gmail.com</v>
      </c>
      <c r="C56" s="2" t="str">
        <f>A8</f>
        <v>MPham</v>
      </c>
      <c r="D56" s="2" t="str">
        <f t="shared" ca="1" si="14"/>
        <v>BC373H</v>
      </c>
      <c r="E56" s="2" t="str">
        <f t="shared" si="15"/>
        <v>Normal</v>
      </c>
      <c r="F56" s="2"/>
      <c r="G56" s="2"/>
      <c r="H56" s="2"/>
      <c r="I56" s="2"/>
      <c r="J56" s="2"/>
      <c r="K56" s="2"/>
    </row>
    <row r="57" spans="1:11" ht="15.75" x14ac:dyDescent="0.25">
      <c r="A57" s="2">
        <f t="shared" si="16"/>
        <v>66670</v>
      </c>
      <c r="B57" s="1" t="str">
        <f t="shared" si="13"/>
        <v>fernando.dyer@gmail.com</v>
      </c>
      <c r="C57" s="2" t="str">
        <f>A9</f>
        <v>FDyer</v>
      </c>
      <c r="D57" s="2" t="str">
        <f t="shared" ca="1" si="14"/>
        <v>HN754P</v>
      </c>
      <c r="E57" s="2" t="str">
        <f t="shared" si="15"/>
        <v>Normal</v>
      </c>
      <c r="F57" s="2"/>
      <c r="G57" s="2"/>
      <c r="H57" s="2"/>
      <c r="I57" s="2"/>
      <c r="J57" s="2"/>
      <c r="K57" s="2"/>
    </row>
    <row r="58" spans="1:11" ht="15.75" x14ac:dyDescent="0.25">
      <c r="A58" s="2">
        <f t="shared" si="16"/>
        <v>66671</v>
      </c>
      <c r="B58" s="1" t="str">
        <f t="shared" si="13"/>
        <v>chloe.mcgrath@gmail.com</v>
      </c>
      <c r="C58" s="2" t="str">
        <f>A10</f>
        <v>CMcgrath</v>
      </c>
      <c r="D58" s="2" t="str">
        <f t="shared" ca="1" si="14"/>
        <v>AF399Q</v>
      </c>
      <c r="E58" s="2" t="str">
        <f t="shared" si="15"/>
        <v>Normal</v>
      </c>
      <c r="F58" s="2"/>
      <c r="G58" s="2"/>
      <c r="H58" s="2"/>
      <c r="I58" s="2"/>
      <c r="J58" s="2"/>
      <c r="K58" s="2"/>
    </row>
    <row r="59" spans="1:11" ht="15.75" x14ac:dyDescent="0.25">
      <c r="A59" s="2">
        <f t="shared" si="16"/>
        <v>66672</v>
      </c>
      <c r="B59" s="1" t="str">
        <f t="shared" si="13"/>
        <v>elisa.rivas@gmail.com</v>
      </c>
      <c r="C59" s="2" t="str">
        <f>A11</f>
        <v>ERivas</v>
      </c>
      <c r="D59" s="2" t="str">
        <f t="shared" ca="1" si="14"/>
        <v>YT840V</v>
      </c>
      <c r="E59" s="2" t="str">
        <f t="shared" si="15"/>
        <v>Normal</v>
      </c>
      <c r="F59" s="2"/>
      <c r="G59" s="2"/>
      <c r="H59" s="2"/>
      <c r="I59" s="2"/>
      <c r="J59" s="2"/>
      <c r="K59" s="2"/>
    </row>
    <row r="60" spans="1:11" ht="15.75" x14ac:dyDescent="0.25">
      <c r="A60" s="2">
        <f t="shared" si="16"/>
        <v>66673</v>
      </c>
      <c r="B60" s="1" t="str">
        <f t="shared" si="13"/>
        <v>maxim.foster@gmail.com</v>
      </c>
      <c r="C60" s="2" t="str">
        <f>A12</f>
        <v>MFoster</v>
      </c>
      <c r="D60" s="2" t="str">
        <f t="shared" ca="1" si="14"/>
        <v>CO415W</v>
      </c>
      <c r="E60" s="2" t="str">
        <f t="shared" si="15"/>
        <v>Normal</v>
      </c>
      <c r="F60" s="2"/>
      <c r="G60" s="2"/>
      <c r="H60" s="2"/>
      <c r="I60" s="2"/>
      <c r="J60" s="2"/>
      <c r="K60" s="2"/>
    </row>
    <row r="61" spans="1:11" ht="15.75" x14ac:dyDescent="0.25">
      <c r="A61" s="2">
        <f t="shared" si="16"/>
        <v>66674</v>
      </c>
      <c r="B61" s="1" t="str">
        <f t="shared" si="13"/>
        <v>skyler.davies@gmail.com</v>
      </c>
      <c r="C61" s="2" t="str">
        <f>A13</f>
        <v>SDavies</v>
      </c>
      <c r="D61" s="2" t="str">
        <f t="shared" ca="1" si="14"/>
        <v>TK336J</v>
      </c>
      <c r="E61" s="2" t="str">
        <f t="shared" si="15"/>
        <v>Normal</v>
      </c>
      <c r="F61" s="2"/>
      <c r="G61" s="2"/>
      <c r="H61" s="2"/>
      <c r="I61" s="2"/>
      <c r="J61" s="2"/>
      <c r="K61" s="2"/>
    </row>
    <row r="62" spans="1:11" ht="15.75" x14ac:dyDescent="0.25">
      <c r="A62" s="2">
        <f t="shared" si="16"/>
        <v>66675</v>
      </c>
      <c r="B62" s="1" t="str">
        <f t="shared" si="13"/>
        <v>branson.richardson@gmail.com</v>
      </c>
      <c r="C62" s="2" t="str">
        <f>A14</f>
        <v>BRichardson</v>
      </c>
      <c r="D62" s="2" t="str">
        <f t="shared" ca="1" si="14"/>
        <v>OI503E</v>
      </c>
      <c r="E62" s="2" t="str">
        <f t="shared" si="15"/>
        <v>Normal</v>
      </c>
      <c r="F62" s="2"/>
      <c r="G62" s="2"/>
      <c r="H62" s="2"/>
      <c r="I62" s="2"/>
      <c r="J62" s="2"/>
      <c r="K62" s="2"/>
    </row>
    <row r="63" spans="1:11" ht="15.75" x14ac:dyDescent="0.25">
      <c r="A63" s="2">
        <f t="shared" si="16"/>
        <v>66676</v>
      </c>
      <c r="B63" s="1" t="str">
        <f t="shared" si="13"/>
        <v>leon.molina@gmail.com</v>
      </c>
      <c r="C63" s="2" t="str">
        <f>A15</f>
        <v>LMolina</v>
      </c>
      <c r="D63" s="2" t="str">
        <f t="shared" ca="1" si="14"/>
        <v>GR117S</v>
      </c>
      <c r="E63" s="2" t="str">
        <f t="shared" si="15"/>
        <v>Normal</v>
      </c>
      <c r="F63" s="2"/>
      <c r="G63" s="2"/>
      <c r="H63" s="2"/>
      <c r="I63" s="2"/>
      <c r="J63" s="2"/>
      <c r="K63" s="2"/>
    </row>
    <row r="64" spans="1:11" ht="15.75" x14ac:dyDescent="0.25">
      <c r="A64" s="2">
        <f t="shared" si="16"/>
        <v>66677</v>
      </c>
      <c r="B64" s="1" t="str">
        <f t="shared" si="13"/>
        <v>scarlett.gordon@gmail.com</v>
      </c>
      <c r="C64" s="2" t="str">
        <f>A16</f>
        <v>SGordon</v>
      </c>
      <c r="D64" s="2" t="str">
        <f t="shared" ca="1" si="14"/>
        <v>NZ914K</v>
      </c>
      <c r="E64" s="2" t="str">
        <f t="shared" si="15"/>
        <v>Normal</v>
      </c>
      <c r="F64" s="2"/>
      <c r="G64" s="2"/>
      <c r="H64" s="2"/>
      <c r="I64" s="2"/>
      <c r="J64" s="2"/>
      <c r="K64" s="2"/>
    </row>
    <row r="65" spans="1:11" ht="15.75" x14ac:dyDescent="0.25">
      <c r="A65" s="2">
        <f t="shared" si="16"/>
        <v>66678</v>
      </c>
      <c r="B65" s="1" t="str">
        <f t="shared" si="13"/>
        <v>bryson.robinson@gmail.com</v>
      </c>
      <c r="C65" s="2" t="str">
        <f>A17</f>
        <v>BRobinson</v>
      </c>
      <c r="D65" s="2" t="str">
        <f t="shared" ca="1" si="14"/>
        <v>LT861D</v>
      </c>
      <c r="E65" s="2" t="str">
        <f t="shared" si="15"/>
        <v>Normal</v>
      </c>
      <c r="F65" s="2"/>
      <c r="G65" s="2"/>
      <c r="H65" s="2"/>
      <c r="I65" s="2"/>
      <c r="J65" s="2"/>
      <c r="K65" s="2"/>
    </row>
    <row r="66" spans="1:11" ht="15.75" x14ac:dyDescent="0.25">
      <c r="A66" s="2">
        <f t="shared" si="16"/>
        <v>66679</v>
      </c>
      <c r="B66" s="1" t="str">
        <f t="shared" si="13"/>
        <v>tristian.knight@gmail.com</v>
      </c>
      <c r="C66" s="2" t="str">
        <f>A18</f>
        <v>TKnight</v>
      </c>
      <c r="D66" s="2" t="str">
        <f t="shared" ca="1" si="14"/>
        <v>BV563J</v>
      </c>
      <c r="E66" s="2" t="str">
        <f t="shared" si="15"/>
        <v>Normal</v>
      </c>
      <c r="F66" s="2"/>
      <c r="G66" s="2"/>
      <c r="H66" s="2"/>
      <c r="I66" s="2"/>
      <c r="J66" s="2"/>
      <c r="K66" s="2"/>
    </row>
    <row r="67" spans="1:11" ht="15.75" x14ac:dyDescent="0.25">
      <c r="A67" s="2">
        <f t="shared" si="16"/>
        <v>66680</v>
      </c>
      <c r="B67" s="1" t="str">
        <f t="shared" si="13"/>
        <v>abril.brooks@gmail.com</v>
      </c>
      <c r="C67" s="2" t="str">
        <f>A19</f>
        <v>ABrooks</v>
      </c>
      <c r="D67" s="2" t="str">
        <f t="shared" ca="1" si="14"/>
        <v>PE837H</v>
      </c>
      <c r="E67" s="2" t="str">
        <f t="shared" si="15"/>
        <v>Normal</v>
      </c>
      <c r="F67" s="2"/>
      <c r="G67" s="2"/>
      <c r="H67" s="2"/>
      <c r="I67" s="2"/>
      <c r="J67" s="2"/>
      <c r="K67" s="2"/>
    </row>
    <row r="68" spans="1:11" ht="15.75" x14ac:dyDescent="0.25">
      <c r="A68" s="2">
        <f t="shared" si="16"/>
        <v>66681</v>
      </c>
      <c r="B68" s="1" t="str">
        <f t="shared" si="13"/>
        <v>chasity.todd@gmail.com</v>
      </c>
      <c r="C68" s="2" t="str">
        <f>A20</f>
        <v>CTodd</v>
      </c>
      <c r="D68" s="2" t="str">
        <f t="shared" ca="1" si="14"/>
        <v>IN151L</v>
      </c>
      <c r="E68" s="2" t="str">
        <f t="shared" si="15"/>
        <v>Normal</v>
      </c>
      <c r="F68" s="2"/>
      <c r="G68" s="2"/>
      <c r="H68" s="2"/>
      <c r="I68" s="2"/>
      <c r="J68" s="2"/>
      <c r="K68" s="2"/>
    </row>
    <row r="69" spans="1:11" ht="15.75" x14ac:dyDescent="0.25">
      <c r="A69" s="2">
        <f t="shared" si="16"/>
        <v>66682</v>
      </c>
      <c r="B69" s="1" t="str">
        <f t="shared" si="13"/>
        <v>bruce.grant@gmail.com</v>
      </c>
      <c r="C69" s="2" t="str">
        <f>A21</f>
        <v>BGrant</v>
      </c>
      <c r="D69" s="2" t="str">
        <f t="shared" ca="1" si="14"/>
        <v>YA650L</v>
      </c>
      <c r="E69" s="2" t="str">
        <f t="shared" si="15"/>
        <v>Normal</v>
      </c>
      <c r="F69" s="2"/>
      <c r="G69" s="2"/>
      <c r="H69" s="2"/>
      <c r="I69" s="2"/>
      <c r="J69" s="2"/>
      <c r="K69" s="2"/>
    </row>
    <row r="70" spans="1:11" ht="15.75" x14ac:dyDescent="0.25">
      <c r="A70" s="2">
        <f t="shared" si="16"/>
        <v>66683</v>
      </c>
      <c r="B70" s="1" t="str">
        <f t="shared" si="13"/>
        <v>sage.wallace@gmail.com</v>
      </c>
      <c r="C70" s="2" t="str">
        <f>A22</f>
        <v>SWallace</v>
      </c>
      <c r="D70" s="2" t="str">
        <f t="shared" ca="1" si="14"/>
        <v>LA254J</v>
      </c>
      <c r="E70" s="2" t="str">
        <f t="shared" si="15"/>
        <v>Normal</v>
      </c>
      <c r="F70" s="2"/>
      <c r="G70" s="2"/>
      <c r="H70" s="2"/>
      <c r="I70" s="2"/>
      <c r="J70" s="2"/>
      <c r="K70" s="2"/>
    </row>
    <row r="71" spans="1:11" ht="15.75" x14ac:dyDescent="0.25">
      <c r="A71" s="2">
        <f t="shared" si="16"/>
        <v>66684</v>
      </c>
      <c r="B71" s="1" t="str">
        <f t="shared" si="13"/>
        <v>romeo.fisher@gmail.com</v>
      </c>
      <c r="C71" s="2" t="str">
        <f>A23</f>
        <v>RFisher</v>
      </c>
      <c r="D71" s="2" t="str">
        <f t="shared" ca="1" si="14"/>
        <v>KV247E</v>
      </c>
      <c r="E71" s="2" t="str">
        <f t="shared" si="15"/>
        <v>Normal</v>
      </c>
      <c r="F71" s="2"/>
      <c r="G71" s="2"/>
      <c r="H71" s="2"/>
      <c r="I71" s="2"/>
      <c r="J71" s="2"/>
      <c r="K71" s="2"/>
    </row>
    <row r="72" spans="1:11" ht="15.75" x14ac:dyDescent="0.25">
      <c r="A72" s="2">
        <f t="shared" si="16"/>
        <v>66685</v>
      </c>
      <c r="B72" s="1" t="str">
        <f t="shared" si="13"/>
        <v>hamza.welch@gmail.com</v>
      </c>
      <c r="C72" s="2" t="str">
        <f>A24</f>
        <v>HWelch</v>
      </c>
      <c r="D72" s="2" t="str">
        <f t="shared" ca="1" si="14"/>
        <v>ZY550X</v>
      </c>
      <c r="E72" s="2" t="str">
        <f t="shared" si="15"/>
        <v>Normal</v>
      </c>
      <c r="F72" s="2"/>
      <c r="G72" s="2"/>
      <c r="H72" s="2"/>
      <c r="I72" s="2"/>
      <c r="J72" s="2"/>
      <c r="K72" s="2"/>
    </row>
    <row r="73" spans="1:11" ht="15.75" x14ac:dyDescent="0.25">
      <c r="A73" s="2">
        <f t="shared" si="16"/>
        <v>66686</v>
      </c>
      <c r="B73" s="1" t="str">
        <f t="shared" si="13"/>
        <v>john.smith@gmail.com</v>
      </c>
      <c r="C73" s="2" t="str">
        <f>A25</f>
        <v>JSmith</v>
      </c>
      <c r="D73" s="2" t="str">
        <f t="shared" ca="1" si="14"/>
        <v>OP364C</v>
      </c>
      <c r="E73" s="2" t="str">
        <f t="shared" si="15"/>
        <v>Normal</v>
      </c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5" t="s">
        <v>94</v>
      </c>
      <c r="B75" s="5" t="s">
        <v>71</v>
      </c>
      <c r="C75" s="5" t="s">
        <v>8</v>
      </c>
      <c r="D75" s="5" t="s">
        <v>7</v>
      </c>
      <c r="E75" s="5" t="s">
        <v>72</v>
      </c>
      <c r="F75" s="5" t="s">
        <v>73</v>
      </c>
      <c r="G75" s="2"/>
      <c r="H75" s="2"/>
      <c r="I75" s="2"/>
      <c r="J75" s="2"/>
      <c r="K75" s="2"/>
    </row>
    <row r="76" spans="1:11" x14ac:dyDescent="0.25">
      <c r="A76" s="2">
        <v>71936</v>
      </c>
      <c r="B76" s="4">
        <f t="shared" ref="B76:B96" ca="1" si="17">J5</f>
        <v>44570</v>
      </c>
      <c r="C76" s="2" t="str">
        <f t="shared" ref="C76:C96" ca="1" si="18">L5</f>
        <v>Business</v>
      </c>
      <c r="D76" s="2">
        <f t="shared" ref="D76:D96" ca="1" si="19">I5</f>
        <v>93</v>
      </c>
      <c r="E76" s="13">
        <f t="shared" ref="E76:F96" si="20">Q5</f>
        <v>0</v>
      </c>
      <c r="F76" s="13">
        <f t="shared" si="20"/>
        <v>0</v>
      </c>
      <c r="G76" s="2"/>
      <c r="H76" s="2"/>
      <c r="I76" s="2"/>
      <c r="J76" s="2"/>
      <c r="K76" s="2"/>
    </row>
    <row r="77" spans="1:11" x14ac:dyDescent="0.25">
      <c r="A77" s="2">
        <f>SUM(A76+1)</f>
        <v>71937</v>
      </c>
      <c r="B77" s="4">
        <f t="shared" ca="1" si="17"/>
        <v>44628</v>
      </c>
      <c r="C77" s="2" t="str">
        <f t="shared" ca="1" si="18"/>
        <v>Economy</v>
      </c>
      <c r="D77" s="2">
        <f t="shared" ca="1" si="19"/>
        <v>39</v>
      </c>
      <c r="E77" s="13">
        <f t="shared" si="20"/>
        <v>0</v>
      </c>
      <c r="F77" s="13">
        <f t="shared" si="20"/>
        <v>0</v>
      </c>
      <c r="G77" s="2"/>
      <c r="H77" s="2"/>
      <c r="I77" s="2"/>
      <c r="J77" s="2"/>
      <c r="K77" s="2"/>
    </row>
    <row r="78" spans="1:11" x14ac:dyDescent="0.25">
      <c r="A78" s="2">
        <f t="shared" ref="A78:A96" si="21">SUM(A77+1)</f>
        <v>71938</v>
      </c>
      <c r="B78" s="4">
        <f t="shared" ca="1" si="17"/>
        <v>44702</v>
      </c>
      <c r="C78" s="2" t="str">
        <f t="shared" ca="1" si="18"/>
        <v>Economy</v>
      </c>
      <c r="D78" s="2">
        <f t="shared" ca="1" si="19"/>
        <v>58</v>
      </c>
      <c r="E78" s="13">
        <f t="shared" si="20"/>
        <v>0</v>
      </c>
      <c r="F78" s="13">
        <f t="shared" si="20"/>
        <v>0</v>
      </c>
      <c r="G78" s="2"/>
      <c r="H78" s="2"/>
      <c r="I78" s="2"/>
      <c r="J78" s="2"/>
      <c r="K78" s="2"/>
    </row>
    <row r="79" spans="1:11" x14ac:dyDescent="0.25">
      <c r="A79" s="2">
        <f t="shared" si="21"/>
        <v>71939</v>
      </c>
      <c r="B79" s="4">
        <f t="shared" ca="1" si="17"/>
        <v>44791</v>
      </c>
      <c r="C79" s="2" t="str">
        <f t="shared" ca="1" si="18"/>
        <v>Economy</v>
      </c>
      <c r="D79" s="2">
        <f t="shared" ca="1" si="19"/>
        <v>66</v>
      </c>
      <c r="E79" s="13">
        <f t="shared" si="20"/>
        <v>0</v>
      </c>
      <c r="F79" s="13">
        <f t="shared" si="20"/>
        <v>0</v>
      </c>
      <c r="G79" s="2"/>
      <c r="H79" s="2"/>
      <c r="I79" s="2"/>
      <c r="J79" s="2"/>
      <c r="K79" s="2"/>
    </row>
    <row r="80" spans="1:11" x14ac:dyDescent="0.25">
      <c r="A80" s="2">
        <f t="shared" si="21"/>
        <v>71940</v>
      </c>
      <c r="B80" s="4">
        <f t="shared" ca="1" si="17"/>
        <v>44786</v>
      </c>
      <c r="C80" s="2" t="str">
        <f t="shared" ca="1" si="18"/>
        <v>Business</v>
      </c>
      <c r="D80" s="2">
        <f t="shared" ca="1" si="19"/>
        <v>97</v>
      </c>
      <c r="E80" s="13">
        <f t="shared" si="20"/>
        <v>0</v>
      </c>
      <c r="F80" s="13">
        <f t="shared" si="20"/>
        <v>0</v>
      </c>
      <c r="G80" s="2"/>
      <c r="H80" s="2"/>
      <c r="I80" s="2"/>
      <c r="J80" s="2"/>
      <c r="K80" s="2"/>
    </row>
    <row r="81" spans="1:11" x14ac:dyDescent="0.25">
      <c r="A81" s="2">
        <f t="shared" si="21"/>
        <v>71941</v>
      </c>
      <c r="B81" s="4">
        <f t="shared" ca="1" si="17"/>
        <v>44566</v>
      </c>
      <c r="C81" s="2" t="str">
        <f t="shared" ca="1" si="18"/>
        <v>Economy</v>
      </c>
      <c r="D81" s="2">
        <f t="shared" ca="1" si="19"/>
        <v>63</v>
      </c>
      <c r="E81" s="13">
        <f t="shared" si="20"/>
        <v>0</v>
      </c>
      <c r="F81" s="13">
        <f t="shared" si="20"/>
        <v>0</v>
      </c>
      <c r="G81" s="2"/>
      <c r="H81" s="2"/>
      <c r="I81" s="2"/>
      <c r="J81" s="2"/>
      <c r="K81" s="2"/>
    </row>
    <row r="82" spans="1:11" x14ac:dyDescent="0.25">
      <c r="A82" s="2">
        <f t="shared" si="21"/>
        <v>71942</v>
      </c>
      <c r="B82" s="4">
        <f t="shared" ca="1" si="17"/>
        <v>44895</v>
      </c>
      <c r="C82" s="2" t="str">
        <f t="shared" ca="1" si="18"/>
        <v>Economy</v>
      </c>
      <c r="D82" s="2">
        <f t="shared" ca="1" si="19"/>
        <v>51</v>
      </c>
      <c r="E82" s="13">
        <f t="shared" si="20"/>
        <v>0</v>
      </c>
      <c r="F82" s="13">
        <f t="shared" si="20"/>
        <v>0</v>
      </c>
      <c r="G82" s="2"/>
      <c r="H82" s="2"/>
      <c r="I82" s="2"/>
      <c r="J82" s="2"/>
      <c r="K82" s="2"/>
    </row>
    <row r="83" spans="1:11" x14ac:dyDescent="0.25">
      <c r="A83" s="2">
        <f t="shared" si="21"/>
        <v>71943</v>
      </c>
      <c r="B83" s="4">
        <f t="shared" ca="1" si="17"/>
        <v>44800</v>
      </c>
      <c r="C83" s="2" t="str">
        <f t="shared" ca="1" si="18"/>
        <v>Economy</v>
      </c>
      <c r="D83" s="2">
        <f t="shared" ca="1" si="19"/>
        <v>57</v>
      </c>
      <c r="E83" s="13">
        <f t="shared" si="20"/>
        <v>0</v>
      </c>
      <c r="F83" s="13">
        <f t="shared" si="20"/>
        <v>0</v>
      </c>
      <c r="G83" s="2"/>
      <c r="H83" s="2"/>
      <c r="I83" s="2"/>
      <c r="J83" s="2"/>
      <c r="K83" s="2"/>
    </row>
    <row r="84" spans="1:11" x14ac:dyDescent="0.25">
      <c r="A84" s="2">
        <f t="shared" si="21"/>
        <v>71944</v>
      </c>
      <c r="B84" s="4">
        <f t="shared" ca="1" si="17"/>
        <v>44572</v>
      </c>
      <c r="C84" s="2" t="str">
        <f t="shared" ca="1" si="18"/>
        <v>Economy</v>
      </c>
      <c r="D84" s="2">
        <f t="shared" ca="1" si="19"/>
        <v>73</v>
      </c>
      <c r="E84" s="13">
        <f t="shared" si="20"/>
        <v>0</v>
      </c>
      <c r="F84" s="13">
        <f t="shared" si="20"/>
        <v>0</v>
      </c>
      <c r="G84" s="2"/>
      <c r="H84" s="2"/>
      <c r="I84" s="2"/>
      <c r="J84" s="2"/>
      <c r="K84" s="2"/>
    </row>
    <row r="85" spans="1:11" x14ac:dyDescent="0.25">
      <c r="A85" s="2">
        <f t="shared" si="21"/>
        <v>71945</v>
      </c>
      <c r="B85" s="4">
        <f t="shared" ca="1" si="17"/>
        <v>44712</v>
      </c>
      <c r="C85" s="2" t="str">
        <f t="shared" ca="1" si="18"/>
        <v>Economy</v>
      </c>
      <c r="D85" s="2">
        <f t="shared" ca="1" si="19"/>
        <v>99</v>
      </c>
      <c r="E85" s="13">
        <f t="shared" si="20"/>
        <v>0</v>
      </c>
      <c r="F85" s="13">
        <f t="shared" si="20"/>
        <v>0</v>
      </c>
      <c r="G85" s="2"/>
      <c r="H85" s="2"/>
      <c r="I85" s="2"/>
      <c r="J85" s="2"/>
      <c r="K85" s="2"/>
    </row>
    <row r="86" spans="1:11" x14ac:dyDescent="0.25">
      <c r="A86" s="2">
        <f t="shared" si="21"/>
        <v>71946</v>
      </c>
      <c r="B86" s="4">
        <f t="shared" ca="1" si="17"/>
        <v>44797</v>
      </c>
      <c r="C86" s="2" t="str">
        <f t="shared" ca="1" si="18"/>
        <v>Economy</v>
      </c>
      <c r="D86" s="2">
        <f t="shared" ca="1" si="19"/>
        <v>84</v>
      </c>
      <c r="E86" s="13">
        <f t="shared" si="20"/>
        <v>0</v>
      </c>
      <c r="F86" s="13">
        <f t="shared" si="20"/>
        <v>0</v>
      </c>
      <c r="G86" s="2"/>
      <c r="H86" s="2"/>
      <c r="I86" s="2"/>
      <c r="J86" s="2"/>
      <c r="K86" s="2"/>
    </row>
    <row r="87" spans="1:11" x14ac:dyDescent="0.25">
      <c r="A87" s="2">
        <f t="shared" si="21"/>
        <v>71947</v>
      </c>
      <c r="B87" s="4">
        <f t="shared" ca="1" si="17"/>
        <v>44790</v>
      </c>
      <c r="C87" s="2" t="str">
        <f t="shared" ca="1" si="18"/>
        <v>Economy</v>
      </c>
      <c r="D87" s="2">
        <f t="shared" ca="1" si="19"/>
        <v>77</v>
      </c>
      <c r="E87" s="13">
        <f t="shared" si="20"/>
        <v>0</v>
      </c>
      <c r="F87" s="13">
        <f t="shared" si="20"/>
        <v>0</v>
      </c>
      <c r="G87" s="2"/>
      <c r="H87" s="2"/>
      <c r="I87" s="2"/>
      <c r="J87" s="2"/>
      <c r="K87" s="2"/>
    </row>
    <row r="88" spans="1:11" x14ac:dyDescent="0.25">
      <c r="A88" s="2">
        <f t="shared" si="21"/>
        <v>71948</v>
      </c>
      <c r="B88" s="4">
        <f t="shared" ca="1" si="17"/>
        <v>44768</v>
      </c>
      <c r="C88" s="2" t="str">
        <f t="shared" ca="1" si="18"/>
        <v>Economy</v>
      </c>
      <c r="D88" s="2">
        <f t="shared" ca="1" si="19"/>
        <v>17</v>
      </c>
      <c r="E88" s="13">
        <f t="shared" si="20"/>
        <v>0</v>
      </c>
      <c r="F88" s="13">
        <f t="shared" si="20"/>
        <v>0</v>
      </c>
      <c r="G88" s="2"/>
      <c r="H88" s="2"/>
      <c r="I88" s="2"/>
      <c r="J88" s="2"/>
      <c r="K88" s="2"/>
    </row>
    <row r="89" spans="1:11" x14ac:dyDescent="0.25">
      <c r="A89" s="2">
        <f t="shared" si="21"/>
        <v>71949</v>
      </c>
      <c r="B89" s="4">
        <f t="shared" ca="1" si="17"/>
        <v>44771</v>
      </c>
      <c r="C89" s="2" t="str">
        <f t="shared" ca="1" si="18"/>
        <v>Business</v>
      </c>
      <c r="D89" s="2">
        <f t="shared" ca="1" si="19"/>
        <v>38</v>
      </c>
      <c r="E89" s="13">
        <f t="shared" si="20"/>
        <v>0</v>
      </c>
      <c r="F89" s="13">
        <f t="shared" si="20"/>
        <v>0</v>
      </c>
      <c r="G89" s="2"/>
      <c r="H89" s="2"/>
      <c r="I89" s="2"/>
      <c r="J89" s="2"/>
      <c r="K89" s="2"/>
    </row>
    <row r="90" spans="1:11" x14ac:dyDescent="0.25">
      <c r="A90" s="2">
        <f t="shared" si="21"/>
        <v>71950</v>
      </c>
      <c r="B90" s="4">
        <f t="shared" ca="1" si="17"/>
        <v>44607</v>
      </c>
      <c r="C90" s="2" t="str">
        <f t="shared" ca="1" si="18"/>
        <v>Economy</v>
      </c>
      <c r="D90" s="2">
        <f t="shared" ca="1" si="19"/>
        <v>18</v>
      </c>
      <c r="E90" s="13">
        <f t="shared" si="20"/>
        <v>0</v>
      </c>
      <c r="F90" s="13">
        <f t="shared" si="20"/>
        <v>0</v>
      </c>
      <c r="G90" s="2"/>
      <c r="H90" s="2"/>
      <c r="I90" s="2"/>
      <c r="J90" s="2"/>
      <c r="K90" s="2"/>
    </row>
    <row r="91" spans="1:11" x14ac:dyDescent="0.25">
      <c r="A91" s="2">
        <f t="shared" si="21"/>
        <v>71951</v>
      </c>
      <c r="B91" s="4">
        <f t="shared" ca="1" si="17"/>
        <v>44828</v>
      </c>
      <c r="C91" s="2" t="str">
        <f t="shared" ca="1" si="18"/>
        <v>Economy</v>
      </c>
      <c r="D91" s="2">
        <f t="shared" ca="1" si="19"/>
        <v>74</v>
      </c>
      <c r="E91" s="13">
        <f t="shared" si="20"/>
        <v>0</v>
      </c>
      <c r="F91" s="13">
        <f t="shared" si="20"/>
        <v>0</v>
      </c>
      <c r="G91" s="2"/>
      <c r="H91" s="2"/>
      <c r="I91" s="2"/>
      <c r="J91" s="2"/>
      <c r="K91" s="2"/>
    </row>
    <row r="92" spans="1:11" x14ac:dyDescent="0.25">
      <c r="A92" s="2">
        <f t="shared" si="21"/>
        <v>71952</v>
      </c>
      <c r="B92" s="4">
        <f t="shared" ca="1" si="17"/>
        <v>44823</v>
      </c>
      <c r="C92" s="2" t="str">
        <f t="shared" ca="1" si="18"/>
        <v>Business</v>
      </c>
      <c r="D92" s="2">
        <f t="shared" ca="1" si="19"/>
        <v>15</v>
      </c>
      <c r="E92" s="13">
        <f t="shared" si="20"/>
        <v>0</v>
      </c>
      <c r="F92" s="13">
        <f t="shared" si="20"/>
        <v>0</v>
      </c>
      <c r="G92" s="2"/>
      <c r="H92" s="2"/>
      <c r="I92" s="2"/>
      <c r="J92" s="2"/>
      <c r="K92" s="2"/>
    </row>
    <row r="93" spans="1:11" x14ac:dyDescent="0.25">
      <c r="A93" s="2">
        <f t="shared" si="21"/>
        <v>71953</v>
      </c>
      <c r="B93" s="4">
        <f t="shared" ca="1" si="17"/>
        <v>44801</v>
      </c>
      <c r="C93" s="2" t="str">
        <f t="shared" ca="1" si="18"/>
        <v>Business</v>
      </c>
      <c r="D93" s="2">
        <f t="shared" ca="1" si="19"/>
        <v>10</v>
      </c>
      <c r="E93" s="13">
        <f t="shared" si="20"/>
        <v>0</v>
      </c>
      <c r="F93" s="13">
        <f t="shared" si="20"/>
        <v>0</v>
      </c>
      <c r="G93" s="2"/>
      <c r="H93" s="2"/>
      <c r="I93" s="2"/>
      <c r="J93" s="2"/>
      <c r="K93" s="2"/>
    </row>
    <row r="94" spans="1:11" x14ac:dyDescent="0.25">
      <c r="A94" s="2">
        <f t="shared" si="21"/>
        <v>71954</v>
      </c>
      <c r="B94" s="4">
        <f t="shared" ca="1" si="17"/>
        <v>44766</v>
      </c>
      <c r="C94" s="2" t="str">
        <f t="shared" ca="1" si="18"/>
        <v>Economy</v>
      </c>
      <c r="D94" s="2">
        <f t="shared" ca="1" si="19"/>
        <v>17</v>
      </c>
      <c r="E94" s="13">
        <f t="shared" si="20"/>
        <v>0</v>
      </c>
      <c r="F94" s="13">
        <f t="shared" si="20"/>
        <v>0</v>
      </c>
      <c r="G94" s="2"/>
      <c r="H94" s="2"/>
      <c r="I94" s="2"/>
      <c r="J94" s="2"/>
      <c r="K94" s="2"/>
    </row>
    <row r="95" spans="1:11" x14ac:dyDescent="0.25">
      <c r="A95" s="2">
        <f t="shared" si="21"/>
        <v>71955</v>
      </c>
      <c r="B95" s="4">
        <f t="shared" ca="1" si="17"/>
        <v>44735</v>
      </c>
      <c r="C95" s="2" t="str">
        <f t="shared" ca="1" si="18"/>
        <v>Economy</v>
      </c>
      <c r="D95" s="2">
        <f t="shared" ca="1" si="19"/>
        <v>71</v>
      </c>
      <c r="E95" s="13">
        <f t="shared" si="20"/>
        <v>0</v>
      </c>
      <c r="F95" s="13">
        <f t="shared" si="20"/>
        <v>0</v>
      </c>
      <c r="G95" s="2"/>
      <c r="H95" s="2"/>
      <c r="I95" s="2"/>
      <c r="J95" s="2"/>
      <c r="K95" s="2"/>
    </row>
    <row r="96" spans="1:11" x14ac:dyDescent="0.25">
      <c r="A96" s="2">
        <f t="shared" si="21"/>
        <v>71956</v>
      </c>
      <c r="B96" s="4">
        <f t="shared" ca="1" si="17"/>
        <v>44767</v>
      </c>
      <c r="C96" s="2" t="str">
        <f t="shared" ca="1" si="18"/>
        <v>Business</v>
      </c>
      <c r="D96" s="2">
        <f t="shared" ca="1" si="19"/>
        <v>98</v>
      </c>
      <c r="E96" s="13">
        <f t="shared" si="20"/>
        <v>0</v>
      </c>
      <c r="F96" s="13">
        <f t="shared" si="20"/>
        <v>0</v>
      </c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5" t="s">
        <v>99</v>
      </c>
      <c r="B98" s="5" t="s">
        <v>52</v>
      </c>
      <c r="C98" s="5" t="s">
        <v>53</v>
      </c>
      <c r="D98" s="5" t="s">
        <v>51</v>
      </c>
      <c r="E98" s="5" t="s">
        <v>54</v>
      </c>
      <c r="F98" s="2"/>
      <c r="G98" s="2"/>
      <c r="H98" s="2"/>
      <c r="I98" s="2"/>
      <c r="J98" s="2"/>
      <c r="K98" s="2"/>
    </row>
    <row r="99" spans="1:11" x14ac:dyDescent="0.25">
      <c r="A99" s="2">
        <v>1</v>
      </c>
      <c r="B99" s="2" t="str">
        <f t="shared" ref="B99:E119" si="22">M5</f>
        <v>Newcastle</v>
      </c>
      <c r="C99" s="6">
        <f t="shared" si="22"/>
        <v>0.69791666666666663</v>
      </c>
      <c r="D99" s="2" t="str">
        <f t="shared" si="22"/>
        <v>Bristol</v>
      </c>
      <c r="E99" s="6">
        <f t="shared" si="22"/>
        <v>0.75</v>
      </c>
      <c r="F99" s="2"/>
      <c r="G99" s="2"/>
      <c r="H99" s="2"/>
      <c r="I99" s="2"/>
      <c r="J99" s="2"/>
      <c r="K99" s="2"/>
    </row>
    <row r="100" spans="1:11" x14ac:dyDescent="0.25">
      <c r="A100" s="2">
        <f>SUM(A99+1)</f>
        <v>2</v>
      </c>
      <c r="B100" s="2" t="str">
        <f t="shared" si="22"/>
        <v>Bristol</v>
      </c>
      <c r="C100" s="6">
        <f t="shared" si="22"/>
        <v>0.33333333333333331</v>
      </c>
      <c r="D100" s="2" t="str">
        <f t="shared" si="22"/>
        <v>Newcastle</v>
      </c>
      <c r="E100" s="6">
        <f t="shared" si="22"/>
        <v>0.38541666666666669</v>
      </c>
      <c r="F100" s="2"/>
      <c r="G100" s="2"/>
      <c r="H100" s="2"/>
      <c r="I100" s="2"/>
      <c r="J100" s="2"/>
      <c r="K100" s="2"/>
    </row>
    <row r="101" spans="1:11" x14ac:dyDescent="0.25">
      <c r="A101" s="2">
        <f t="shared" ref="A101:A119" si="23">SUM(A100+1)</f>
        <v>3</v>
      </c>
      <c r="B101" s="2" t="str">
        <f t="shared" si="22"/>
        <v>Cardiff</v>
      </c>
      <c r="C101" s="6">
        <f t="shared" si="22"/>
        <v>0.25</v>
      </c>
      <c r="D101" s="2" t="str">
        <f t="shared" si="22"/>
        <v>Edinburgh</v>
      </c>
      <c r="E101" s="6">
        <f t="shared" si="22"/>
        <v>0.3125</v>
      </c>
      <c r="F101" s="2"/>
      <c r="G101" s="2"/>
      <c r="H101" s="2"/>
      <c r="I101" s="2"/>
      <c r="J101" s="2"/>
      <c r="K101" s="2"/>
    </row>
    <row r="102" spans="1:11" x14ac:dyDescent="0.25">
      <c r="A102" s="2">
        <f t="shared" si="23"/>
        <v>4</v>
      </c>
      <c r="B102" s="2" t="str">
        <f t="shared" si="22"/>
        <v>Bristol</v>
      </c>
      <c r="C102" s="6">
        <f t="shared" si="22"/>
        <v>0.47916666666666669</v>
      </c>
      <c r="D102" s="2" t="str">
        <f t="shared" si="22"/>
        <v>Manchester</v>
      </c>
      <c r="E102" s="6">
        <f t="shared" si="22"/>
        <v>0.52083333333333337</v>
      </c>
      <c r="F102" s="2"/>
      <c r="G102" s="2"/>
      <c r="H102" s="2"/>
      <c r="I102" s="2"/>
      <c r="J102" s="2"/>
      <c r="K102" s="2"/>
    </row>
    <row r="103" spans="1:11" x14ac:dyDescent="0.25">
      <c r="A103" s="2">
        <f t="shared" si="23"/>
        <v>5</v>
      </c>
      <c r="B103" s="2" t="str">
        <f t="shared" si="22"/>
        <v>Manchester</v>
      </c>
      <c r="C103" s="6">
        <f t="shared" si="22"/>
        <v>0.51388888888888895</v>
      </c>
      <c r="D103" s="2" t="str">
        <f t="shared" si="22"/>
        <v>Bristol</v>
      </c>
      <c r="E103" s="6">
        <f t="shared" si="22"/>
        <v>0.55555555555555558</v>
      </c>
      <c r="F103" s="2"/>
      <c r="G103" s="2"/>
      <c r="H103" s="2"/>
      <c r="I103" s="2"/>
      <c r="J103" s="2"/>
      <c r="K103" s="2"/>
    </row>
    <row r="104" spans="1:11" x14ac:dyDescent="0.25">
      <c r="A104" s="2">
        <f t="shared" si="23"/>
        <v>6</v>
      </c>
      <c r="B104" s="2" t="str">
        <f t="shared" si="22"/>
        <v>Bristol</v>
      </c>
      <c r="C104" s="6">
        <f t="shared" si="22"/>
        <v>0.31944444444444448</v>
      </c>
      <c r="D104" s="2" t="str">
        <f t="shared" si="22"/>
        <v>London</v>
      </c>
      <c r="E104" s="6">
        <f t="shared" si="22"/>
        <v>0.34722222222222227</v>
      </c>
      <c r="F104" s="2"/>
      <c r="G104" s="2"/>
      <c r="H104" s="2"/>
      <c r="I104" s="2"/>
      <c r="J104" s="2"/>
      <c r="K104" s="2"/>
    </row>
    <row r="105" spans="1:11" x14ac:dyDescent="0.25">
      <c r="A105" s="2">
        <f t="shared" si="23"/>
        <v>7</v>
      </c>
      <c r="B105" s="2" t="str">
        <f t="shared" si="22"/>
        <v>London</v>
      </c>
      <c r="C105" s="6">
        <f t="shared" si="22"/>
        <v>0.45833333333333331</v>
      </c>
      <c r="D105" s="2" t="str">
        <f t="shared" si="22"/>
        <v>Manchester</v>
      </c>
      <c r="E105" s="6">
        <f t="shared" si="22"/>
        <v>0.51388888888888895</v>
      </c>
      <c r="F105" s="2"/>
      <c r="G105" s="2"/>
      <c r="H105" s="2"/>
      <c r="I105" s="2"/>
      <c r="J105" s="2"/>
      <c r="K105" s="2"/>
    </row>
    <row r="106" spans="1:11" x14ac:dyDescent="0.25">
      <c r="A106" s="2">
        <f t="shared" si="23"/>
        <v>8</v>
      </c>
      <c r="B106" s="2" t="str">
        <f t="shared" si="22"/>
        <v>Manchester</v>
      </c>
      <c r="C106" s="6">
        <f t="shared" si="22"/>
        <v>0.51388888888888895</v>
      </c>
      <c r="D106" s="2" t="str">
        <f t="shared" si="22"/>
        <v>Glasgow</v>
      </c>
      <c r="E106" s="6">
        <f t="shared" si="22"/>
        <v>0.5625</v>
      </c>
      <c r="F106" s="2"/>
      <c r="G106" s="2"/>
      <c r="H106" s="2"/>
      <c r="I106" s="2"/>
      <c r="J106" s="2"/>
      <c r="K106" s="2"/>
    </row>
    <row r="107" spans="1:11" x14ac:dyDescent="0.25">
      <c r="A107" s="2">
        <f t="shared" si="23"/>
        <v>9</v>
      </c>
      <c r="B107" s="2" t="str">
        <f t="shared" si="22"/>
        <v>Bristol</v>
      </c>
      <c r="C107" s="6">
        <f t="shared" si="22"/>
        <v>0.31944444444444448</v>
      </c>
      <c r="D107" s="2" t="str">
        <f t="shared" si="22"/>
        <v>Glasgow</v>
      </c>
      <c r="E107" s="6">
        <f t="shared" si="22"/>
        <v>0.36458333333333331</v>
      </c>
      <c r="F107" s="2"/>
      <c r="G107" s="2"/>
      <c r="H107" s="2"/>
      <c r="I107" s="2"/>
      <c r="J107" s="2"/>
      <c r="K107" s="2"/>
    </row>
    <row r="108" spans="1:11" x14ac:dyDescent="0.25">
      <c r="A108" s="2">
        <f t="shared" si="23"/>
        <v>10</v>
      </c>
      <c r="B108" s="2" t="str">
        <f t="shared" si="22"/>
        <v>Glasgow</v>
      </c>
      <c r="C108" s="6">
        <f t="shared" si="22"/>
        <v>0.60416666666666663</v>
      </c>
      <c r="D108" s="2" t="str">
        <f t="shared" si="22"/>
        <v>Newcastle</v>
      </c>
      <c r="E108" s="6">
        <f t="shared" si="22"/>
        <v>0.65625</v>
      </c>
      <c r="F108" s="2"/>
      <c r="G108" s="2"/>
      <c r="H108" s="2"/>
      <c r="I108" s="2"/>
      <c r="J108" s="2"/>
      <c r="K108" s="2"/>
    </row>
    <row r="109" spans="1:11" x14ac:dyDescent="0.25">
      <c r="A109" s="2">
        <f t="shared" si="23"/>
        <v>11</v>
      </c>
      <c r="B109" s="2" t="str">
        <f t="shared" si="22"/>
        <v>Newcastle</v>
      </c>
      <c r="C109" s="6">
        <f t="shared" si="22"/>
        <v>0.67708333333333337</v>
      </c>
      <c r="D109" s="2" t="str">
        <f t="shared" si="22"/>
        <v>Manchester</v>
      </c>
      <c r="E109" s="6">
        <f t="shared" si="22"/>
        <v>0.71180555555555547</v>
      </c>
      <c r="F109" s="2"/>
      <c r="G109" s="2"/>
      <c r="H109" s="2"/>
      <c r="I109" s="2"/>
      <c r="J109" s="2"/>
      <c r="K109" s="2"/>
    </row>
    <row r="110" spans="1:11" x14ac:dyDescent="0.25">
      <c r="A110" s="2">
        <f t="shared" si="23"/>
        <v>12</v>
      </c>
      <c r="B110" s="2" t="str">
        <f t="shared" si="22"/>
        <v>Manchester</v>
      </c>
      <c r="C110" s="6">
        <f t="shared" si="22"/>
        <v>0.76736111111111116</v>
      </c>
      <c r="D110" s="2" t="str">
        <f t="shared" si="22"/>
        <v>Bristol</v>
      </c>
      <c r="E110" s="6">
        <f t="shared" si="22"/>
        <v>0.8125</v>
      </c>
      <c r="F110" s="2"/>
      <c r="G110" s="2"/>
      <c r="H110" s="2"/>
      <c r="I110" s="2"/>
      <c r="J110" s="2"/>
      <c r="K110" s="2"/>
    </row>
    <row r="111" spans="1:11" x14ac:dyDescent="0.25">
      <c r="A111" s="2">
        <f t="shared" si="23"/>
        <v>13</v>
      </c>
      <c r="B111" s="2" t="str">
        <f t="shared" si="22"/>
        <v>Bristol</v>
      </c>
      <c r="C111" s="6">
        <f t="shared" si="22"/>
        <v>0.2638888888888889</v>
      </c>
      <c r="D111" s="2" t="str">
        <f t="shared" si="22"/>
        <v>Manchester</v>
      </c>
      <c r="E111" s="6">
        <f t="shared" si="22"/>
        <v>0.30555555555555552</v>
      </c>
      <c r="F111" s="2"/>
      <c r="G111" s="2"/>
      <c r="H111" s="2"/>
      <c r="I111" s="2"/>
      <c r="J111" s="2"/>
      <c r="K111" s="2"/>
    </row>
    <row r="112" spans="1:11" x14ac:dyDescent="0.25">
      <c r="A112" s="2">
        <f t="shared" si="23"/>
        <v>14</v>
      </c>
      <c r="B112" s="2" t="str">
        <f t="shared" si="22"/>
        <v>Portsmouth</v>
      </c>
      <c r="C112" s="6">
        <f t="shared" si="22"/>
        <v>0.5</v>
      </c>
      <c r="D112" s="2" t="str">
        <f t="shared" si="22"/>
        <v>Dundee</v>
      </c>
      <c r="E112" s="6">
        <f t="shared" si="22"/>
        <v>0.58333333333333337</v>
      </c>
      <c r="F112" s="2"/>
      <c r="G112" s="2"/>
      <c r="H112" s="2"/>
      <c r="I112" s="2"/>
      <c r="J112" s="2"/>
      <c r="K112" s="2"/>
    </row>
    <row r="113" spans="1:11" x14ac:dyDescent="0.25">
      <c r="A113" s="2">
        <f t="shared" si="23"/>
        <v>15</v>
      </c>
      <c r="B113" s="2" t="str">
        <f t="shared" si="22"/>
        <v>Dundee</v>
      </c>
      <c r="C113" s="6">
        <f t="shared" si="22"/>
        <v>0.41666666666666669</v>
      </c>
      <c r="D113" s="2" t="str">
        <f t="shared" si="22"/>
        <v>Portsmouth</v>
      </c>
      <c r="E113" s="6">
        <f t="shared" si="22"/>
        <v>0.5</v>
      </c>
      <c r="F113" s="2"/>
      <c r="G113" s="2"/>
      <c r="H113" s="2"/>
      <c r="I113" s="2"/>
      <c r="J113" s="2"/>
      <c r="K113" s="2"/>
    </row>
    <row r="114" spans="1:11" x14ac:dyDescent="0.25">
      <c r="A114" s="2">
        <f t="shared" si="23"/>
        <v>16</v>
      </c>
      <c r="B114" s="2" t="str">
        <f t="shared" si="22"/>
        <v>Edinburgh</v>
      </c>
      <c r="C114" s="6">
        <f t="shared" si="22"/>
        <v>0.77083333333333337</v>
      </c>
      <c r="D114" s="2" t="str">
        <f t="shared" si="22"/>
        <v>Cardiff</v>
      </c>
      <c r="E114" s="6">
        <f t="shared" si="22"/>
        <v>0.83333333333333337</v>
      </c>
      <c r="F114" s="2"/>
      <c r="G114" s="2"/>
      <c r="H114" s="2"/>
      <c r="I114" s="2"/>
      <c r="J114" s="2"/>
      <c r="K114" s="2"/>
    </row>
    <row r="115" spans="1:11" x14ac:dyDescent="0.25">
      <c r="A115" s="2">
        <f t="shared" si="23"/>
        <v>17</v>
      </c>
      <c r="B115" s="2" t="str">
        <f t="shared" si="22"/>
        <v>Southampton</v>
      </c>
      <c r="C115" s="6">
        <f t="shared" si="22"/>
        <v>0.5</v>
      </c>
      <c r="D115" s="2" t="str">
        <f t="shared" si="22"/>
        <v>Manchester</v>
      </c>
      <c r="E115" s="6">
        <f t="shared" si="22"/>
        <v>0.5625</v>
      </c>
      <c r="F115" s="2"/>
      <c r="G115" s="2"/>
      <c r="H115" s="2"/>
      <c r="I115" s="2"/>
      <c r="J115" s="2"/>
      <c r="K115" s="2"/>
    </row>
    <row r="116" spans="1:11" x14ac:dyDescent="0.25">
      <c r="A116" s="2">
        <f t="shared" si="23"/>
        <v>18</v>
      </c>
      <c r="B116" s="2" t="str">
        <f t="shared" si="22"/>
        <v>Manchester</v>
      </c>
      <c r="C116" s="6">
        <f t="shared" si="22"/>
        <v>0.79166666666666663</v>
      </c>
      <c r="D116" s="2" t="str">
        <f t="shared" si="22"/>
        <v>Southampto</v>
      </c>
      <c r="E116" s="6">
        <f t="shared" si="22"/>
        <v>0.85416666666666663</v>
      </c>
      <c r="F116" s="2"/>
      <c r="G116" s="2"/>
      <c r="H116" s="2"/>
      <c r="I116" s="2"/>
      <c r="J116" s="2"/>
      <c r="K116" s="2"/>
    </row>
    <row r="117" spans="1:11" x14ac:dyDescent="0.25">
      <c r="A117" s="2">
        <f t="shared" si="23"/>
        <v>19</v>
      </c>
      <c r="B117" s="2" t="str">
        <f t="shared" si="22"/>
        <v>Birmingham</v>
      </c>
      <c r="C117" s="6">
        <f t="shared" si="22"/>
        <v>0.66666666666666663</v>
      </c>
      <c r="D117" s="2" t="str">
        <f t="shared" si="22"/>
        <v>Newcastle</v>
      </c>
      <c r="E117" s="6">
        <f t="shared" si="22"/>
        <v>0.72916666666666663</v>
      </c>
      <c r="F117" s="2"/>
      <c r="G117" s="2"/>
      <c r="H117" s="2"/>
      <c r="I117" s="2"/>
      <c r="J117" s="2"/>
      <c r="K117" s="2"/>
    </row>
    <row r="118" spans="1:11" x14ac:dyDescent="0.25">
      <c r="A118" s="2">
        <f t="shared" si="23"/>
        <v>20</v>
      </c>
      <c r="B118" s="2" t="str">
        <f t="shared" si="22"/>
        <v>Newcastle</v>
      </c>
      <c r="C118" s="6">
        <f t="shared" si="22"/>
        <v>0.25</v>
      </c>
      <c r="D118" s="2" t="str">
        <f t="shared" si="22"/>
        <v>Birmingham</v>
      </c>
      <c r="E118" s="6">
        <f t="shared" si="22"/>
        <v>0.3125</v>
      </c>
      <c r="F118" s="2"/>
      <c r="G118" s="2"/>
      <c r="H118" s="2"/>
      <c r="I118" s="2"/>
      <c r="J118" s="2"/>
      <c r="K118" s="2"/>
    </row>
    <row r="119" spans="1:11" x14ac:dyDescent="0.25">
      <c r="A119" s="2">
        <f t="shared" si="23"/>
        <v>21</v>
      </c>
      <c r="B119" s="2" t="str">
        <f t="shared" si="22"/>
        <v>Aberdeen</v>
      </c>
      <c r="C119" s="6">
        <f t="shared" si="22"/>
        <v>0.29166666666666669</v>
      </c>
      <c r="D119" s="2" t="str">
        <f t="shared" si="22"/>
        <v>Portsmouth</v>
      </c>
      <c r="E119" s="6">
        <f t="shared" si="22"/>
        <v>0.375</v>
      </c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5" t="s">
        <v>101</v>
      </c>
      <c r="B121" s="5" t="s">
        <v>100</v>
      </c>
      <c r="C121" s="5" t="s">
        <v>74</v>
      </c>
      <c r="D121" s="5" t="s">
        <v>70</v>
      </c>
      <c r="E121" s="5" t="s">
        <v>92</v>
      </c>
      <c r="F121" s="2"/>
      <c r="G121" s="2"/>
      <c r="H121" s="2"/>
      <c r="I121" s="2"/>
      <c r="J121" s="2"/>
      <c r="K121" s="2"/>
    </row>
    <row r="122" spans="1:11" x14ac:dyDescent="0.25">
      <c r="A122" s="2">
        <v>51034</v>
      </c>
      <c r="B122" s="2" t="str">
        <f t="shared" ref="B122:C142" ca="1" si="24">S5</f>
        <v>Coach</v>
      </c>
      <c r="C122" s="16">
        <f t="shared" si="24"/>
        <v>0</v>
      </c>
      <c r="D122" s="2" t="str">
        <f t="shared" ref="D122:D142" ca="1" si="25">K5</f>
        <v>No Discount</v>
      </c>
      <c r="E122" s="2" t="str">
        <f t="shared" ref="E122:E142" ca="1" si="26">U5</f>
        <v>PayPal</v>
      </c>
      <c r="F122" s="2"/>
      <c r="G122" s="2"/>
      <c r="H122" s="2"/>
      <c r="I122" s="2"/>
      <c r="J122" s="2"/>
      <c r="K122" s="2"/>
    </row>
    <row r="123" spans="1:11" x14ac:dyDescent="0.25">
      <c r="A123" s="2">
        <f>SUM(A122+1)</f>
        <v>51035</v>
      </c>
      <c r="B123" s="2" t="str">
        <f t="shared" ca="1" si="24"/>
        <v>Coach</v>
      </c>
      <c r="C123" s="16">
        <f t="shared" si="24"/>
        <v>0</v>
      </c>
      <c r="D123" s="2" t="str">
        <f t="shared" ca="1" si="25"/>
        <v>No Discount</v>
      </c>
      <c r="E123" s="2" t="str">
        <f t="shared" ca="1" si="26"/>
        <v>Card</v>
      </c>
      <c r="F123" s="2"/>
      <c r="G123" s="2"/>
      <c r="H123" s="2"/>
      <c r="I123" s="2"/>
      <c r="J123" s="2"/>
      <c r="K123" s="2"/>
    </row>
    <row r="124" spans="1:11" x14ac:dyDescent="0.25">
      <c r="A124" s="2">
        <f t="shared" ref="A124:A142" si="27">SUM(A123+1)</f>
        <v>51036</v>
      </c>
      <c r="B124" s="2" t="str">
        <f t="shared" ca="1" si="24"/>
        <v>Train</v>
      </c>
      <c r="C124" s="16">
        <f t="shared" si="24"/>
        <v>0</v>
      </c>
      <c r="D124" s="2" t="str">
        <f t="shared" ca="1" si="25"/>
        <v>5%</v>
      </c>
      <c r="E124" s="2" t="str">
        <f t="shared" ca="1" si="26"/>
        <v>Other</v>
      </c>
      <c r="F124" s="2"/>
      <c r="G124" s="2"/>
      <c r="H124" s="2"/>
      <c r="I124" s="2"/>
      <c r="J124" s="2"/>
      <c r="K124" s="2"/>
    </row>
    <row r="125" spans="1:11" x14ac:dyDescent="0.25">
      <c r="A125" s="2">
        <f t="shared" si="27"/>
        <v>51037</v>
      </c>
      <c r="B125" s="2" t="str">
        <f t="shared" ca="1" si="24"/>
        <v>Train</v>
      </c>
      <c r="C125" s="16">
        <f t="shared" si="24"/>
        <v>0</v>
      </c>
      <c r="D125" s="2" t="str">
        <f t="shared" ca="1" si="25"/>
        <v>10%</v>
      </c>
      <c r="E125" s="2" t="str">
        <f t="shared" ca="1" si="26"/>
        <v>Other</v>
      </c>
      <c r="F125" s="2"/>
      <c r="G125" s="2"/>
      <c r="H125" s="2"/>
      <c r="I125" s="2"/>
      <c r="J125" s="2"/>
      <c r="K125" s="2"/>
    </row>
    <row r="126" spans="1:11" x14ac:dyDescent="0.25">
      <c r="A126" s="2">
        <f t="shared" si="27"/>
        <v>51038</v>
      </c>
      <c r="B126" s="2" t="str">
        <f t="shared" ca="1" si="24"/>
        <v>Coach</v>
      </c>
      <c r="C126" s="16">
        <f t="shared" si="24"/>
        <v>0</v>
      </c>
      <c r="D126" s="2" t="str">
        <f t="shared" ca="1" si="25"/>
        <v>No Discount</v>
      </c>
      <c r="E126" s="2" t="str">
        <f t="shared" ca="1" si="26"/>
        <v>PayPal</v>
      </c>
      <c r="F126" s="2"/>
      <c r="G126" s="2"/>
      <c r="H126" s="2"/>
      <c r="I126" s="2"/>
      <c r="J126" s="2"/>
      <c r="K126" s="2"/>
    </row>
    <row r="127" spans="1:11" x14ac:dyDescent="0.25">
      <c r="A127" s="2">
        <f t="shared" si="27"/>
        <v>51039</v>
      </c>
      <c r="B127" s="2" t="str">
        <f t="shared" ca="1" si="24"/>
        <v>Train</v>
      </c>
      <c r="C127" s="16">
        <f t="shared" si="24"/>
        <v>0</v>
      </c>
      <c r="D127" s="2" t="str">
        <f t="shared" ca="1" si="25"/>
        <v>10%</v>
      </c>
      <c r="E127" s="2" t="str">
        <f t="shared" ca="1" si="26"/>
        <v>Card</v>
      </c>
      <c r="F127" s="2"/>
      <c r="G127" s="2"/>
      <c r="H127" s="2"/>
      <c r="I127" s="2"/>
      <c r="J127" s="2"/>
      <c r="K127" s="2"/>
    </row>
    <row r="128" spans="1:11" x14ac:dyDescent="0.25">
      <c r="A128" s="2">
        <f t="shared" si="27"/>
        <v>51040</v>
      </c>
      <c r="B128" s="2" t="str">
        <f t="shared" ca="1" si="24"/>
        <v>Train</v>
      </c>
      <c r="C128" s="16">
        <f t="shared" si="24"/>
        <v>0</v>
      </c>
      <c r="D128" s="2" t="str">
        <f t="shared" ca="1" si="25"/>
        <v>5%</v>
      </c>
      <c r="E128" s="2" t="str">
        <f t="shared" ca="1" si="26"/>
        <v>PayPal</v>
      </c>
      <c r="F128" s="2"/>
      <c r="G128" s="2"/>
      <c r="H128" s="2"/>
      <c r="I128" s="2"/>
      <c r="J128" s="2"/>
      <c r="K128" s="2"/>
    </row>
    <row r="129" spans="1:11" x14ac:dyDescent="0.25">
      <c r="A129" s="2">
        <f t="shared" si="27"/>
        <v>51041</v>
      </c>
      <c r="B129" s="2" t="str">
        <f t="shared" ca="1" si="24"/>
        <v>Air</v>
      </c>
      <c r="C129" s="16">
        <f t="shared" si="24"/>
        <v>0</v>
      </c>
      <c r="D129" s="2" t="str">
        <f t="shared" ca="1" si="25"/>
        <v>5%</v>
      </c>
      <c r="E129" s="2" t="str">
        <f t="shared" ca="1" si="26"/>
        <v>Other</v>
      </c>
      <c r="F129" s="2"/>
      <c r="G129" s="2"/>
      <c r="H129" s="2"/>
      <c r="I129" s="2"/>
      <c r="J129" s="2"/>
      <c r="K129" s="2"/>
    </row>
    <row r="130" spans="1:11" x14ac:dyDescent="0.25">
      <c r="A130" s="2">
        <f t="shared" si="27"/>
        <v>51042</v>
      </c>
      <c r="B130" s="2" t="str">
        <f t="shared" ca="1" si="24"/>
        <v>Air</v>
      </c>
      <c r="C130" s="16">
        <f t="shared" si="24"/>
        <v>0</v>
      </c>
      <c r="D130" s="2" t="str">
        <f t="shared" ca="1" si="25"/>
        <v>10%</v>
      </c>
      <c r="E130" s="2" t="str">
        <f t="shared" ca="1" si="26"/>
        <v>Card</v>
      </c>
      <c r="F130" s="2"/>
      <c r="G130" s="2"/>
      <c r="H130" s="2"/>
      <c r="I130" s="2"/>
      <c r="J130" s="2"/>
      <c r="K130" s="2"/>
    </row>
    <row r="131" spans="1:11" x14ac:dyDescent="0.25">
      <c r="A131" s="2">
        <f t="shared" si="27"/>
        <v>51043</v>
      </c>
      <c r="B131" s="2" t="str">
        <f t="shared" ca="1" si="24"/>
        <v>Coach</v>
      </c>
      <c r="C131" s="16">
        <f t="shared" si="24"/>
        <v>0</v>
      </c>
      <c r="D131" s="2" t="str">
        <f t="shared" ca="1" si="25"/>
        <v>No Discount</v>
      </c>
      <c r="E131" s="2" t="str">
        <f t="shared" ca="1" si="26"/>
        <v>Other</v>
      </c>
      <c r="F131" s="2"/>
      <c r="G131" s="2"/>
      <c r="H131" s="2"/>
      <c r="I131" s="2"/>
      <c r="J131" s="2"/>
      <c r="K131" s="2"/>
    </row>
    <row r="132" spans="1:11" x14ac:dyDescent="0.25">
      <c r="A132" s="2">
        <f t="shared" si="27"/>
        <v>51044</v>
      </c>
      <c r="B132" s="2" t="str">
        <f t="shared" ca="1" si="24"/>
        <v>Air</v>
      </c>
      <c r="C132" s="16">
        <f t="shared" si="24"/>
        <v>0</v>
      </c>
      <c r="D132" s="2" t="str">
        <f t="shared" ca="1" si="25"/>
        <v>20%</v>
      </c>
      <c r="E132" s="2" t="str">
        <f t="shared" ca="1" si="26"/>
        <v>Other</v>
      </c>
      <c r="F132" s="2"/>
      <c r="G132" s="2"/>
      <c r="H132" s="2"/>
      <c r="I132" s="2"/>
      <c r="J132" s="2"/>
      <c r="K132" s="2"/>
    </row>
    <row r="133" spans="1:11" x14ac:dyDescent="0.25">
      <c r="A133" s="2">
        <f t="shared" si="27"/>
        <v>51045</v>
      </c>
      <c r="B133" s="2" t="str">
        <f t="shared" ca="1" si="24"/>
        <v>Coach</v>
      </c>
      <c r="C133" s="16">
        <f t="shared" si="24"/>
        <v>0</v>
      </c>
      <c r="D133" s="2" t="str">
        <f t="shared" ca="1" si="25"/>
        <v>10%</v>
      </c>
      <c r="E133" s="2" t="str">
        <f t="shared" ca="1" si="26"/>
        <v>PayPal</v>
      </c>
      <c r="F133" s="2"/>
      <c r="G133" s="2"/>
      <c r="H133" s="2"/>
      <c r="I133" s="2"/>
      <c r="J133" s="2"/>
      <c r="K133" s="2"/>
    </row>
    <row r="134" spans="1:11" x14ac:dyDescent="0.25">
      <c r="A134" s="2">
        <f t="shared" si="27"/>
        <v>51046</v>
      </c>
      <c r="B134" s="2" t="str">
        <f t="shared" ca="1" si="24"/>
        <v>Train</v>
      </c>
      <c r="C134" s="16">
        <f t="shared" si="24"/>
        <v>0</v>
      </c>
      <c r="D134" s="2" t="str">
        <f t="shared" ca="1" si="25"/>
        <v>No Discount</v>
      </c>
      <c r="E134" s="2" t="str">
        <f t="shared" ca="1" si="26"/>
        <v>Other</v>
      </c>
      <c r="F134" s="2"/>
      <c r="G134" s="2"/>
      <c r="H134" s="2"/>
      <c r="I134" s="2"/>
      <c r="J134" s="2"/>
      <c r="K134" s="2"/>
    </row>
    <row r="135" spans="1:11" x14ac:dyDescent="0.25">
      <c r="A135" s="2">
        <f t="shared" si="27"/>
        <v>51047</v>
      </c>
      <c r="B135" s="2" t="str">
        <f t="shared" ca="1" si="24"/>
        <v>Air</v>
      </c>
      <c r="C135" s="16">
        <f t="shared" si="24"/>
        <v>0</v>
      </c>
      <c r="D135" s="2" t="str">
        <f t="shared" ca="1" si="25"/>
        <v>No Discount</v>
      </c>
      <c r="E135" s="2" t="str">
        <f t="shared" ca="1" si="26"/>
        <v>Card</v>
      </c>
      <c r="F135" s="2"/>
      <c r="G135" s="2"/>
      <c r="H135" s="2"/>
      <c r="I135" s="2"/>
      <c r="J135" s="2"/>
      <c r="K135" s="2"/>
    </row>
    <row r="136" spans="1:11" x14ac:dyDescent="0.25">
      <c r="A136" s="2">
        <f t="shared" si="27"/>
        <v>51048</v>
      </c>
      <c r="B136" s="2" t="str">
        <f t="shared" ca="1" si="24"/>
        <v>Train</v>
      </c>
      <c r="C136" s="16">
        <f t="shared" si="24"/>
        <v>0</v>
      </c>
      <c r="D136" s="2" t="str">
        <f t="shared" ca="1" si="25"/>
        <v>No Discount</v>
      </c>
      <c r="E136" s="2" t="str">
        <f t="shared" ca="1" si="26"/>
        <v>PayPal</v>
      </c>
      <c r="F136" s="2"/>
      <c r="G136" s="2"/>
      <c r="H136" s="2"/>
      <c r="I136" s="2"/>
      <c r="J136" s="2"/>
      <c r="K136" s="2"/>
    </row>
    <row r="137" spans="1:11" x14ac:dyDescent="0.25">
      <c r="A137" s="2">
        <f t="shared" si="27"/>
        <v>51049</v>
      </c>
      <c r="B137" s="2" t="str">
        <f t="shared" ca="1" si="24"/>
        <v>Train</v>
      </c>
      <c r="C137" s="16">
        <f t="shared" si="24"/>
        <v>0</v>
      </c>
      <c r="D137" s="2" t="str">
        <f t="shared" ca="1" si="25"/>
        <v>10%</v>
      </c>
      <c r="E137" s="2" t="str">
        <f t="shared" ca="1" si="26"/>
        <v>Other</v>
      </c>
      <c r="F137" s="2"/>
      <c r="G137" s="2"/>
      <c r="H137" s="2"/>
      <c r="I137" s="2"/>
      <c r="J137" s="2"/>
      <c r="K137" s="2"/>
    </row>
    <row r="138" spans="1:11" x14ac:dyDescent="0.25">
      <c r="A138" s="2">
        <f t="shared" si="27"/>
        <v>51050</v>
      </c>
      <c r="B138" s="2" t="str">
        <f t="shared" ca="1" si="24"/>
        <v>Air</v>
      </c>
      <c r="C138" s="16">
        <f t="shared" si="24"/>
        <v>0</v>
      </c>
      <c r="D138" s="2" t="str">
        <f t="shared" ca="1" si="25"/>
        <v>No Discount</v>
      </c>
      <c r="E138" s="2" t="str">
        <f t="shared" ca="1" si="26"/>
        <v>PayPal</v>
      </c>
      <c r="F138" s="2"/>
      <c r="G138" s="2"/>
      <c r="H138" s="2"/>
      <c r="I138" s="2"/>
      <c r="J138" s="2"/>
      <c r="K138" s="2"/>
    </row>
    <row r="139" spans="1:11" x14ac:dyDescent="0.25">
      <c r="A139" s="2">
        <f t="shared" si="27"/>
        <v>51051</v>
      </c>
      <c r="B139" s="2" t="str">
        <f t="shared" ca="1" si="24"/>
        <v>Train</v>
      </c>
      <c r="C139" s="16">
        <f t="shared" si="24"/>
        <v>0</v>
      </c>
      <c r="D139" s="2" t="str">
        <f t="shared" ca="1" si="25"/>
        <v>No Discount</v>
      </c>
      <c r="E139" s="2" t="str">
        <f t="shared" ca="1" si="26"/>
        <v>Other</v>
      </c>
      <c r="F139" s="2"/>
      <c r="G139" s="2"/>
      <c r="H139" s="2"/>
      <c r="I139" s="2"/>
      <c r="J139" s="2"/>
      <c r="K139" s="2"/>
    </row>
    <row r="140" spans="1:11" x14ac:dyDescent="0.25">
      <c r="A140" s="2">
        <f t="shared" si="27"/>
        <v>51052</v>
      </c>
      <c r="B140" s="2" t="str">
        <f t="shared" ca="1" si="24"/>
        <v>Air</v>
      </c>
      <c r="C140" s="16">
        <f t="shared" si="24"/>
        <v>0</v>
      </c>
      <c r="D140" s="2" t="str">
        <f t="shared" ca="1" si="25"/>
        <v>No Discount</v>
      </c>
      <c r="E140" s="2" t="str">
        <f t="shared" ca="1" si="26"/>
        <v>Card</v>
      </c>
      <c r="F140" s="2"/>
      <c r="G140" s="2"/>
      <c r="H140" s="2"/>
      <c r="I140" s="2"/>
      <c r="J140" s="2"/>
      <c r="K140" s="2"/>
    </row>
    <row r="141" spans="1:11" x14ac:dyDescent="0.25">
      <c r="A141" s="2">
        <f t="shared" si="27"/>
        <v>51053</v>
      </c>
      <c r="B141" s="2" t="str">
        <f t="shared" ca="1" si="24"/>
        <v>Air</v>
      </c>
      <c r="C141" s="16">
        <f t="shared" si="24"/>
        <v>0</v>
      </c>
      <c r="D141" s="2" t="str">
        <f t="shared" ca="1" si="25"/>
        <v>10%</v>
      </c>
      <c r="E141" s="2" t="str">
        <f t="shared" ca="1" si="26"/>
        <v>Card</v>
      </c>
      <c r="F141" s="2"/>
      <c r="G141" s="2"/>
      <c r="H141" s="2"/>
      <c r="I141" s="2"/>
      <c r="J141" s="2"/>
      <c r="K141" s="2"/>
    </row>
    <row r="142" spans="1:11" x14ac:dyDescent="0.25">
      <c r="A142" s="2">
        <f t="shared" si="27"/>
        <v>51054</v>
      </c>
      <c r="B142" s="2" t="str">
        <f t="shared" ca="1" si="24"/>
        <v>Air</v>
      </c>
      <c r="C142" s="16">
        <f t="shared" si="24"/>
        <v>0</v>
      </c>
      <c r="D142" s="2" t="str">
        <f t="shared" ca="1" si="25"/>
        <v>No Discount</v>
      </c>
      <c r="E142" s="2" t="str">
        <f t="shared" ca="1" si="26"/>
        <v>PayPal</v>
      </c>
      <c r="F142" s="2"/>
      <c r="G142" s="2"/>
      <c r="H142" s="2"/>
      <c r="I142" s="2"/>
      <c r="J142" s="2"/>
      <c r="K142" s="2"/>
    </row>
    <row r="144" spans="1:11" x14ac:dyDescent="0.25">
      <c r="A144" s="5" t="s">
        <v>95</v>
      </c>
      <c r="B144" s="2"/>
      <c r="C144" s="2"/>
      <c r="D1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CBB9-4B96-4E38-8D5B-DA405C035ECC}">
  <dimension ref="A2:V289"/>
  <sheetViews>
    <sheetView tabSelected="1" topLeftCell="A257" zoomScaleNormal="100" workbookViewId="0">
      <selection activeCell="B291" sqref="B291"/>
    </sheetView>
  </sheetViews>
  <sheetFormatPr defaultColWidth="25.7109375" defaultRowHeight="15" x14ac:dyDescent="0.25"/>
  <cols>
    <col min="1" max="1" width="25.7109375" style="2"/>
    <col min="2" max="4" width="31" style="2" bestFit="1" customWidth="1"/>
    <col min="5" max="5" width="19.42578125" style="2" bestFit="1" customWidth="1"/>
    <col min="6" max="6" width="16.5703125" style="2" bestFit="1" customWidth="1"/>
    <col min="7" max="7" width="11" style="2" bestFit="1" customWidth="1"/>
    <col min="8" max="8" width="11.42578125" style="2" bestFit="1" customWidth="1"/>
    <col min="9" max="9" width="20.85546875" style="2" bestFit="1" customWidth="1"/>
    <col min="10" max="10" width="12.7109375" style="2" bestFit="1" customWidth="1"/>
    <col min="11" max="11" width="19.42578125" style="2" bestFit="1" customWidth="1"/>
    <col min="12" max="12" width="17.7109375" style="2" bestFit="1" customWidth="1"/>
    <col min="13" max="13" width="13.140625" style="2" bestFit="1" customWidth="1"/>
    <col min="14" max="14" width="8.140625" style="2" bestFit="1" customWidth="1"/>
    <col min="15" max="15" width="11.85546875" style="2" bestFit="1" customWidth="1"/>
    <col min="16" max="16" width="8.140625" style="2" bestFit="1" customWidth="1"/>
    <col min="17" max="17" width="15.140625" style="2" bestFit="1" customWidth="1"/>
    <col min="18" max="18" width="15" style="2" bestFit="1" customWidth="1"/>
    <col min="19" max="19" width="11.140625" style="2" bestFit="1" customWidth="1"/>
    <col min="20" max="20" width="14.28515625" style="2" customWidth="1"/>
    <col min="21" max="21" width="16.5703125" style="2" bestFit="1" customWidth="1"/>
    <col min="22" max="22" width="15.140625" style="2" customWidth="1"/>
    <col min="23" max="16384" width="25.7109375" style="2"/>
  </cols>
  <sheetData>
    <row r="2" spans="1:22" ht="18.75" x14ac:dyDescent="0.25">
      <c r="A2" s="11" t="s">
        <v>96</v>
      </c>
      <c r="B2" s="12"/>
    </row>
    <row r="4" spans="1:22" x14ac:dyDescent="0.25">
      <c r="A4" s="5" t="s">
        <v>0</v>
      </c>
      <c r="B4" s="5" t="s">
        <v>1</v>
      </c>
      <c r="C4" s="5" t="s">
        <v>9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71</v>
      </c>
      <c r="K4" s="5" t="s">
        <v>70</v>
      </c>
      <c r="L4" s="5" t="s">
        <v>8</v>
      </c>
      <c r="M4" s="5" t="s">
        <v>52</v>
      </c>
      <c r="N4" s="5" t="s">
        <v>53</v>
      </c>
      <c r="O4" s="5" t="s">
        <v>51</v>
      </c>
      <c r="P4" s="5" t="s">
        <v>54</v>
      </c>
      <c r="Q4" s="5" t="s">
        <v>72</v>
      </c>
      <c r="R4" s="5" t="s">
        <v>73</v>
      </c>
      <c r="S4" s="5" t="s">
        <v>100</v>
      </c>
      <c r="T4" s="5" t="s">
        <v>74</v>
      </c>
      <c r="U4" s="5" t="s">
        <v>92</v>
      </c>
      <c r="V4" s="5" t="s">
        <v>104</v>
      </c>
    </row>
    <row r="5" spans="1:22" ht="15.75" x14ac:dyDescent="0.25">
      <c r="A5" s="2" t="str">
        <f>_xlfn.CONCAT(LEFT(D5,1)&amp;""&amp;E5)</f>
        <v>SMelendez</v>
      </c>
      <c r="B5" s="2" t="str">
        <f ca="1">CHAR(RANDBETWEEN(65,90))&amp;CHAR(RANDBETWEEN(65,90))&amp;RANDBETWEEN(100,999)&amp;CHAR(RANDBETWEEN(65,90))</f>
        <v>ZV241G</v>
      </c>
      <c r="C5" s="1" t="str">
        <f>LOWER(D5&amp;"."&amp;E5&amp;"@gmail.com")</f>
        <v>shea.melendez@gmail.com</v>
      </c>
      <c r="D5" s="3" t="s">
        <v>10</v>
      </c>
      <c r="E5" s="3" t="s">
        <v>30</v>
      </c>
      <c r="F5" s="4">
        <f ca="1">RANDBETWEEN(DATE(1970,12,12),DATE(2004,12,12))</f>
        <v>34853</v>
      </c>
      <c r="G5" s="2" t="str">
        <f ca="1">_xlfn.CONCAT("0"&amp;RANDBETWEEN(100000000,999999999))</f>
        <v>0962832670</v>
      </c>
      <c r="H5" s="2" t="s">
        <v>50</v>
      </c>
      <c r="I5" s="2">
        <f ca="1">RANDBETWEEN(1,100)</f>
        <v>99</v>
      </c>
      <c r="J5" s="4">
        <f ca="1">RANDBETWEEN(DATE(2022,1,1),DATE(2022,12,31))</f>
        <v>44667</v>
      </c>
      <c r="K5" s="2" t="str">
        <f t="shared" ref="K5:K25" ca="1" si="0">IF(I5&lt;45,"No Discount",IF(AND(I5&gt;=45,I5&lt;=59),"5%",IF(AND(I5&gt;=60,I5&lt;=79),"10%",IF(AND(I5&gt;=80,I5&lt;=90),"20%", IF(I5&gt;90, "No Discount")))))</f>
        <v>No Discount</v>
      </c>
      <c r="L5" s="2" t="str">
        <f ca="1">CHOOSE(RANDBETWEEN(1,2),"Business", "Economy")</f>
        <v>Economy</v>
      </c>
      <c r="M5" s="2" t="s">
        <v>57</v>
      </c>
      <c r="N5" s="6">
        <v>0.69791666666666663</v>
      </c>
      <c r="O5" s="2" t="s">
        <v>58</v>
      </c>
      <c r="P5" s="6">
        <v>0.75</v>
      </c>
      <c r="Q5" s="13"/>
      <c r="R5" s="13"/>
      <c r="S5" s="2" t="str">
        <f ca="1">CHOOSE(RANDBETWEEN(1,3),"Air", "Train", "Coach")</f>
        <v>Air</v>
      </c>
      <c r="T5" s="16"/>
      <c r="U5" s="2" t="str">
        <f ca="1">CHOOSE(RANDBETWEEN(1,3),"Card", "PayPal", "Other")</f>
        <v>Other</v>
      </c>
      <c r="V5" s="15"/>
    </row>
    <row r="6" spans="1:22" ht="15.75" x14ac:dyDescent="0.25">
      <c r="A6" s="2" t="str">
        <f t="shared" ref="A6:A25" si="1">_xlfn.CONCAT(LEFT(D6,1)&amp;""&amp;E6)</f>
        <v>JSpears</v>
      </c>
      <c r="B6" s="2" t="str">
        <f t="shared" ref="B6:B25" ca="1" si="2">CHAR(RANDBETWEEN(65,90))&amp;CHAR(RANDBETWEEN(65,90))&amp;RANDBETWEEN(100,999)&amp;CHAR(RANDBETWEEN(65,90))</f>
        <v>DA728C</v>
      </c>
      <c r="C6" s="1" t="str">
        <f t="shared" ref="C6:C23" si="3">LOWER(D6&amp;"."&amp;E6&amp;"@gmail.com")</f>
        <v>jocelynn.spears@gmail.com</v>
      </c>
      <c r="D6" s="3" t="s">
        <v>11</v>
      </c>
      <c r="E6" s="3" t="s">
        <v>31</v>
      </c>
      <c r="F6" s="4">
        <f t="shared" ref="F6:F25" ca="1" si="4">RANDBETWEEN(DATE(1970,12,12),DATE(2004,12,12))</f>
        <v>27078</v>
      </c>
      <c r="G6" s="2" t="str">
        <f t="shared" ref="G6:G25" ca="1" si="5">_xlfn.CONCAT("0"&amp;RANDBETWEEN(100000000,999999999))</f>
        <v>0768019442</v>
      </c>
      <c r="H6" s="2" t="s">
        <v>50</v>
      </c>
      <c r="I6" s="2">
        <f t="shared" ref="I6:I25" ca="1" si="6">RANDBETWEEN(1,100)</f>
        <v>40</v>
      </c>
      <c r="J6" s="4">
        <f t="shared" ref="J6:J25" ca="1" si="7">RANDBETWEEN(DATE(2022,1,1),DATE(2022,12,31))</f>
        <v>44639</v>
      </c>
      <c r="K6" s="2" t="str">
        <f t="shared" ca="1" si="0"/>
        <v>No Discount</v>
      </c>
      <c r="L6" s="2" t="str">
        <f t="shared" ref="L6:L25" ca="1" si="8">CHOOSE(RANDBETWEEN(1,2),"Business", "Economy")</f>
        <v>Economy</v>
      </c>
      <c r="M6" s="2" t="s">
        <v>58</v>
      </c>
      <c r="N6" s="6">
        <v>0.33333333333333331</v>
      </c>
      <c r="O6" s="2" t="s">
        <v>57</v>
      </c>
      <c r="P6" s="6">
        <v>0.38541666666666669</v>
      </c>
      <c r="Q6" s="13"/>
      <c r="R6" s="13"/>
      <c r="S6" s="2" t="str">
        <f t="shared" ref="S6:S25" ca="1" si="9">CHOOSE(RANDBETWEEN(1,3),"Air", "Train", "Coach")</f>
        <v>Coach</v>
      </c>
      <c r="T6" s="16"/>
      <c r="U6" s="2" t="str">
        <f t="shared" ref="U6:U25" ca="1" si="10">CHOOSE(RANDBETWEEN(1,3),"Card", "PayPal", "Other")</f>
        <v>Other</v>
      </c>
      <c r="V6" s="15"/>
    </row>
    <row r="7" spans="1:22" ht="15.75" x14ac:dyDescent="0.25">
      <c r="A7" s="2" t="str">
        <f t="shared" si="1"/>
        <v>AHarris</v>
      </c>
      <c r="B7" s="2" t="str">
        <f t="shared" ca="1" si="2"/>
        <v>NJ326B</v>
      </c>
      <c r="C7" s="1" t="str">
        <f t="shared" si="3"/>
        <v>andre.harris@gmail.com</v>
      </c>
      <c r="D7" s="3" t="s">
        <v>12</v>
      </c>
      <c r="E7" s="3" t="s">
        <v>32</v>
      </c>
      <c r="F7" s="4">
        <f t="shared" ca="1" si="4"/>
        <v>32210</v>
      </c>
      <c r="G7" s="2" t="str">
        <f t="shared" ca="1" si="5"/>
        <v>0768369889</v>
      </c>
      <c r="H7" s="2" t="s">
        <v>50</v>
      </c>
      <c r="I7" s="2">
        <f t="shared" ca="1" si="6"/>
        <v>39</v>
      </c>
      <c r="J7" s="4">
        <f t="shared" ca="1" si="7"/>
        <v>44571</v>
      </c>
      <c r="K7" s="2" t="str">
        <f t="shared" ca="1" si="0"/>
        <v>No Discount</v>
      </c>
      <c r="L7" s="2" t="str">
        <f t="shared" ca="1" si="8"/>
        <v>Economy</v>
      </c>
      <c r="M7" s="2" t="s">
        <v>59</v>
      </c>
      <c r="N7" s="6">
        <v>0.25</v>
      </c>
      <c r="O7" s="2" t="s">
        <v>65</v>
      </c>
      <c r="P7" s="6">
        <v>0.3125</v>
      </c>
      <c r="Q7" s="13"/>
      <c r="R7" s="13"/>
      <c r="S7" s="2" t="str">
        <f t="shared" ca="1" si="9"/>
        <v>Air</v>
      </c>
      <c r="T7" s="16"/>
      <c r="U7" s="2" t="str">
        <f t="shared" ca="1" si="10"/>
        <v>Other</v>
      </c>
      <c r="V7" s="15"/>
    </row>
    <row r="8" spans="1:22" ht="15.75" x14ac:dyDescent="0.25">
      <c r="A8" s="2" t="str">
        <f t="shared" si="1"/>
        <v>MPham</v>
      </c>
      <c r="B8" s="2" t="str">
        <f t="shared" ca="1" si="2"/>
        <v>YV783L</v>
      </c>
      <c r="C8" s="1" t="str">
        <f t="shared" si="3"/>
        <v>monica.pham@gmail.com</v>
      </c>
      <c r="D8" s="3" t="s">
        <v>13</v>
      </c>
      <c r="E8" s="3" t="s">
        <v>33</v>
      </c>
      <c r="F8" s="4">
        <f t="shared" ca="1" si="4"/>
        <v>38220</v>
      </c>
      <c r="G8" s="2" t="str">
        <f t="shared" ca="1" si="5"/>
        <v>0240154726</v>
      </c>
      <c r="H8" s="2" t="s">
        <v>50</v>
      </c>
      <c r="I8" s="2">
        <f t="shared" ca="1" si="6"/>
        <v>60</v>
      </c>
      <c r="J8" s="4">
        <f t="shared" ca="1" si="7"/>
        <v>44688</v>
      </c>
      <c r="K8" s="2" t="str">
        <f t="shared" ca="1" si="0"/>
        <v>10%</v>
      </c>
      <c r="L8" s="2" t="str">
        <f t="shared" ca="1" si="8"/>
        <v>Economy</v>
      </c>
      <c r="M8" s="2" t="s">
        <v>58</v>
      </c>
      <c r="N8" s="6">
        <v>0.47916666666666669</v>
      </c>
      <c r="O8" s="2" t="s">
        <v>60</v>
      </c>
      <c r="P8" s="6">
        <v>0.52083333333333337</v>
      </c>
      <c r="Q8" s="13"/>
      <c r="R8" s="13"/>
      <c r="S8" s="2" t="str">
        <f t="shared" ca="1" si="9"/>
        <v>Train</v>
      </c>
      <c r="T8" s="16"/>
      <c r="U8" s="2" t="str">
        <f t="shared" ca="1" si="10"/>
        <v>Other</v>
      </c>
      <c r="V8" s="15"/>
    </row>
    <row r="9" spans="1:22" ht="15.75" x14ac:dyDescent="0.25">
      <c r="A9" s="2" t="str">
        <f t="shared" si="1"/>
        <v>FDyer</v>
      </c>
      <c r="B9" s="2" t="str">
        <f t="shared" ca="1" si="2"/>
        <v>DY277K</v>
      </c>
      <c r="C9" s="1" t="str">
        <f t="shared" si="3"/>
        <v>fernando.dyer@gmail.com</v>
      </c>
      <c r="D9" s="3" t="s">
        <v>14</v>
      </c>
      <c r="E9" s="3" t="s">
        <v>34</v>
      </c>
      <c r="F9" s="4">
        <f t="shared" ca="1" si="4"/>
        <v>35572</v>
      </c>
      <c r="G9" s="2" t="str">
        <f t="shared" ca="1" si="5"/>
        <v>0569296155</v>
      </c>
      <c r="H9" s="2" t="s">
        <v>50</v>
      </c>
      <c r="I9" s="2">
        <f t="shared" ca="1" si="6"/>
        <v>68</v>
      </c>
      <c r="J9" s="4">
        <f t="shared" ca="1" si="7"/>
        <v>44793</v>
      </c>
      <c r="K9" s="2" t="str">
        <f t="shared" ca="1" si="0"/>
        <v>10%</v>
      </c>
      <c r="L9" s="2" t="str">
        <f t="shared" ca="1" si="8"/>
        <v>Economy</v>
      </c>
      <c r="M9" s="2" t="s">
        <v>60</v>
      </c>
      <c r="N9" s="6">
        <v>0.51388888888888895</v>
      </c>
      <c r="O9" s="2" t="s">
        <v>58</v>
      </c>
      <c r="P9" s="6">
        <v>0.55555555555555558</v>
      </c>
      <c r="Q9" s="13"/>
      <c r="R9" s="13"/>
      <c r="S9" s="2" t="str">
        <f t="shared" ca="1" si="9"/>
        <v>Train</v>
      </c>
      <c r="T9" s="16"/>
      <c r="U9" s="2" t="str">
        <f t="shared" ca="1" si="10"/>
        <v>Other</v>
      </c>
      <c r="V9" s="15"/>
    </row>
    <row r="10" spans="1:22" ht="15.75" x14ac:dyDescent="0.25">
      <c r="A10" s="2" t="str">
        <f t="shared" si="1"/>
        <v>CMcgrath</v>
      </c>
      <c r="B10" s="2" t="str">
        <f t="shared" ca="1" si="2"/>
        <v>XX381N</v>
      </c>
      <c r="C10" s="1" t="str">
        <f t="shared" si="3"/>
        <v>chloe.mcgrath@gmail.com</v>
      </c>
      <c r="D10" s="3" t="s">
        <v>15</v>
      </c>
      <c r="E10" s="3" t="s">
        <v>35</v>
      </c>
      <c r="F10" s="4">
        <f t="shared" ca="1" si="4"/>
        <v>26430</v>
      </c>
      <c r="G10" s="2" t="str">
        <f t="shared" ca="1" si="5"/>
        <v>0316315641</v>
      </c>
      <c r="H10" s="2" t="s">
        <v>50</v>
      </c>
      <c r="I10" s="2">
        <f t="shared" ca="1" si="6"/>
        <v>93</v>
      </c>
      <c r="J10" s="4">
        <f t="shared" ca="1" si="7"/>
        <v>44612</v>
      </c>
      <c r="K10" s="2" t="str">
        <f t="shared" ca="1" si="0"/>
        <v>No Discount</v>
      </c>
      <c r="L10" s="2" t="str">
        <f t="shared" ca="1" si="8"/>
        <v>Economy</v>
      </c>
      <c r="M10" s="2" t="s">
        <v>58</v>
      </c>
      <c r="N10" s="6">
        <v>0.31944444444444448</v>
      </c>
      <c r="O10" s="2" t="s">
        <v>61</v>
      </c>
      <c r="P10" s="6">
        <v>0.34722222222222227</v>
      </c>
      <c r="Q10" s="13"/>
      <c r="R10" s="13"/>
      <c r="S10" s="2" t="str">
        <f t="shared" ca="1" si="9"/>
        <v>Train</v>
      </c>
      <c r="T10" s="16"/>
      <c r="U10" s="2" t="str">
        <f t="shared" ca="1" si="10"/>
        <v>Other</v>
      </c>
      <c r="V10" s="15"/>
    </row>
    <row r="11" spans="1:22" ht="15.75" x14ac:dyDescent="0.25">
      <c r="A11" s="2" t="str">
        <f t="shared" si="1"/>
        <v>ERivas</v>
      </c>
      <c r="B11" s="2" t="str">
        <f t="shared" ca="1" si="2"/>
        <v>KA973E</v>
      </c>
      <c r="C11" s="1" t="str">
        <f t="shared" si="3"/>
        <v>elisa.rivas@gmail.com</v>
      </c>
      <c r="D11" s="3" t="s">
        <v>16</v>
      </c>
      <c r="E11" s="3" t="s">
        <v>36</v>
      </c>
      <c r="F11" s="4">
        <f t="shared" ca="1" si="4"/>
        <v>30012</v>
      </c>
      <c r="G11" s="2" t="str">
        <f t="shared" ca="1" si="5"/>
        <v>0110813388</v>
      </c>
      <c r="H11" s="2" t="s">
        <v>50</v>
      </c>
      <c r="I11" s="2">
        <f t="shared" ca="1" si="6"/>
        <v>18</v>
      </c>
      <c r="J11" s="4">
        <f t="shared" ca="1" si="7"/>
        <v>44848</v>
      </c>
      <c r="K11" s="2" t="str">
        <f t="shared" ca="1" si="0"/>
        <v>No Discount</v>
      </c>
      <c r="L11" s="2" t="str">
        <f t="shared" ca="1" si="8"/>
        <v>Business</v>
      </c>
      <c r="M11" s="2" t="s">
        <v>61</v>
      </c>
      <c r="N11" s="6">
        <v>0.45833333333333331</v>
      </c>
      <c r="O11" s="2" t="s">
        <v>60</v>
      </c>
      <c r="P11" s="6">
        <v>0.51388888888888895</v>
      </c>
      <c r="Q11" s="13"/>
      <c r="R11" s="13"/>
      <c r="S11" s="2" t="str">
        <f t="shared" ca="1" si="9"/>
        <v>Coach</v>
      </c>
      <c r="T11" s="16"/>
      <c r="U11" s="2" t="str">
        <f t="shared" ca="1" si="10"/>
        <v>Other</v>
      </c>
      <c r="V11" s="15"/>
    </row>
    <row r="12" spans="1:22" ht="15.75" x14ac:dyDescent="0.25">
      <c r="A12" s="2" t="str">
        <f t="shared" si="1"/>
        <v>MFoster</v>
      </c>
      <c r="B12" s="2" t="str">
        <f t="shared" ca="1" si="2"/>
        <v>YG154F</v>
      </c>
      <c r="C12" s="1" t="str">
        <f t="shared" si="3"/>
        <v>maxim.foster@gmail.com</v>
      </c>
      <c r="D12" s="3" t="s">
        <v>17</v>
      </c>
      <c r="E12" s="3" t="s">
        <v>37</v>
      </c>
      <c r="F12" s="4">
        <f t="shared" ca="1" si="4"/>
        <v>37590</v>
      </c>
      <c r="G12" s="2" t="str">
        <f t="shared" ca="1" si="5"/>
        <v>0793861530</v>
      </c>
      <c r="H12" s="2" t="s">
        <v>50</v>
      </c>
      <c r="I12" s="2">
        <f t="shared" ca="1" si="6"/>
        <v>65</v>
      </c>
      <c r="J12" s="4">
        <f t="shared" ca="1" si="7"/>
        <v>44719</v>
      </c>
      <c r="K12" s="2" t="str">
        <f t="shared" ca="1" si="0"/>
        <v>10%</v>
      </c>
      <c r="L12" s="2" t="str">
        <f t="shared" ca="1" si="8"/>
        <v>Business</v>
      </c>
      <c r="M12" s="2" t="s">
        <v>60</v>
      </c>
      <c r="N12" s="6">
        <v>0.51388888888888895</v>
      </c>
      <c r="O12" s="2" t="s">
        <v>62</v>
      </c>
      <c r="P12" s="6">
        <v>0.5625</v>
      </c>
      <c r="Q12" s="13"/>
      <c r="R12" s="13"/>
      <c r="S12" s="2" t="str">
        <f t="shared" ca="1" si="9"/>
        <v>Air</v>
      </c>
      <c r="T12" s="16"/>
      <c r="U12" s="2" t="str">
        <f t="shared" ca="1" si="10"/>
        <v>Other</v>
      </c>
      <c r="V12" s="15"/>
    </row>
    <row r="13" spans="1:22" ht="15.75" x14ac:dyDescent="0.25">
      <c r="A13" s="2" t="str">
        <f t="shared" si="1"/>
        <v>SDavies</v>
      </c>
      <c r="B13" s="2" t="str">
        <f t="shared" ca="1" si="2"/>
        <v>YL168V</v>
      </c>
      <c r="C13" s="1" t="str">
        <f t="shared" si="3"/>
        <v>skyler.davies@gmail.com</v>
      </c>
      <c r="D13" s="3" t="s">
        <v>18</v>
      </c>
      <c r="E13" s="3" t="s">
        <v>38</v>
      </c>
      <c r="F13" s="4">
        <f t="shared" ca="1" si="4"/>
        <v>35345</v>
      </c>
      <c r="G13" s="2" t="str">
        <f t="shared" ca="1" si="5"/>
        <v>0675559032</v>
      </c>
      <c r="H13" s="2" t="s">
        <v>50</v>
      </c>
      <c r="I13" s="2">
        <f t="shared" ca="1" si="6"/>
        <v>7</v>
      </c>
      <c r="J13" s="4">
        <f t="shared" ca="1" si="7"/>
        <v>44604</v>
      </c>
      <c r="K13" s="2" t="str">
        <f t="shared" ca="1" si="0"/>
        <v>No Discount</v>
      </c>
      <c r="L13" s="2" t="str">
        <f t="shared" ca="1" si="8"/>
        <v>Economy</v>
      </c>
      <c r="M13" s="2" t="s">
        <v>58</v>
      </c>
      <c r="N13" s="6">
        <v>0.31944444444444448</v>
      </c>
      <c r="O13" s="2" t="s">
        <v>62</v>
      </c>
      <c r="P13" s="6">
        <v>0.36458333333333331</v>
      </c>
      <c r="Q13" s="13"/>
      <c r="R13" s="13"/>
      <c r="S13" s="2" t="str">
        <f t="shared" ca="1" si="9"/>
        <v>Train</v>
      </c>
      <c r="T13" s="16"/>
      <c r="U13" s="2" t="str">
        <f t="shared" ca="1" si="10"/>
        <v>PayPal</v>
      </c>
      <c r="V13" s="15"/>
    </row>
    <row r="14" spans="1:22" ht="15.75" x14ac:dyDescent="0.25">
      <c r="A14" s="2" t="str">
        <f t="shared" si="1"/>
        <v>BRichardson</v>
      </c>
      <c r="B14" s="2" t="str">
        <f t="shared" ca="1" si="2"/>
        <v>BC207B</v>
      </c>
      <c r="C14" s="1" t="str">
        <f t="shared" si="3"/>
        <v>branson.richardson@gmail.com</v>
      </c>
      <c r="D14" s="3" t="s">
        <v>19</v>
      </c>
      <c r="E14" s="3" t="s">
        <v>39</v>
      </c>
      <c r="F14" s="4">
        <f t="shared" ca="1" si="4"/>
        <v>32737</v>
      </c>
      <c r="G14" s="2" t="str">
        <f t="shared" ca="1" si="5"/>
        <v>0136660797</v>
      </c>
      <c r="H14" s="2" t="s">
        <v>50</v>
      </c>
      <c r="I14" s="2">
        <f t="shared" ca="1" si="6"/>
        <v>20</v>
      </c>
      <c r="J14" s="4">
        <f t="shared" ca="1" si="7"/>
        <v>44900</v>
      </c>
      <c r="K14" s="2" t="str">
        <f t="shared" ca="1" si="0"/>
        <v>No Discount</v>
      </c>
      <c r="L14" s="2" t="str">
        <f t="shared" ca="1" si="8"/>
        <v>Economy</v>
      </c>
      <c r="M14" s="2" t="s">
        <v>62</v>
      </c>
      <c r="N14" s="6">
        <v>0.60416666666666663</v>
      </c>
      <c r="O14" s="2" t="s">
        <v>57</v>
      </c>
      <c r="P14" s="6">
        <v>0.65625</v>
      </c>
      <c r="Q14" s="13"/>
      <c r="R14" s="13"/>
      <c r="S14" s="2" t="str">
        <f t="shared" ca="1" si="9"/>
        <v>Coach</v>
      </c>
      <c r="T14" s="16"/>
      <c r="U14" s="2" t="str">
        <f t="shared" ca="1" si="10"/>
        <v>Other</v>
      </c>
      <c r="V14" s="15"/>
    </row>
    <row r="15" spans="1:22" ht="15.75" x14ac:dyDescent="0.25">
      <c r="A15" s="2" t="str">
        <f t="shared" si="1"/>
        <v>LMolina</v>
      </c>
      <c r="B15" s="2" t="str">
        <f t="shared" ca="1" si="2"/>
        <v>VQ517T</v>
      </c>
      <c r="C15" s="1" t="str">
        <f t="shared" si="3"/>
        <v>leon.molina@gmail.com</v>
      </c>
      <c r="D15" s="3" t="s">
        <v>20</v>
      </c>
      <c r="E15" s="3" t="s">
        <v>40</v>
      </c>
      <c r="F15" s="4">
        <f t="shared" ca="1" si="4"/>
        <v>26406</v>
      </c>
      <c r="G15" s="2" t="str">
        <f t="shared" ca="1" si="5"/>
        <v>0553391153</v>
      </c>
      <c r="H15" s="2" t="s">
        <v>50</v>
      </c>
      <c r="I15" s="2">
        <f t="shared" ca="1" si="6"/>
        <v>70</v>
      </c>
      <c r="J15" s="4">
        <f t="shared" ca="1" si="7"/>
        <v>44600</v>
      </c>
      <c r="K15" s="2" t="str">
        <f t="shared" ca="1" si="0"/>
        <v>10%</v>
      </c>
      <c r="L15" s="2" t="str">
        <f t="shared" ca="1" si="8"/>
        <v>Economy</v>
      </c>
      <c r="M15" s="2" t="s">
        <v>57</v>
      </c>
      <c r="N15" s="6">
        <v>0.67708333333333337</v>
      </c>
      <c r="O15" s="2" t="s">
        <v>60</v>
      </c>
      <c r="P15" s="6">
        <v>0.71180555555555547</v>
      </c>
      <c r="Q15" s="13"/>
      <c r="R15" s="13"/>
      <c r="S15" s="2" t="str">
        <f t="shared" ca="1" si="9"/>
        <v>Coach</v>
      </c>
      <c r="T15" s="16"/>
      <c r="U15" s="2" t="str">
        <f t="shared" ca="1" si="10"/>
        <v>Other</v>
      </c>
      <c r="V15" s="15"/>
    </row>
    <row r="16" spans="1:22" ht="15.75" x14ac:dyDescent="0.25">
      <c r="A16" s="2" t="str">
        <f t="shared" si="1"/>
        <v>SGordon</v>
      </c>
      <c r="B16" s="2" t="str">
        <f t="shared" ca="1" si="2"/>
        <v>FC706F</v>
      </c>
      <c r="C16" s="1" t="str">
        <f t="shared" si="3"/>
        <v>scarlett.gordon@gmail.com</v>
      </c>
      <c r="D16" s="3" t="s">
        <v>21</v>
      </c>
      <c r="E16" s="3" t="s">
        <v>41</v>
      </c>
      <c r="F16" s="4">
        <f t="shared" ca="1" si="4"/>
        <v>29333</v>
      </c>
      <c r="G16" s="2" t="str">
        <f t="shared" ca="1" si="5"/>
        <v>0772760671</v>
      </c>
      <c r="H16" s="2" t="s">
        <v>50</v>
      </c>
      <c r="I16" s="2">
        <f t="shared" ca="1" si="6"/>
        <v>12</v>
      </c>
      <c r="J16" s="4">
        <f t="shared" ca="1" si="7"/>
        <v>44772</v>
      </c>
      <c r="K16" s="2" t="str">
        <f t="shared" ca="1" si="0"/>
        <v>No Discount</v>
      </c>
      <c r="L16" s="2" t="str">
        <f t="shared" ca="1" si="8"/>
        <v>Business</v>
      </c>
      <c r="M16" s="2" t="s">
        <v>60</v>
      </c>
      <c r="N16" s="6">
        <v>0.76736111111111116</v>
      </c>
      <c r="O16" s="2" t="s">
        <v>58</v>
      </c>
      <c r="P16" s="6">
        <v>0.8125</v>
      </c>
      <c r="Q16" s="13"/>
      <c r="R16" s="13"/>
      <c r="S16" s="2" t="str">
        <f t="shared" ca="1" si="9"/>
        <v>Air</v>
      </c>
      <c r="T16" s="16"/>
      <c r="U16" s="2" t="str">
        <f t="shared" ca="1" si="10"/>
        <v>Card</v>
      </c>
      <c r="V16" s="15"/>
    </row>
    <row r="17" spans="1:22" ht="15.75" x14ac:dyDescent="0.25">
      <c r="A17" s="2" t="str">
        <f t="shared" si="1"/>
        <v>BRobinson</v>
      </c>
      <c r="B17" s="2" t="str">
        <f t="shared" ca="1" si="2"/>
        <v>ML432S</v>
      </c>
      <c r="C17" s="1" t="str">
        <f t="shared" si="3"/>
        <v>bryson.robinson@gmail.com</v>
      </c>
      <c r="D17" s="3" t="s">
        <v>22</v>
      </c>
      <c r="E17" s="3" t="s">
        <v>42</v>
      </c>
      <c r="F17" s="4">
        <f t="shared" ca="1" si="4"/>
        <v>33593</v>
      </c>
      <c r="G17" s="2" t="str">
        <f t="shared" ca="1" si="5"/>
        <v>0422046316</v>
      </c>
      <c r="H17" s="2" t="s">
        <v>50</v>
      </c>
      <c r="I17" s="2">
        <f t="shared" ca="1" si="6"/>
        <v>28</v>
      </c>
      <c r="J17" s="4">
        <f t="shared" ca="1" si="7"/>
        <v>44655</v>
      </c>
      <c r="K17" s="2" t="str">
        <f t="shared" ca="1" si="0"/>
        <v>No Discount</v>
      </c>
      <c r="L17" s="2" t="str">
        <f t="shared" ca="1" si="8"/>
        <v>Economy</v>
      </c>
      <c r="M17" s="2" t="s">
        <v>58</v>
      </c>
      <c r="N17" s="6">
        <v>0.2638888888888889</v>
      </c>
      <c r="O17" s="2" t="s">
        <v>60</v>
      </c>
      <c r="P17" s="6">
        <v>0.30555555555555552</v>
      </c>
      <c r="Q17" s="13"/>
      <c r="R17" s="13"/>
      <c r="S17" s="2" t="str">
        <f t="shared" ca="1" si="9"/>
        <v>Air</v>
      </c>
      <c r="T17" s="16"/>
      <c r="U17" s="2" t="str">
        <f t="shared" ca="1" si="10"/>
        <v>Card</v>
      </c>
      <c r="V17" s="15"/>
    </row>
    <row r="18" spans="1:22" ht="15.75" x14ac:dyDescent="0.25">
      <c r="A18" s="2" t="str">
        <f t="shared" si="1"/>
        <v>TKnight</v>
      </c>
      <c r="B18" s="2" t="str">
        <f t="shared" ca="1" si="2"/>
        <v>HT976R</v>
      </c>
      <c r="C18" s="1" t="str">
        <f t="shared" si="3"/>
        <v>tristian.knight@gmail.com</v>
      </c>
      <c r="D18" s="3" t="s">
        <v>23</v>
      </c>
      <c r="E18" s="3" t="s">
        <v>43</v>
      </c>
      <c r="F18" s="4">
        <f t="shared" ca="1" si="4"/>
        <v>36653</v>
      </c>
      <c r="G18" s="2" t="str">
        <f t="shared" ca="1" si="5"/>
        <v>0924994563</v>
      </c>
      <c r="H18" s="2" t="s">
        <v>50</v>
      </c>
      <c r="I18" s="2">
        <f t="shared" ca="1" si="6"/>
        <v>86</v>
      </c>
      <c r="J18" s="4">
        <f t="shared" ca="1" si="7"/>
        <v>44844</v>
      </c>
      <c r="K18" s="2" t="str">
        <f t="shared" ca="1" si="0"/>
        <v>20%</v>
      </c>
      <c r="L18" s="2" t="str">
        <f t="shared" ca="1" si="8"/>
        <v>Economy</v>
      </c>
      <c r="M18" s="2" t="s">
        <v>63</v>
      </c>
      <c r="N18" s="6">
        <v>0.5</v>
      </c>
      <c r="O18" s="2" t="s">
        <v>64</v>
      </c>
      <c r="P18" s="6">
        <v>0.58333333333333337</v>
      </c>
      <c r="Q18" s="13"/>
      <c r="R18" s="13"/>
      <c r="S18" s="2" t="str">
        <f t="shared" ca="1" si="9"/>
        <v>Train</v>
      </c>
      <c r="T18" s="16"/>
      <c r="U18" s="2" t="str">
        <f t="shared" ca="1" si="10"/>
        <v>Card</v>
      </c>
      <c r="V18" s="15"/>
    </row>
    <row r="19" spans="1:22" ht="15.75" x14ac:dyDescent="0.25">
      <c r="A19" s="2" t="str">
        <f t="shared" si="1"/>
        <v>ABrooks</v>
      </c>
      <c r="B19" s="2" t="str">
        <f t="shared" ca="1" si="2"/>
        <v>TO681V</v>
      </c>
      <c r="C19" s="1" t="str">
        <f t="shared" si="3"/>
        <v>abril.brooks@gmail.com</v>
      </c>
      <c r="D19" s="3" t="s">
        <v>24</v>
      </c>
      <c r="E19" s="3" t="s">
        <v>44</v>
      </c>
      <c r="F19" s="4">
        <f t="shared" ca="1" si="4"/>
        <v>36885</v>
      </c>
      <c r="G19" s="2" t="str">
        <f t="shared" ca="1" si="5"/>
        <v>0590932727</v>
      </c>
      <c r="H19" s="2" t="s">
        <v>50</v>
      </c>
      <c r="I19" s="2">
        <f t="shared" ca="1" si="6"/>
        <v>30</v>
      </c>
      <c r="J19" s="4">
        <f t="shared" ca="1" si="7"/>
        <v>44713</v>
      </c>
      <c r="K19" s="2" t="str">
        <f t="shared" ca="1" si="0"/>
        <v>No Discount</v>
      </c>
      <c r="L19" s="2" t="str">
        <f t="shared" ca="1" si="8"/>
        <v>Economy</v>
      </c>
      <c r="M19" s="2" t="s">
        <v>64</v>
      </c>
      <c r="N19" s="6">
        <v>0.41666666666666669</v>
      </c>
      <c r="O19" s="2" t="s">
        <v>63</v>
      </c>
      <c r="P19" s="6">
        <v>0.5</v>
      </c>
      <c r="Q19" s="13"/>
      <c r="R19" s="13"/>
      <c r="S19" s="2" t="str">
        <f t="shared" ca="1" si="9"/>
        <v>Coach</v>
      </c>
      <c r="T19" s="16"/>
      <c r="U19" s="2" t="str">
        <f t="shared" ca="1" si="10"/>
        <v>Other</v>
      </c>
      <c r="V19" s="15"/>
    </row>
    <row r="20" spans="1:22" ht="15.75" x14ac:dyDescent="0.25">
      <c r="A20" s="2" t="str">
        <f t="shared" si="1"/>
        <v>CTodd</v>
      </c>
      <c r="B20" s="2" t="str">
        <f t="shared" ca="1" si="2"/>
        <v>ZD446P</v>
      </c>
      <c r="C20" s="1" t="str">
        <f t="shared" si="3"/>
        <v>chasity.todd@gmail.com</v>
      </c>
      <c r="D20" s="3" t="s">
        <v>25</v>
      </c>
      <c r="E20" s="3" t="s">
        <v>45</v>
      </c>
      <c r="F20" s="4">
        <f t="shared" ca="1" si="4"/>
        <v>30182</v>
      </c>
      <c r="G20" s="2" t="str">
        <f t="shared" ca="1" si="5"/>
        <v>0714826325</v>
      </c>
      <c r="H20" s="2" t="s">
        <v>50</v>
      </c>
      <c r="I20" s="2">
        <f t="shared" ca="1" si="6"/>
        <v>66</v>
      </c>
      <c r="J20" s="4">
        <f t="shared" ca="1" si="7"/>
        <v>44742</v>
      </c>
      <c r="K20" s="2" t="str">
        <f t="shared" ca="1" si="0"/>
        <v>10%</v>
      </c>
      <c r="L20" s="2" t="str">
        <f t="shared" ca="1" si="8"/>
        <v>Economy</v>
      </c>
      <c r="M20" s="2" t="s">
        <v>65</v>
      </c>
      <c r="N20" s="6">
        <v>0.77083333333333337</v>
      </c>
      <c r="O20" s="2" t="s">
        <v>59</v>
      </c>
      <c r="P20" s="6">
        <v>0.83333333333333337</v>
      </c>
      <c r="Q20" s="13"/>
      <c r="R20" s="13"/>
      <c r="S20" s="2" t="str">
        <f t="shared" ca="1" si="9"/>
        <v>Air</v>
      </c>
      <c r="T20" s="16"/>
      <c r="U20" s="2" t="str">
        <f t="shared" ca="1" si="10"/>
        <v>PayPal</v>
      </c>
      <c r="V20" s="15"/>
    </row>
    <row r="21" spans="1:22" ht="15.75" x14ac:dyDescent="0.25">
      <c r="A21" s="2" t="str">
        <f t="shared" si="1"/>
        <v>BGrant</v>
      </c>
      <c r="B21" s="2" t="str">
        <f t="shared" ca="1" si="2"/>
        <v>TF835B</v>
      </c>
      <c r="C21" s="1" t="str">
        <f t="shared" si="3"/>
        <v>bruce.grant@gmail.com</v>
      </c>
      <c r="D21" s="3" t="s">
        <v>26</v>
      </c>
      <c r="E21" s="3" t="s">
        <v>46</v>
      </c>
      <c r="F21" s="4">
        <f t="shared" ca="1" si="4"/>
        <v>35309</v>
      </c>
      <c r="G21" s="2" t="str">
        <f t="shared" ca="1" si="5"/>
        <v>0319844207</v>
      </c>
      <c r="H21" s="2" t="s">
        <v>50</v>
      </c>
      <c r="I21" s="2">
        <f t="shared" ca="1" si="6"/>
        <v>93</v>
      </c>
      <c r="J21" s="4">
        <f t="shared" ca="1" si="7"/>
        <v>44699</v>
      </c>
      <c r="K21" s="2" t="str">
        <f t="shared" ca="1" si="0"/>
        <v>No Discount</v>
      </c>
      <c r="L21" s="2" t="str">
        <f t="shared" ca="1" si="8"/>
        <v>Economy</v>
      </c>
      <c r="M21" s="2" t="s">
        <v>66</v>
      </c>
      <c r="N21" s="6">
        <v>0.5</v>
      </c>
      <c r="O21" s="2" t="s">
        <v>60</v>
      </c>
      <c r="P21" s="6">
        <v>0.5625</v>
      </c>
      <c r="Q21" s="13"/>
      <c r="R21" s="13"/>
      <c r="S21" s="2" t="str">
        <f t="shared" ca="1" si="9"/>
        <v>Coach</v>
      </c>
      <c r="T21" s="16"/>
      <c r="U21" s="2" t="str">
        <f t="shared" ca="1" si="10"/>
        <v>Other</v>
      </c>
      <c r="V21" s="15"/>
    </row>
    <row r="22" spans="1:22" ht="15.75" x14ac:dyDescent="0.25">
      <c r="A22" s="2" t="str">
        <f t="shared" si="1"/>
        <v>SWallace</v>
      </c>
      <c r="B22" s="2" t="str">
        <f t="shared" ca="1" si="2"/>
        <v>TI744Z</v>
      </c>
      <c r="C22" s="1" t="str">
        <f t="shared" si="3"/>
        <v>sage.wallace@gmail.com</v>
      </c>
      <c r="D22" s="3" t="s">
        <v>27</v>
      </c>
      <c r="E22" s="3" t="s">
        <v>47</v>
      </c>
      <c r="F22" s="4">
        <f t="shared" ca="1" si="4"/>
        <v>35089</v>
      </c>
      <c r="G22" s="2" t="str">
        <f t="shared" ca="1" si="5"/>
        <v>0346143816</v>
      </c>
      <c r="H22" s="2" t="s">
        <v>50</v>
      </c>
      <c r="I22" s="2">
        <f t="shared" ca="1" si="6"/>
        <v>88</v>
      </c>
      <c r="J22" s="4">
        <f t="shared" ca="1" si="7"/>
        <v>44680</v>
      </c>
      <c r="K22" s="2" t="str">
        <f t="shared" ca="1" si="0"/>
        <v>20%</v>
      </c>
      <c r="L22" s="2" t="str">
        <f t="shared" ca="1" si="8"/>
        <v>Economy</v>
      </c>
      <c r="M22" s="2" t="s">
        <v>60</v>
      </c>
      <c r="N22" s="6">
        <v>0.79166666666666663</v>
      </c>
      <c r="O22" s="2" t="s">
        <v>69</v>
      </c>
      <c r="P22" s="6">
        <v>0.85416666666666663</v>
      </c>
      <c r="Q22" s="13"/>
      <c r="R22" s="13"/>
      <c r="S22" s="2" t="str">
        <f t="shared" ca="1" si="9"/>
        <v>Air</v>
      </c>
      <c r="T22" s="16"/>
      <c r="U22" s="2" t="str">
        <f t="shared" ca="1" si="10"/>
        <v>Other</v>
      </c>
      <c r="V22" s="15"/>
    </row>
    <row r="23" spans="1:22" ht="15.75" x14ac:dyDescent="0.25">
      <c r="A23" s="2" t="str">
        <f t="shared" si="1"/>
        <v>RFisher</v>
      </c>
      <c r="B23" s="2" t="str">
        <f t="shared" ca="1" si="2"/>
        <v>TB816I</v>
      </c>
      <c r="C23" s="1" t="str">
        <f t="shared" si="3"/>
        <v>romeo.fisher@gmail.com</v>
      </c>
      <c r="D23" s="3" t="s">
        <v>28</v>
      </c>
      <c r="E23" s="3" t="s">
        <v>48</v>
      </c>
      <c r="F23" s="4">
        <f t="shared" ca="1" si="4"/>
        <v>30843</v>
      </c>
      <c r="G23" s="2" t="str">
        <f t="shared" ca="1" si="5"/>
        <v>0797782173</v>
      </c>
      <c r="H23" s="2" t="s">
        <v>50</v>
      </c>
      <c r="I23" s="2">
        <f t="shared" ca="1" si="6"/>
        <v>75</v>
      </c>
      <c r="J23" s="4">
        <f t="shared" ca="1" si="7"/>
        <v>44581</v>
      </c>
      <c r="K23" s="2" t="str">
        <f t="shared" ca="1" si="0"/>
        <v>10%</v>
      </c>
      <c r="L23" s="2" t="str">
        <f t="shared" ca="1" si="8"/>
        <v>Business</v>
      </c>
      <c r="M23" s="2" t="s">
        <v>67</v>
      </c>
      <c r="N23" s="6">
        <v>0.66666666666666663</v>
      </c>
      <c r="O23" s="2" t="s">
        <v>57</v>
      </c>
      <c r="P23" s="6">
        <v>0.72916666666666663</v>
      </c>
      <c r="Q23" s="13"/>
      <c r="R23" s="13"/>
      <c r="S23" s="2" t="str">
        <f t="shared" ca="1" si="9"/>
        <v>Air</v>
      </c>
      <c r="T23" s="16"/>
      <c r="U23" s="2" t="str">
        <f t="shared" ca="1" si="10"/>
        <v>Other</v>
      </c>
      <c r="V23" s="15"/>
    </row>
    <row r="24" spans="1:22" ht="15.75" x14ac:dyDescent="0.25">
      <c r="A24" s="2" t="str">
        <f t="shared" si="1"/>
        <v>HWelch</v>
      </c>
      <c r="B24" s="2" t="str">
        <f t="shared" ca="1" si="2"/>
        <v>AL632F</v>
      </c>
      <c r="C24" s="1" t="str">
        <f>LOWER(D24&amp;"."&amp;E24&amp;"@gmail.com")</f>
        <v>hamza.welch@gmail.com</v>
      </c>
      <c r="D24" s="3" t="s">
        <v>29</v>
      </c>
      <c r="E24" s="3" t="s">
        <v>49</v>
      </c>
      <c r="F24" s="4">
        <f t="shared" ca="1" si="4"/>
        <v>37437</v>
      </c>
      <c r="G24" s="2" t="str">
        <f t="shared" ca="1" si="5"/>
        <v>0811457487</v>
      </c>
      <c r="H24" s="2" t="s">
        <v>50</v>
      </c>
      <c r="I24" s="2">
        <f t="shared" ca="1" si="6"/>
        <v>18</v>
      </c>
      <c r="J24" s="4">
        <f t="shared" ca="1" si="7"/>
        <v>44779</v>
      </c>
      <c r="K24" s="2" t="str">
        <f t="shared" ca="1" si="0"/>
        <v>No Discount</v>
      </c>
      <c r="L24" s="2" t="str">
        <f t="shared" ca="1" si="8"/>
        <v>Business</v>
      </c>
      <c r="M24" s="2" t="s">
        <v>57</v>
      </c>
      <c r="N24" s="6">
        <v>0.25</v>
      </c>
      <c r="O24" s="2" t="s">
        <v>67</v>
      </c>
      <c r="P24" s="6">
        <v>0.3125</v>
      </c>
      <c r="Q24" s="13"/>
      <c r="R24" s="13"/>
      <c r="S24" s="2" t="str">
        <f t="shared" ca="1" si="9"/>
        <v>Air</v>
      </c>
      <c r="T24" s="16"/>
      <c r="U24" s="2" t="str">
        <f t="shared" ca="1" si="10"/>
        <v>Other</v>
      </c>
      <c r="V24" s="15"/>
    </row>
    <row r="25" spans="1:22" ht="15.75" x14ac:dyDescent="0.25">
      <c r="A25" s="2" t="str">
        <f t="shared" si="1"/>
        <v>JSmith</v>
      </c>
      <c r="B25" s="2" t="str">
        <f t="shared" ca="1" si="2"/>
        <v>MF624G</v>
      </c>
      <c r="C25" s="1" t="str">
        <f>LOWER(D25&amp;"."&amp;E25&amp;"@gmail.com")</f>
        <v>john.smith@gmail.com</v>
      </c>
      <c r="D25" s="3" t="s">
        <v>55</v>
      </c>
      <c r="E25" s="3" t="s">
        <v>56</v>
      </c>
      <c r="F25" s="4">
        <f t="shared" ca="1" si="4"/>
        <v>30140</v>
      </c>
      <c r="G25" s="2" t="str">
        <f t="shared" ca="1" si="5"/>
        <v>0864703238</v>
      </c>
      <c r="H25" s="2" t="s">
        <v>50</v>
      </c>
      <c r="I25" s="2">
        <f t="shared" ca="1" si="6"/>
        <v>9</v>
      </c>
      <c r="J25" s="4">
        <f t="shared" ca="1" si="7"/>
        <v>44833</v>
      </c>
      <c r="K25" s="2" t="str">
        <f t="shared" ca="1" si="0"/>
        <v>No Discount</v>
      </c>
      <c r="L25" s="2" t="str">
        <f t="shared" ca="1" si="8"/>
        <v>Economy</v>
      </c>
      <c r="M25" s="2" t="s">
        <v>68</v>
      </c>
      <c r="N25" s="6">
        <v>0.29166666666666669</v>
      </c>
      <c r="O25" s="2" t="s">
        <v>63</v>
      </c>
      <c r="P25" s="6">
        <v>0.375</v>
      </c>
      <c r="Q25" s="13"/>
      <c r="R25" s="13"/>
      <c r="S25" s="2" t="str">
        <f t="shared" ca="1" si="9"/>
        <v>Air</v>
      </c>
      <c r="T25" s="16"/>
      <c r="U25" s="2" t="str">
        <f t="shared" ca="1" si="10"/>
        <v>Other</v>
      </c>
      <c r="V25" s="15"/>
    </row>
    <row r="27" spans="1:22" ht="18.75" x14ac:dyDescent="0.25">
      <c r="A27" s="11" t="s">
        <v>97</v>
      </c>
    </row>
    <row r="29" spans="1:22" x14ac:dyDescent="0.25">
      <c r="A29" s="5" t="s">
        <v>93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22" ht="15.75" x14ac:dyDescent="0.25">
      <c r="A30" s="2">
        <v>11103</v>
      </c>
      <c r="B30" s="3" t="str">
        <f>D5</f>
        <v>Shea</v>
      </c>
      <c r="C30" s="3" t="str">
        <f>E5</f>
        <v>Melendez</v>
      </c>
      <c r="D30" s="4">
        <f ca="1">F5</f>
        <v>34853</v>
      </c>
      <c r="E30" s="2" t="str">
        <f ca="1">G5</f>
        <v>0962832670</v>
      </c>
    </row>
    <row r="31" spans="1:22" ht="15.75" x14ac:dyDescent="0.25">
      <c r="A31" s="2">
        <f>SUM(A30+1)</f>
        <v>11104</v>
      </c>
      <c r="B31" s="3" t="s">
        <v>11</v>
      </c>
      <c r="C31" s="3" t="s">
        <v>31</v>
      </c>
      <c r="D31" s="4">
        <f t="shared" ref="D31:E50" ca="1" si="11">F6</f>
        <v>27078</v>
      </c>
      <c r="E31" s="2" t="str">
        <f t="shared" ca="1" si="11"/>
        <v>0768019442</v>
      </c>
    </row>
    <row r="32" spans="1:22" ht="15.75" x14ac:dyDescent="0.25">
      <c r="A32" s="2">
        <f t="shared" ref="A32:A50" si="12">SUM(A31+1)</f>
        <v>11105</v>
      </c>
      <c r="B32" s="3" t="s">
        <v>12</v>
      </c>
      <c r="C32" s="3" t="s">
        <v>32</v>
      </c>
      <c r="D32" s="4">
        <f t="shared" ca="1" si="11"/>
        <v>32210</v>
      </c>
      <c r="E32" s="2" t="str">
        <f t="shared" ca="1" si="11"/>
        <v>0768369889</v>
      </c>
    </row>
    <row r="33" spans="1:5" ht="15.75" x14ac:dyDescent="0.25">
      <c r="A33" s="2">
        <f t="shared" si="12"/>
        <v>11106</v>
      </c>
      <c r="B33" s="3" t="s">
        <v>13</v>
      </c>
      <c r="C33" s="3" t="s">
        <v>33</v>
      </c>
      <c r="D33" s="4">
        <f t="shared" ca="1" si="11"/>
        <v>38220</v>
      </c>
      <c r="E33" s="2" t="str">
        <f t="shared" ca="1" si="11"/>
        <v>0240154726</v>
      </c>
    </row>
    <row r="34" spans="1:5" ht="15.75" x14ac:dyDescent="0.25">
      <c r="A34" s="2">
        <f t="shared" si="12"/>
        <v>11107</v>
      </c>
      <c r="B34" s="3" t="s">
        <v>14</v>
      </c>
      <c r="C34" s="3" t="s">
        <v>34</v>
      </c>
      <c r="D34" s="4">
        <f t="shared" ca="1" si="11"/>
        <v>35572</v>
      </c>
      <c r="E34" s="2" t="str">
        <f t="shared" ca="1" si="11"/>
        <v>0569296155</v>
      </c>
    </row>
    <row r="35" spans="1:5" ht="15.75" x14ac:dyDescent="0.25">
      <c r="A35" s="2">
        <f t="shared" si="12"/>
        <v>11108</v>
      </c>
      <c r="B35" s="3" t="s">
        <v>15</v>
      </c>
      <c r="C35" s="3" t="s">
        <v>35</v>
      </c>
      <c r="D35" s="4">
        <f t="shared" ca="1" si="11"/>
        <v>26430</v>
      </c>
      <c r="E35" s="2" t="str">
        <f t="shared" ca="1" si="11"/>
        <v>0316315641</v>
      </c>
    </row>
    <row r="36" spans="1:5" ht="15.75" x14ac:dyDescent="0.25">
      <c r="A36" s="2">
        <f t="shared" si="12"/>
        <v>11109</v>
      </c>
      <c r="B36" s="3" t="s">
        <v>16</v>
      </c>
      <c r="C36" s="3" t="s">
        <v>36</v>
      </c>
      <c r="D36" s="4">
        <f t="shared" ca="1" si="11"/>
        <v>30012</v>
      </c>
      <c r="E36" s="2" t="str">
        <f t="shared" ca="1" si="11"/>
        <v>0110813388</v>
      </c>
    </row>
    <row r="37" spans="1:5" ht="15.75" x14ac:dyDescent="0.25">
      <c r="A37" s="2">
        <f t="shared" si="12"/>
        <v>11110</v>
      </c>
      <c r="B37" s="3" t="s">
        <v>17</v>
      </c>
      <c r="C37" s="3" t="s">
        <v>37</v>
      </c>
      <c r="D37" s="4">
        <f t="shared" ca="1" si="11"/>
        <v>37590</v>
      </c>
      <c r="E37" s="2" t="str">
        <f t="shared" ca="1" si="11"/>
        <v>0793861530</v>
      </c>
    </row>
    <row r="38" spans="1:5" ht="15.75" x14ac:dyDescent="0.25">
      <c r="A38" s="2">
        <f t="shared" si="12"/>
        <v>11111</v>
      </c>
      <c r="B38" s="3" t="s">
        <v>18</v>
      </c>
      <c r="C38" s="3" t="s">
        <v>38</v>
      </c>
      <c r="D38" s="4">
        <f t="shared" ca="1" si="11"/>
        <v>35345</v>
      </c>
      <c r="E38" s="2" t="str">
        <f t="shared" ca="1" si="11"/>
        <v>0675559032</v>
      </c>
    </row>
    <row r="39" spans="1:5" ht="15.75" x14ac:dyDescent="0.25">
      <c r="A39" s="2">
        <f t="shared" si="12"/>
        <v>11112</v>
      </c>
      <c r="B39" s="3" t="s">
        <v>19</v>
      </c>
      <c r="C39" s="3" t="s">
        <v>39</v>
      </c>
      <c r="D39" s="4">
        <f t="shared" ca="1" si="11"/>
        <v>32737</v>
      </c>
      <c r="E39" s="2" t="str">
        <f t="shared" ca="1" si="11"/>
        <v>0136660797</v>
      </c>
    </row>
    <row r="40" spans="1:5" ht="15.75" x14ac:dyDescent="0.25">
      <c r="A40" s="2">
        <f t="shared" si="12"/>
        <v>11113</v>
      </c>
      <c r="B40" s="3" t="s">
        <v>20</v>
      </c>
      <c r="C40" s="3" t="s">
        <v>40</v>
      </c>
      <c r="D40" s="4">
        <f t="shared" ca="1" si="11"/>
        <v>26406</v>
      </c>
      <c r="E40" s="2" t="str">
        <f t="shared" ca="1" si="11"/>
        <v>0553391153</v>
      </c>
    </row>
    <row r="41" spans="1:5" ht="15.75" x14ac:dyDescent="0.25">
      <c r="A41" s="2">
        <f t="shared" si="12"/>
        <v>11114</v>
      </c>
      <c r="B41" s="3" t="s">
        <v>21</v>
      </c>
      <c r="C41" s="3" t="s">
        <v>41</v>
      </c>
      <c r="D41" s="4">
        <f t="shared" ca="1" si="11"/>
        <v>29333</v>
      </c>
      <c r="E41" s="2" t="str">
        <f t="shared" ca="1" si="11"/>
        <v>0772760671</v>
      </c>
    </row>
    <row r="42" spans="1:5" ht="15.75" x14ac:dyDescent="0.25">
      <c r="A42" s="2">
        <f t="shared" si="12"/>
        <v>11115</v>
      </c>
      <c r="B42" s="3" t="s">
        <v>22</v>
      </c>
      <c r="C42" s="3" t="s">
        <v>42</v>
      </c>
      <c r="D42" s="4">
        <f t="shared" ca="1" si="11"/>
        <v>33593</v>
      </c>
      <c r="E42" s="2" t="str">
        <f t="shared" ca="1" si="11"/>
        <v>0422046316</v>
      </c>
    </row>
    <row r="43" spans="1:5" ht="15.75" x14ac:dyDescent="0.25">
      <c r="A43" s="2">
        <f t="shared" si="12"/>
        <v>11116</v>
      </c>
      <c r="B43" s="3" t="s">
        <v>23</v>
      </c>
      <c r="C43" s="3" t="s">
        <v>43</v>
      </c>
      <c r="D43" s="4">
        <f t="shared" ca="1" si="11"/>
        <v>36653</v>
      </c>
      <c r="E43" s="2" t="str">
        <f t="shared" ca="1" si="11"/>
        <v>0924994563</v>
      </c>
    </row>
    <row r="44" spans="1:5" ht="15.75" x14ac:dyDescent="0.25">
      <c r="A44" s="2">
        <f t="shared" si="12"/>
        <v>11117</v>
      </c>
      <c r="B44" s="3" t="s">
        <v>24</v>
      </c>
      <c r="C44" s="3" t="s">
        <v>44</v>
      </c>
      <c r="D44" s="4">
        <f t="shared" ca="1" si="11"/>
        <v>36885</v>
      </c>
      <c r="E44" s="2" t="str">
        <f t="shared" ca="1" si="11"/>
        <v>0590932727</v>
      </c>
    </row>
    <row r="45" spans="1:5" ht="15.75" x14ac:dyDescent="0.25">
      <c r="A45" s="2">
        <f t="shared" si="12"/>
        <v>11118</v>
      </c>
      <c r="B45" s="3" t="s">
        <v>25</v>
      </c>
      <c r="C45" s="3" t="s">
        <v>45</v>
      </c>
      <c r="D45" s="4">
        <f t="shared" ca="1" si="11"/>
        <v>30182</v>
      </c>
      <c r="E45" s="2" t="str">
        <f t="shared" ca="1" si="11"/>
        <v>0714826325</v>
      </c>
    </row>
    <row r="46" spans="1:5" ht="15.75" x14ac:dyDescent="0.25">
      <c r="A46" s="2">
        <f t="shared" si="12"/>
        <v>11119</v>
      </c>
      <c r="B46" s="3" t="s">
        <v>26</v>
      </c>
      <c r="C46" s="3" t="s">
        <v>46</v>
      </c>
      <c r="D46" s="4">
        <f t="shared" ca="1" si="11"/>
        <v>35309</v>
      </c>
      <c r="E46" s="2" t="str">
        <f t="shared" ca="1" si="11"/>
        <v>0319844207</v>
      </c>
    </row>
    <row r="47" spans="1:5" ht="15.75" x14ac:dyDescent="0.25">
      <c r="A47" s="2">
        <f t="shared" si="12"/>
        <v>11120</v>
      </c>
      <c r="B47" s="3" t="s">
        <v>27</v>
      </c>
      <c r="C47" s="3" t="s">
        <v>47</v>
      </c>
      <c r="D47" s="4">
        <f t="shared" ca="1" si="11"/>
        <v>35089</v>
      </c>
      <c r="E47" s="2" t="str">
        <f t="shared" ca="1" si="11"/>
        <v>0346143816</v>
      </c>
    </row>
    <row r="48" spans="1:5" ht="15.75" x14ac:dyDescent="0.25">
      <c r="A48" s="2">
        <f t="shared" si="12"/>
        <v>11121</v>
      </c>
      <c r="B48" s="3" t="s">
        <v>28</v>
      </c>
      <c r="C48" s="3" t="s">
        <v>48</v>
      </c>
      <c r="D48" s="4">
        <f t="shared" ca="1" si="11"/>
        <v>30843</v>
      </c>
      <c r="E48" s="2" t="str">
        <f t="shared" ca="1" si="11"/>
        <v>0797782173</v>
      </c>
    </row>
    <row r="49" spans="1:5" ht="15.75" x14ac:dyDescent="0.25">
      <c r="A49" s="2">
        <f t="shared" si="12"/>
        <v>11122</v>
      </c>
      <c r="B49" s="3" t="s">
        <v>29</v>
      </c>
      <c r="C49" s="3" t="s">
        <v>49</v>
      </c>
      <c r="D49" s="4">
        <f t="shared" ca="1" si="11"/>
        <v>37437</v>
      </c>
      <c r="E49" s="2" t="str">
        <f t="shared" ca="1" si="11"/>
        <v>0811457487</v>
      </c>
    </row>
    <row r="50" spans="1:5" ht="15.75" x14ac:dyDescent="0.25">
      <c r="A50" s="2">
        <f t="shared" si="12"/>
        <v>11123</v>
      </c>
      <c r="B50" s="3" t="s">
        <v>55</v>
      </c>
      <c r="C50" s="3" t="s">
        <v>56</v>
      </c>
      <c r="D50" s="4">
        <f t="shared" ca="1" si="11"/>
        <v>30140</v>
      </c>
      <c r="E50" s="2" t="str">
        <f t="shared" ca="1" si="11"/>
        <v>0864703238</v>
      </c>
    </row>
    <row r="52" spans="1:5" x14ac:dyDescent="0.25">
      <c r="A52" s="5" t="s">
        <v>102</v>
      </c>
      <c r="B52" s="5" t="s">
        <v>9</v>
      </c>
      <c r="C52" s="5" t="s">
        <v>0</v>
      </c>
      <c r="D52" s="5" t="s">
        <v>1</v>
      </c>
      <c r="E52" s="5" t="s">
        <v>6</v>
      </c>
    </row>
    <row r="53" spans="1:5" ht="15.75" x14ac:dyDescent="0.25">
      <c r="A53" s="2">
        <v>66666</v>
      </c>
      <c r="B53" s="1" t="str">
        <f t="shared" ref="B53:B73" si="13">C5</f>
        <v>shea.melendez@gmail.com</v>
      </c>
      <c r="C53" s="2" t="str">
        <f>A5</f>
        <v>SMelendez</v>
      </c>
      <c r="D53" s="2" t="str">
        <f t="shared" ref="D53:D73" ca="1" si="14">B5</f>
        <v>ZV241G</v>
      </c>
      <c r="E53" s="2" t="str">
        <f t="shared" ref="E53:E73" si="15">H5</f>
        <v>Normal</v>
      </c>
    </row>
    <row r="54" spans="1:5" ht="15.75" x14ac:dyDescent="0.25">
      <c r="A54" s="2">
        <f>SUM(A53+1)</f>
        <v>66667</v>
      </c>
      <c r="B54" s="1" t="str">
        <f t="shared" si="13"/>
        <v>jocelynn.spears@gmail.com</v>
      </c>
      <c r="C54" s="2" t="str">
        <f>A6</f>
        <v>JSpears</v>
      </c>
      <c r="D54" s="2" t="str">
        <f t="shared" ca="1" si="14"/>
        <v>DA728C</v>
      </c>
      <c r="E54" s="2" t="str">
        <f t="shared" si="15"/>
        <v>Normal</v>
      </c>
    </row>
    <row r="55" spans="1:5" ht="15.75" x14ac:dyDescent="0.25">
      <c r="A55" s="2">
        <f t="shared" ref="A55:A73" si="16">SUM(A54+1)</f>
        <v>66668</v>
      </c>
      <c r="B55" s="1" t="str">
        <f t="shared" si="13"/>
        <v>andre.harris@gmail.com</v>
      </c>
      <c r="C55" s="2" t="str">
        <f>A7</f>
        <v>AHarris</v>
      </c>
      <c r="D55" s="2" t="str">
        <f t="shared" ca="1" si="14"/>
        <v>NJ326B</v>
      </c>
      <c r="E55" s="2" t="str">
        <f t="shared" si="15"/>
        <v>Normal</v>
      </c>
    </row>
    <row r="56" spans="1:5" ht="15.75" x14ac:dyDescent="0.25">
      <c r="A56" s="2">
        <f t="shared" si="16"/>
        <v>66669</v>
      </c>
      <c r="B56" s="1" t="str">
        <f t="shared" si="13"/>
        <v>monica.pham@gmail.com</v>
      </c>
      <c r="C56" s="2" t="str">
        <f>A8</f>
        <v>MPham</v>
      </c>
      <c r="D56" s="2" t="str">
        <f t="shared" ca="1" si="14"/>
        <v>YV783L</v>
      </c>
      <c r="E56" s="2" t="str">
        <f t="shared" si="15"/>
        <v>Normal</v>
      </c>
    </row>
    <row r="57" spans="1:5" ht="15.75" x14ac:dyDescent="0.25">
      <c r="A57" s="2">
        <f t="shared" si="16"/>
        <v>66670</v>
      </c>
      <c r="B57" s="1" t="str">
        <f t="shared" si="13"/>
        <v>fernando.dyer@gmail.com</v>
      </c>
      <c r="C57" s="2" t="str">
        <f>A9</f>
        <v>FDyer</v>
      </c>
      <c r="D57" s="2" t="str">
        <f t="shared" ca="1" si="14"/>
        <v>DY277K</v>
      </c>
      <c r="E57" s="2" t="str">
        <f t="shared" si="15"/>
        <v>Normal</v>
      </c>
    </row>
    <row r="58" spans="1:5" ht="15.75" x14ac:dyDescent="0.25">
      <c r="A58" s="2">
        <f t="shared" si="16"/>
        <v>66671</v>
      </c>
      <c r="B58" s="1" t="str">
        <f t="shared" si="13"/>
        <v>chloe.mcgrath@gmail.com</v>
      </c>
      <c r="C58" s="2" t="str">
        <f>A10</f>
        <v>CMcgrath</v>
      </c>
      <c r="D58" s="2" t="str">
        <f t="shared" ca="1" si="14"/>
        <v>XX381N</v>
      </c>
      <c r="E58" s="2" t="str">
        <f t="shared" si="15"/>
        <v>Normal</v>
      </c>
    </row>
    <row r="59" spans="1:5" ht="15.75" x14ac:dyDescent="0.25">
      <c r="A59" s="2">
        <f t="shared" si="16"/>
        <v>66672</v>
      </c>
      <c r="B59" s="1" t="str">
        <f t="shared" si="13"/>
        <v>elisa.rivas@gmail.com</v>
      </c>
      <c r="C59" s="2" t="str">
        <f>A11</f>
        <v>ERivas</v>
      </c>
      <c r="D59" s="2" t="str">
        <f t="shared" ca="1" si="14"/>
        <v>KA973E</v>
      </c>
      <c r="E59" s="2" t="str">
        <f t="shared" si="15"/>
        <v>Normal</v>
      </c>
    </row>
    <row r="60" spans="1:5" ht="15.75" x14ac:dyDescent="0.25">
      <c r="A60" s="2">
        <f t="shared" si="16"/>
        <v>66673</v>
      </c>
      <c r="B60" s="1" t="str">
        <f t="shared" si="13"/>
        <v>maxim.foster@gmail.com</v>
      </c>
      <c r="C60" s="2" t="str">
        <f>A12</f>
        <v>MFoster</v>
      </c>
      <c r="D60" s="2" t="str">
        <f t="shared" ca="1" si="14"/>
        <v>YG154F</v>
      </c>
      <c r="E60" s="2" t="str">
        <f t="shared" si="15"/>
        <v>Normal</v>
      </c>
    </row>
    <row r="61" spans="1:5" ht="15.75" x14ac:dyDescent="0.25">
      <c r="A61" s="2">
        <f t="shared" si="16"/>
        <v>66674</v>
      </c>
      <c r="B61" s="1" t="str">
        <f t="shared" si="13"/>
        <v>skyler.davies@gmail.com</v>
      </c>
      <c r="C61" s="2" t="str">
        <f>A13</f>
        <v>SDavies</v>
      </c>
      <c r="D61" s="2" t="str">
        <f t="shared" ca="1" si="14"/>
        <v>YL168V</v>
      </c>
      <c r="E61" s="2" t="str">
        <f t="shared" si="15"/>
        <v>Normal</v>
      </c>
    </row>
    <row r="62" spans="1:5" ht="15.75" x14ac:dyDescent="0.25">
      <c r="A62" s="2">
        <f t="shared" si="16"/>
        <v>66675</v>
      </c>
      <c r="B62" s="1" t="str">
        <f t="shared" si="13"/>
        <v>branson.richardson@gmail.com</v>
      </c>
      <c r="C62" s="2" t="str">
        <f>A14</f>
        <v>BRichardson</v>
      </c>
      <c r="D62" s="2" t="str">
        <f t="shared" ca="1" si="14"/>
        <v>BC207B</v>
      </c>
      <c r="E62" s="2" t="str">
        <f t="shared" si="15"/>
        <v>Normal</v>
      </c>
    </row>
    <row r="63" spans="1:5" ht="15.75" x14ac:dyDescent="0.25">
      <c r="A63" s="2">
        <f t="shared" si="16"/>
        <v>66676</v>
      </c>
      <c r="B63" s="1" t="str">
        <f t="shared" si="13"/>
        <v>leon.molina@gmail.com</v>
      </c>
      <c r="C63" s="2" t="str">
        <f>A15</f>
        <v>LMolina</v>
      </c>
      <c r="D63" s="2" t="str">
        <f t="shared" ca="1" si="14"/>
        <v>VQ517T</v>
      </c>
      <c r="E63" s="2" t="str">
        <f t="shared" si="15"/>
        <v>Normal</v>
      </c>
    </row>
    <row r="64" spans="1:5" ht="15.75" x14ac:dyDescent="0.25">
      <c r="A64" s="2">
        <f t="shared" si="16"/>
        <v>66677</v>
      </c>
      <c r="B64" s="1" t="str">
        <f t="shared" si="13"/>
        <v>scarlett.gordon@gmail.com</v>
      </c>
      <c r="C64" s="2" t="str">
        <f>A16</f>
        <v>SGordon</v>
      </c>
      <c r="D64" s="2" t="str">
        <f t="shared" ca="1" si="14"/>
        <v>FC706F</v>
      </c>
      <c r="E64" s="2" t="str">
        <f t="shared" si="15"/>
        <v>Normal</v>
      </c>
    </row>
    <row r="65" spans="1:6" ht="15.75" x14ac:dyDescent="0.25">
      <c r="A65" s="2">
        <f t="shared" si="16"/>
        <v>66678</v>
      </c>
      <c r="B65" s="1" t="str">
        <f t="shared" si="13"/>
        <v>bryson.robinson@gmail.com</v>
      </c>
      <c r="C65" s="2" t="str">
        <f>A17</f>
        <v>BRobinson</v>
      </c>
      <c r="D65" s="2" t="str">
        <f t="shared" ca="1" si="14"/>
        <v>ML432S</v>
      </c>
      <c r="E65" s="2" t="str">
        <f t="shared" si="15"/>
        <v>Normal</v>
      </c>
    </row>
    <row r="66" spans="1:6" ht="15.75" x14ac:dyDescent="0.25">
      <c r="A66" s="2">
        <f t="shared" si="16"/>
        <v>66679</v>
      </c>
      <c r="B66" s="1" t="str">
        <f t="shared" si="13"/>
        <v>tristian.knight@gmail.com</v>
      </c>
      <c r="C66" s="2" t="str">
        <f>A18</f>
        <v>TKnight</v>
      </c>
      <c r="D66" s="2" t="str">
        <f t="shared" ca="1" si="14"/>
        <v>HT976R</v>
      </c>
      <c r="E66" s="2" t="str">
        <f t="shared" si="15"/>
        <v>Normal</v>
      </c>
    </row>
    <row r="67" spans="1:6" ht="15.75" x14ac:dyDescent="0.25">
      <c r="A67" s="2">
        <f t="shared" si="16"/>
        <v>66680</v>
      </c>
      <c r="B67" s="1" t="str">
        <f t="shared" si="13"/>
        <v>abril.brooks@gmail.com</v>
      </c>
      <c r="C67" s="2" t="str">
        <f>A19</f>
        <v>ABrooks</v>
      </c>
      <c r="D67" s="2" t="str">
        <f t="shared" ca="1" si="14"/>
        <v>TO681V</v>
      </c>
      <c r="E67" s="2" t="str">
        <f t="shared" si="15"/>
        <v>Normal</v>
      </c>
    </row>
    <row r="68" spans="1:6" ht="15.75" x14ac:dyDescent="0.25">
      <c r="A68" s="2">
        <f t="shared" si="16"/>
        <v>66681</v>
      </c>
      <c r="B68" s="1" t="str">
        <f t="shared" si="13"/>
        <v>chasity.todd@gmail.com</v>
      </c>
      <c r="C68" s="2" t="str">
        <f>A20</f>
        <v>CTodd</v>
      </c>
      <c r="D68" s="2" t="str">
        <f t="shared" ca="1" si="14"/>
        <v>ZD446P</v>
      </c>
      <c r="E68" s="2" t="str">
        <f t="shared" si="15"/>
        <v>Normal</v>
      </c>
    </row>
    <row r="69" spans="1:6" ht="15.75" x14ac:dyDescent="0.25">
      <c r="A69" s="2">
        <f t="shared" si="16"/>
        <v>66682</v>
      </c>
      <c r="B69" s="1" t="str">
        <f t="shared" si="13"/>
        <v>bruce.grant@gmail.com</v>
      </c>
      <c r="C69" s="2" t="str">
        <f>A21</f>
        <v>BGrant</v>
      </c>
      <c r="D69" s="2" t="str">
        <f t="shared" ca="1" si="14"/>
        <v>TF835B</v>
      </c>
      <c r="E69" s="2" t="str">
        <f t="shared" si="15"/>
        <v>Normal</v>
      </c>
    </row>
    <row r="70" spans="1:6" ht="15.75" x14ac:dyDescent="0.25">
      <c r="A70" s="2">
        <f t="shared" si="16"/>
        <v>66683</v>
      </c>
      <c r="B70" s="1" t="str">
        <f t="shared" si="13"/>
        <v>sage.wallace@gmail.com</v>
      </c>
      <c r="C70" s="2" t="str">
        <f>A22</f>
        <v>SWallace</v>
      </c>
      <c r="D70" s="2" t="str">
        <f t="shared" ca="1" si="14"/>
        <v>TI744Z</v>
      </c>
      <c r="E70" s="2" t="str">
        <f t="shared" si="15"/>
        <v>Normal</v>
      </c>
    </row>
    <row r="71" spans="1:6" ht="15.75" x14ac:dyDescent="0.25">
      <c r="A71" s="2">
        <f t="shared" si="16"/>
        <v>66684</v>
      </c>
      <c r="B71" s="1" t="str">
        <f t="shared" si="13"/>
        <v>romeo.fisher@gmail.com</v>
      </c>
      <c r="C71" s="2" t="str">
        <f>A23</f>
        <v>RFisher</v>
      </c>
      <c r="D71" s="2" t="str">
        <f t="shared" ca="1" si="14"/>
        <v>TB816I</v>
      </c>
      <c r="E71" s="2" t="str">
        <f t="shared" si="15"/>
        <v>Normal</v>
      </c>
    </row>
    <row r="72" spans="1:6" ht="15.75" x14ac:dyDescent="0.25">
      <c r="A72" s="2">
        <f t="shared" si="16"/>
        <v>66685</v>
      </c>
      <c r="B72" s="1" t="str">
        <f t="shared" si="13"/>
        <v>hamza.welch@gmail.com</v>
      </c>
      <c r="C72" s="2" t="str">
        <f>A24</f>
        <v>HWelch</v>
      </c>
      <c r="D72" s="2" t="str">
        <f t="shared" ca="1" si="14"/>
        <v>AL632F</v>
      </c>
      <c r="E72" s="2" t="str">
        <f t="shared" si="15"/>
        <v>Normal</v>
      </c>
    </row>
    <row r="73" spans="1:6" ht="15.75" x14ac:dyDescent="0.25">
      <c r="A73" s="2">
        <f t="shared" si="16"/>
        <v>66686</v>
      </c>
      <c r="B73" s="1" t="str">
        <f t="shared" si="13"/>
        <v>john.smith@gmail.com</v>
      </c>
      <c r="C73" s="2" t="str">
        <f>A25</f>
        <v>JSmith</v>
      </c>
      <c r="D73" s="2" t="str">
        <f t="shared" ca="1" si="14"/>
        <v>MF624G</v>
      </c>
      <c r="E73" s="2" t="str">
        <f t="shared" si="15"/>
        <v>Normal</v>
      </c>
    </row>
    <row r="75" spans="1:6" x14ac:dyDescent="0.25">
      <c r="A75" s="5" t="s">
        <v>94</v>
      </c>
      <c r="B75" s="5" t="s">
        <v>71</v>
      </c>
      <c r="C75" s="5" t="s">
        <v>8</v>
      </c>
      <c r="D75" s="5" t="s">
        <v>7</v>
      </c>
      <c r="E75" s="5" t="s">
        <v>72</v>
      </c>
      <c r="F75" s="5" t="s">
        <v>73</v>
      </c>
    </row>
    <row r="76" spans="1:6" x14ac:dyDescent="0.25">
      <c r="A76" s="2">
        <v>71936</v>
      </c>
      <c r="B76" s="4">
        <f t="shared" ref="B76:B96" ca="1" si="17">J5</f>
        <v>44667</v>
      </c>
      <c r="C76" s="2" t="str">
        <f t="shared" ref="C76:C96" ca="1" si="18">L5</f>
        <v>Economy</v>
      </c>
      <c r="D76" s="2">
        <f t="shared" ref="D76:D96" ca="1" si="19">I5</f>
        <v>99</v>
      </c>
      <c r="E76" s="13">
        <f t="shared" ref="E76:F96" si="20">Q5</f>
        <v>0</v>
      </c>
      <c r="F76" s="13">
        <f t="shared" si="20"/>
        <v>0</v>
      </c>
    </row>
    <row r="77" spans="1:6" x14ac:dyDescent="0.25">
      <c r="A77" s="2">
        <f>SUM(A76+1)</f>
        <v>71937</v>
      </c>
      <c r="B77" s="4">
        <f t="shared" ca="1" si="17"/>
        <v>44639</v>
      </c>
      <c r="C77" s="2" t="str">
        <f t="shared" ca="1" si="18"/>
        <v>Economy</v>
      </c>
      <c r="D77" s="2">
        <f t="shared" ca="1" si="19"/>
        <v>40</v>
      </c>
      <c r="E77" s="13">
        <f t="shared" si="20"/>
        <v>0</v>
      </c>
      <c r="F77" s="13">
        <f t="shared" si="20"/>
        <v>0</v>
      </c>
    </row>
    <row r="78" spans="1:6" x14ac:dyDescent="0.25">
      <c r="A78" s="2">
        <f t="shared" ref="A78:A96" si="21">SUM(A77+1)</f>
        <v>71938</v>
      </c>
      <c r="B78" s="4">
        <f t="shared" ca="1" si="17"/>
        <v>44571</v>
      </c>
      <c r="C78" s="2" t="str">
        <f t="shared" ca="1" si="18"/>
        <v>Economy</v>
      </c>
      <c r="D78" s="2">
        <f t="shared" ca="1" si="19"/>
        <v>39</v>
      </c>
      <c r="E78" s="13">
        <f t="shared" si="20"/>
        <v>0</v>
      </c>
      <c r="F78" s="13">
        <f t="shared" si="20"/>
        <v>0</v>
      </c>
    </row>
    <row r="79" spans="1:6" x14ac:dyDescent="0.25">
      <c r="A79" s="2">
        <f t="shared" si="21"/>
        <v>71939</v>
      </c>
      <c r="B79" s="4">
        <f t="shared" ca="1" si="17"/>
        <v>44688</v>
      </c>
      <c r="C79" s="2" t="str">
        <f t="shared" ca="1" si="18"/>
        <v>Economy</v>
      </c>
      <c r="D79" s="2">
        <f t="shared" ca="1" si="19"/>
        <v>60</v>
      </c>
      <c r="E79" s="13">
        <f t="shared" si="20"/>
        <v>0</v>
      </c>
      <c r="F79" s="13">
        <f t="shared" si="20"/>
        <v>0</v>
      </c>
    </row>
    <row r="80" spans="1:6" x14ac:dyDescent="0.25">
      <c r="A80" s="2">
        <f t="shared" si="21"/>
        <v>71940</v>
      </c>
      <c r="B80" s="4">
        <f t="shared" ca="1" si="17"/>
        <v>44793</v>
      </c>
      <c r="C80" s="2" t="str">
        <f t="shared" ca="1" si="18"/>
        <v>Economy</v>
      </c>
      <c r="D80" s="2">
        <f t="shared" ca="1" si="19"/>
        <v>68</v>
      </c>
      <c r="E80" s="13">
        <f t="shared" si="20"/>
        <v>0</v>
      </c>
      <c r="F80" s="13">
        <f t="shared" si="20"/>
        <v>0</v>
      </c>
    </row>
    <row r="81" spans="1:6" x14ac:dyDescent="0.25">
      <c r="A81" s="2">
        <f t="shared" si="21"/>
        <v>71941</v>
      </c>
      <c r="B81" s="4">
        <f t="shared" ca="1" si="17"/>
        <v>44612</v>
      </c>
      <c r="C81" s="2" t="str">
        <f t="shared" ca="1" si="18"/>
        <v>Economy</v>
      </c>
      <c r="D81" s="2">
        <f t="shared" ca="1" si="19"/>
        <v>93</v>
      </c>
      <c r="E81" s="13">
        <f t="shared" si="20"/>
        <v>0</v>
      </c>
      <c r="F81" s="13">
        <f t="shared" si="20"/>
        <v>0</v>
      </c>
    </row>
    <row r="82" spans="1:6" x14ac:dyDescent="0.25">
      <c r="A82" s="2">
        <f t="shared" si="21"/>
        <v>71942</v>
      </c>
      <c r="B82" s="4">
        <f t="shared" ca="1" si="17"/>
        <v>44848</v>
      </c>
      <c r="C82" s="2" t="str">
        <f t="shared" ca="1" si="18"/>
        <v>Business</v>
      </c>
      <c r="D82" s="2">
        <f t="shared" ca="1" si="19"/>
        <v>18</v>
      </c>
      <c r="E82" s="13">
        <f t="shared" si="20"/>
        <v>0</v>
      </c>
      <c r="F82" s="13">
        <f t="shared" si="20"/>
        <v>0</v>
      </c>
    </row>
    <row r="83" spans="1:6" x14ac:dyDescent="0.25">
      <c r="A83" s="2">
        <f t="shared" si="21"/>
        <v>71943</v>
      </c>
      <c r="B83" s="4">
        <f t="shared" ca="1" si="17"/>
        <v>44719</v>
      </c>
      <c r="C83" s="2" t="str">
        <f t="shared" ca="1" si="18"/>
        <v>Business</v>
      </c>
      <c r="D83" s="2">
        <f t="shared" ca="1" si="19"/>
        <v>65</v>
      </c>
      <c r="E83" s="13">
        <f t="shared" si="20"/>
        <v>0</v>
      </c>
      <c r="F83" s="13">
        <f t="shared" si="20"/>
        <v>0</v>
      </c>
    </row>
    <row r="84" spans="1:6" x14ac:dyDescent="0.25">
      <c r="A84" s="2">
        <f t="shared" si="21"/>
        <v>71944</v>
      </c>
      <c r="B84" s="4">
        <f t="shared" ca="1" si="17"/>
        <v>44604</v>
      </c>
      <c r="C84" s="2" t="str">
        <f t="shared" ca="1" si="18"/>
        <v>Economy</v>
      </c>
      <c r="D84" s="2">
        <f t="shared" ca="1" si="19"/>
        <v>7</v>
      </c>
      <c r="E84" s="13">
        <f t="shared" si="20"/>
        <v>0</v>
      </c>
      <c r="F84" s="13">
        <f t="shared" si="20"/>
        <v>0</v>
      </c>
    </row>
    <row r="85" spans="1:6" x14ac:dyDescent="0.25">
      <c r="A85" s="2">
        <f t="shared" si="21"/>
        <v>71945</v>
      </c>
      <c r="B85" s="4">
        <f t="shared" ca="1" si="17"/>
        <v>44900</v>
      </c>
      <c r="C85" s="2" t="str">
        <f t="shared" ca="1" si="18"/>
        <v>Economy</v>
      </c>
      <c r="D85" s="2">
        <f t="shared" ca="1" si="19"/>
        <v>20</v>
      </c>
      <c r="E85" s="13">
        <f t="shared" si="20"/>
        <v>0</v>
      </c>
      <c r="F85" s="13">
        <f t="shared" si="20"/>
        <v>0</v>
      </c>
    </row>
    <row r="86" spans="1:6" x14ac:dyDescent="0.25">
      <c r="A86" s="2">
        <f t="shared" si="21"/>
        <v>71946</v>
      </c>
      <c r="B86" s="4">
        <f t="shared" ca="1" si="17"/>
        <v>44600</v>
      </c>
      <c r="C86" s="2" t="str">
        <f t="shared" ca="1" si="18"/>
        <v>Economy</v>
      </c>
      <c r="D86" s="2">
        <f t="shared" ca="1" si="19"/>
        <v>70</v>
      </c>
      <c r="E86" s="13">
        <f t="shared" si="20"/>
        <v>0</v>
      </c>
      <c r="F86" s="13">
        <f t="shared" si="20"/>
        <v>0</v>
      </c>
    </row>
    <row r="87" spans="1:6" x14ac:dyDescent="0.25">
      <c r="A87" s="2">
        <f t="shared" si="21"/>
        <v>71947</v>
      </c>
      <c r="B87" s="4">
        <f t="shared" ca="1" si="17"/>
        <v>44772</v>
      </c>
      <c r="C87" s="2" t="str">
        <f t="shared" ca="1" si="18"/>
        <v>Business</v>
      </c>
      <c r="D87" s="2">
        <f t="shared" ca="1" si="19"/>
        <v>12</v>
      </c>
      <c r="E87" s="13">
        <f t="shared" si="20"/>
        <v>0</v>
      </c>
      <c r="F87" s="13">
        <f t="shared" si="20"/>
        <v>0</v>
      </c>
    </row>
    <row r="88" spans="1:6" x14ac:dyDescent="0.25">
      <c r="A88" s="2">
        <f t="shared" si="21"/>
        <v>71948</v>
      </c>
      <c r="B88" s="4">
        <f t="shared" ca="1" si="17"/>
        <v>44655</v>
      </c>
      <c r="C88" s="2" t="str">
        <f t="shared" ca="1" si="18"/>
        <v>Economy</v>
      </c>
      <c r="D88" s="2">
        <f t="shared" ca="1" si="19"/>
        <v>28</v>
      </c>
      <c r="E88" s="13">
        <f t="shared" si="20"/>
        <v>0</v>
      </c>
      <c r="F88" s="13">
        <f t="shared" si="20"/>
        <v>0</v>
      </c>
    </row>
    <row r="89" spans="1:6" x14ac:dyDescent="0.25">
      <c r="A89" s="2">
        <f t="shared" si="21"/>
        <v>71949</v>
      </c>
      <c r="B89" s="4">
        <f t="shared" ca="1" si="17"/>
        <v>44844</v>
      </c>
      <c r="C89" s="2" t="str">
        <f t="shared" ca="1" si="18"/>
        <v>Economy</v>
      </c>
      <c r="D89" s="2">
        <f t="shared" ca="1" si="19"/>
        <v>86</v>
      </c>
      <c r="E89" s="13">
        <f t="shared" si="20"/>
        <v>0</v>
      </c>
      <c r="F89" s="13">
        <f t="shared" si="20"/>
        <v>0</v>
      </c>
    </row>
    <row r="90" spans="1:6" x14ac:dyDescent="0.25">
      <c r="A90" s="2">
        <f t="shared" si="21"/>
        <v>71950</v>
      </c>
      <c r="B90" s="4">
        <f t="shared" ca="1" si="17"/>
        <v>44713</v>
      </c>
      <c r="C90" s="2" t="str">
        <f t="shared" ca="1" si="18"/>
        <v>Economy</v>
      </c>
      <c r="D90" s="2">
        <f t="shared" ca="1" si="19"/>
        <v>30</v>
      </c>
      <c r="E90" s="13">
        <f t="shared" si="20"/>
        <v>0</v>
      </c>
      <c r="F90" s="13">
        <f t="shared" si="20"/>
        <v>0</v>
      </c>
    </row>
    <row r="91" spans="1:6" x14ac:dyDescent="0.25">
      <c r="A91" s="2">
        <f t="shared" si="21"/>
        <v>71951</v>
      </c>
      <c r="B91" s="4">
        <f t="shared" ca="1" si="17"/>
        <v>44742</v>
      </c>
      <c r="C91" s="2" t="str">
        <f t="shared" ca="1" si="18"/>
        <v>Economy</v>
      </c>
      <c r="D91" s="2">
        <f t="shared" ca="1" si="19"/>
        <v>66</v>
      </c>
      <c r="E91" s="13">
        <f t="shared" si="20"/>
        <v>0</v>
      </c>
      <c r="F91" s="13">
        <f t="shared" si="20"/>
        <v>0</v>
      </c>
    </row>
    <row r="92" spans="1:6" x14ac:dyDescent="0.25">
      <c r="A92" s="2">
        <f t="shared" si="21"/>
        <v>71952</v>
      </c>
      <c r="B92" s="4">
        <f t="shared" ca="1" si="17"/>
        <v>44699</v>
      </c>
      <c r="C92" s="2" t="str">
        <f t="shared" ca="1" si="18"/>
        <v>Economy</v>
      </c>
      <c r="D92" s="2">
        <f t="shared" ca="1" si="19"/>
        <v>93</v>
      </c>
      <c r="E92" s="13">
        <f t="shared" si="20"/>
        <v>0</v>
      </c>
      <c r="F92" s="13">
        <f t="shared" si="20"/>
        <v>0</v>
      </c>
    </row>
    <row r="93" spans="1:6" x14ac:dyDescent="0.25">
      <c r="A93" s="2">
        <f t="shared" si="21"/>
        <v>71953</v>
      </c>
      <c r="B93" s="4">
        <f t="shared" ca="1" si="17"/>
        <v>44680</v>
      </c>
      <c r="C93" s="2" t="str">
        <f t="shared" ca="1" si="18"/>
        <v>Economy</v>
      </c>
      <c r="D93" s="2">
        <f t="shared" ca="1" si="19"/>
        <v>88</v>
      </c>
      <c r="E93" s="13">
        <f t="shared" si="20"/>
        <v>0</v>
      </c>
      <c r="F93" s="13">
        <f t="shared" si="20"/>
        <v>0</v>
      </c>
    </row>
    <row r="94" spans="1:6" x14ac:dyDescent="0.25">
      <c r="A94" s="2">
        <f t="shared" si="21"/>
        <v>71954</v>
      </c>
      <c r="B94" s="4">
        <f t="shared" ca="1" si="17"/>
        <v>44581</v>
      </c>
      <c r="C94" s="2" t="str">
        <f t="shared" ca="1" si="18"/>
        <v>Business</v>
      </c>
      <c r="D94" s="2">
        <f t="shared" ca="1" si="19"/>
        <v>75</v>
      </c>
      <c r="E94" s="13">
        <f t="shared" si="20"/>
        <v>0</v>
      </c>
      <c r="F94" s="13">
        <f t="shared" si="20"/>
        <v>0</v>
      </c>
    </row>
    <row r="95" spans="1:6" x14ac:dyDescent="0.25">
      <c r="A95" s="2">
        <f t="shared" si="21"/>
        <v>71955</v>
      </c>
      <c r="B95" s="4">
        <f t="shared" ca="1" si="17"/>
        <v>44779</v>
      </c>
      <c r="C95" s="2" t="str">
        <f t="shared" ca="1" si="18"/>
        <v>Business</v>
      </c>
      <c r="D95" s="2">
        <f t="shared" ca="1" si="19"/>
        <v>18</v>
      </c>
      <c r="E95" s="13">
        <f t="shared" si="20"/>
        <v>0</v>
      </c>
      <c r="F95" s="13">
        <f t="shared" si="20"/>
        <v>0</v>
      </c>
    </row>
    <row r="96" spans="1:6" x14ac:dyDescent="0.25">
      <c r="A96" s="2">
        <f t="shared" si="21"/>
        <v>71956</v>
      </c>
      <c r="B96" s="4">
        <f t="shared" ca="1" si="17"/>
        <v>44833</v>
      </c>
      <c r="C96" s="2" t="str">
        <f t="shared" ca="1" si="18"/>
        <v>Economy</v>
      </c>
      <c r="D96" s="2">
        <f t="shared" ca="1" si="19"/>
        <v>9</v>
      </c>
      <c r="E96" s="13">
        <f t="shared" si="20"/>
        <v>0</v>
      </c>
      <c r="F96" s="13">
        <f t="shared" si="20"/>
        <v>0</v>
      </c>
    </row>
    <row r="98" spans="1:5" x14ac:dyDescent="0.25">
      <c r="A98" s="5" t="s">
        <v>99</v>
      </c>
      <c r="B98" s="5" t="s">
        <v>52</v>
      </c>
      <c r="C98" s="5" t="s">
        <v>53</v>
      </c>
      <c r="D98" s="5" t="s">
        <v>51</v>
      </c>
      <c r="E98" s="5" t="s">
        <v>54</v>
      </c>
    </row>
    <row r="99" spans="1:5" x14ac:dyDescent="0.25">
      <c r="A99" s="2">
        <v>1</v>
      </c>
      <c r="B99" s="2" t="str">
        <f t="shared" ref="B99:E119" si="22">M5</f>
        <v>Newcastle</v>
      </c>
      <c r="C99" s="6">
        <f t="shared" si="22"/>
        <v>0.69791666666666663</v>
      </c>
      <c r="D99" s="2" t="str">
        <f t="shared" si="22"/>
        <v>Bristol</v>
      </c>
      <c r="E99" s="6">
        <f t="shared" si="22"/>
        <v>0.75</v>
      </c>
    </row>
    <row r="100" spans="1:5" x14ac:dyDescent="0.25">
      <c r="A100" s="2">
        <f>SUM(A99+1)</f>
        <v>2</v>
      </c>
      <c r="B100" s="2" t="str">
        <f t="shared" si="22"/>
        <v>Bristol</v>
      </c>
      <c r="C100" s="6">
        <f t="shared" si="22"/>
        <v>0.33333333333333331</v>
      </c>
      <c r="D100" s="2" t="str">
        <f t="shared" si="22"/>
        <v>Newcastle</v>
      </c>
      <c r="E100" s="6">
        <f t="shared" si="22"/>
        <v>0.38541666666666669</v>
      </c>
    </row>
    <row r="101" spans="1:5" x14ac:dyDescent="0.25">
      <c r="A101" s="2">
        <f t="shared" ref="A101:A119" si="23">SUM(A100+1)</f>
        <v>3</v>
      </c>
      <c r="B101" s="2" t="str">
        <f t="shared" si="22"/>
        <v>Cardiff</v>
      </c>
      <c r="C101" s="6">
        <f t="shared" si="22"/>
        <v>0.25</v>
      </c>
      <c r="D101" s="2" t="str">
        <f t="shared" si="22"/>
        <v>Edinburgh</v>
      </c>
      <c r="E101" s="6">
        <f t="shared" si="22"/>
        <v>0.3125</v>
      </c>
    </row>
    <row r="102" spans="1:5" x14ac:dyDescent="0.25">
      <c r="A102" s="2">
        <f t="shared" si="23"/>
        <v>4</v>
      </c>
      <c r="B102" s="2" t="str">
        <f t="shared" si="22"/>
        <v>Bristol</v>
      </c>
      <c r="C102" s="6">
        <f t="shared" si="22"/>
        <v>0.47916666666666669</v>
      </c>
      <c r="D102" s="2" t="str">
        <f t="shared" si="22"/>
        <v>Manchester</v>
      </c>
      <c r="E102" s="6">
        <f t="shared" si="22"/>
        <v>0.52083333333333337</v>
      </c>
    </row>
    <row r="103" spans="1:5" x14ac:dyDescent="0.25">
      <c r="A103" s="2">
        <f t="shared" si="23"/>
        <v>5</v>
      </c>
      <c r="B103" s="2" t="str">
        <f t="shared" si="22"/>
        <v>Manchester</v>
      </c>
      <c r="C103" s="6">
        <f t="shared" si="22"/>
        <v>0.51388888888888895</v>
      </c>
      <c r="D103" s="2" t="str">
        <f t="shared" si="22"/>
        <v>Bristol</v>
      </c>
      <c r="E103" s="6">
        <f t="shared" si="22"/>
        <v>0.55555555555555558</v>
      </c>
    </row>
    <row r="104" spans="1:5" x14ac:dyDescent="0.25">
      <c r="A104" s="2">
        <f t="shared" si="23"/>
        <v>6</v>
      </c>
      <c r="B104" s="2" t="str">
        <f t="shared" si="22"/>
        <v>Bristol</v>
      </c>
      <c r="C104" s="6">
        <f t="shared" si="22"/>
        <v>0.31944444444444448</v>
      </c>
      <c r="D104" s="2" t="str">
        <f t="shared" si="22"/>
        <v>London</v>
      </c>
      <c r="E104" s="6">
        <f t="shared" si="22"/>
        <v>0.34722222222222227</v>
      </c>
    </row>
    <row r="105" spans="1:5" x14ac:dyDescent="0.25">
      <c r="A105" s="2">
        <f t="shared" si="23"/>
        <v>7</v>
      </c>
      <c r="B105" s="2" t="str">
        <f t="shared" si="22"/>
        <v>London</v>
      </c>
      <c r="C105" s="6">
        <f t="shared" si="22"/>
        <v>0.45833333333333331</v>
      </c>
      <c r="D105" s="2" t="str">
        <f t="shared" si="22"/>
        <v>Manchester</v>
      </c>
      <c r="E105" s="6">
        <f t="shared" si="22"/>
        <v>0.51388888888888895</v>
      </c>
    </row>
    <row r="106" spans="1:5" x14ac:dyDescent="0.25">
      <c r="A106" s="2">
        <f t="shared" si="23"/>
        <v>8</v>
      </c>
      <c r="B106" s="2" t="str">
        <f t="shared" si="22"/>
        <v>Manchester</v>
      </c>
      <c r="C106" s="6">
        <f t="shared" si="22"/>
        <v>0.51388888888888895</v>
      </c>
      <c r="D106" s="2" t="str">
        <f t="shared" si="22"/>
        <v>Glasgow</v>
      </c>
      <c r="E106" s="6">
        <f t="shared" si="22"/>
        <v>0.5625</v>
      </c>
    </row>
    <row r="107" spans="1:5" x14ac:dyDescent="0.25">
      <c r="A107" s="2">
        <f t="shared" si="23"/>
        <v>9</v>
      </c>
      <c r="B107" s="2" t="str">
        <f t="shared" si="22"/>
        <v>Bristol</v>
      </c>
      <c r="C107" s="6">
        <f t="shared" si="22"/>
        <v>0.31944444444444448</v>
      </c>
      <c r="D107" s="2" t="str">
        <f t="shared" si="22"/>
        <v>Glasgow</v>
      </c>
      <c r="E107" s="6">
        <f t="shared" si="22"/>
        <v>0.36458333333333331</v>
      </c>
    </row>
    <row r="108" spans="1:5" x14ac:dyDescent="0.25">
      <c r="A108" s="2">
        <f t="shared" si="23"/>
        <v>10</v>
      </c>
      <c r="B108" s="2" t="str">
        <f t="shared" si="22"/>
        <v>Glasgow</v>
      </c>
      <c r="C108" s="6">
        <f t="shared" si="22"/>
        <v>0.60416666666666663</v>
      </c>
      <c r="D108" s="2" t="str">
        <f t="shared" si="22"/>
        <v>Newcastle</v>
      </c>
      <c r="E108" s="6">
        <f t="shared" si="22"/>
        <v>0.65625</v>
      </c>
    </row>
    <row r="109" spans="1:5" x14ac:dyDescent="0.25">
      <c r="A109" s="2">
        <f t="shared" si="23"/>
        <v>11</v>
      </c>
      <c r="B109" s="2" t="str">
        <f t="shared" si="22"/>
        <v>Newcastle</v>
      </c>
      <c r="C109" s="6">
        <f t="shared" si="22"/>
        <v>0.67708333333333337</v>
      </c>
      <c r="D109" s="2" t="str">
        <f t="shared" si="22"/>
        <v>Manchester</v>
      </c>
      <c r="E109" s="6">
        <f t="shared" si="22"/>
        <v>0.71180555555555547</v>
      </c>
    </row>
    <row r="110" spans="1:5" x14ac:dyDescent="0.25">
      <c r="A110" s="2">
        <f t="shared" si="23"/>
        <v>12</v>
      </c>
      <c r="B110" s="2" t="str">
        <f t="shared" si="22"/>
        <v>Manchester</v>
      </c>
      <c r="C110" s="6">
        <f t="shared" si="22"/>
        <v>0.76736111111111116</v>
      </c>
      <c r="D110" s="2" t="str">
        <f t="shared" si="22"/>
        <v>Bristol</v>
      </c>
      <c r="E110" s="6">
        <f t="shared" si="22"/>
        <v>0.8125</v>
      </c>
    </row>
    <row r="111" spans="1:5" x14ac:dyDescent="0.25">
      <c r="A111" s="2">
        <f t="shared" si="23"/>
        <v>13</v>
      </c>
      <c r="B111" s="2" t="str">
        <f t="shared" si="22"/>
        <v>Bristol</v>
      </c>
      <c r="C111" s="6">
        <f t="shared" si="22"/>
        <v>0.2638888888888889</v>
      </c>
      <c r="D111" s="2" t="str">
        <f t="shared" si="22"/>
        <v>Manchester</v>
      </c>
      <c r="E111" s="6">
        <f t="shared" si="22"/>
        <v>0.30555555555555552</v>
      </c>
    </row>
    <row r="112" spans="1:5" x14ac:dyDescent="0.25">
      <c r="A112" s="2">
        <f t="shared" si="23"/>
        <v>14</v>
      </c>
      <c r="B112" s="2" t="str">
        <f t="shared" si="22"/>
        <v>Portsmouth</v>
      </c>
      <c r="C112" s="6">
        <f t="shared" si="22"/>
        <v>0.5</v>
      </c>
      <c r="D112" s="2" t="str">
        <f t="shared" si="22"/>
        <v>Dundee</v>
      </c>
      <c r="E112" s="6">
        <f t="shared" si="22"/>
        <v>0.58333333333333337</v>
      </c>
    </row>
    <row r="113" spans="1:5" x14ac:dyDescent="0.25">
      <c r="A113" s="2">
        <f t="shared" si="23"/>
        <v>15</v>
      </c>
      <c r="B113" s="2" t="str">
        <f t="shared" si="22"/>
        <v>Dundee</v>
      </c>
      <c r="C113" s="6">
        <f t="shared" si="22"/>
        <v>0.41666666666666669</v>
      </c>
      <c r="D113" s="2" t="str">
        <f t="shared" si="22"/>
        <v>Portsmouth</v>
      </c>
      <c r="E113" s="6">
        <f t="shared" si="22"/>
        <v>0.5</v>
      </c>
    </row>
    <row r="114" spans="1:5" x14ac:dyDescent="0.25">
      <c r="A114" s="2">
        <f t="shared" si="23"/>
        <v>16</v>
      </c>
      <c r="B114" s="2" t="str">
        <f t="shared" si="22"/>
        <v>Edinburgh</v>
      </c>
      <c r="C114" s="6">
        <f t="shared" si="22"/>
        <v>0.77083333333333337</v>
      </c>
      <c r="D114" s="2" t="str">
        <f t="shared" si="22"/>
        <v>Cardiff</v>
      </c>
      <c r="E114" s="6">
        <f t="shared" si="22"/>
        <v>0.83333333333333337</v>
      </c>
    </row>
    <row r="115" spans="1:5" x14ac:dyDescent="0.25">
      <c r="A115" s="2">
        <f t="shared" si="23"/>
        <v>17</v>
      </c>
      <c r="B115" s="2" t="str">
        <f t="shared" si="22"/>
        <v>Southampton</v>
      </c>
      <c r="C115" s="6">
        <f t="shared" si="22"/>
        <v>0.5</v>
      </c>
      <c r="D115" s="2" t="str">
        <f t="shared" si="22"/>
        <v>Manchester</v>
      </c>
      <c r="E115" s="6">
        <f t="shared" si="22"/>
        <v>0.5625</v>
      </c>
    </row>
    <row r="116" spans="1:5" x14ac:dyDescent="0.25">
      <c r="A116" s="2">
        <f t="shared" si="23"/>
        <v>18</v>
      </c>
      <c r="B116" s="2" t="str">
        <f t="shared" si="22"/>
        <v>Manchester</v>
      </c>
      <c r="C116" s="6">
        <f t="shared" si="22"/>
        <v>0.79166666666666663</v>
      </c>
      <c r="D116" s="2" t="str">
        <f t="shared" si="22"/>
        <v>Southampto</v>
      </c>
      <c r="E116" s="6">
        <f t="shared" si="22"/>
        <v>0.85416666666666663</v>
      </c>
    </row>
    <row r="117" spans="1:5" x14ac:dyDescent="0.25">
      <c r="A117" s="2">
        <f t="shared" si="23"/>
        <v>19</v>
      </c>
      <c r="B117" s="2" t="str">
        <f t="shared" si="22"/>
        <v>Birmingham</v>
      </c>
      <c r="C117" s="6">
        <f t="shared" si="22"/>
        <v>0.66666666666666663</v>
      </c>
      <c r="D117" s="2" t="str">
        <f t="shared" si="22"/>
        <v>Newcastle</v>
      </c>
      <c r="E117" s="6">
        <f t="shared" si="22"/>
        <v>0.72916666666666663</v>
      </c>
    </row>
    <row r="118" spans="1:5" x14ac:dyDescent="0.25">
      <c r="A118" s="2">
        <f t="shared" si="23"/>
        <v>20</v>
      </c>
      <c r="B118" s="2" t="str">
        <f t="shared" si="22"/>
        <v>Newcastle</v>
      </c>
      <c r="C118" s="6">
        <f t="shared" si="22"/>
        <v>0.25</v>
      </c>
      <c r="D118" s="2" t="str">
        <f t="shared" si="22"/>
        <v>Birmingham</v>
      </c>
      <c r="E118" s="6">
        <f t="shared" si="22"/>
        <v>0.3125</v>
      </c>
    </row>
    <row r="119" spans="1:5" x14ac:dyDescent="0.25">
      <c r="A119" s="2">
        <f t="shared" si="23"/>
        <v>21</v>
      </c>
      <c r="B119" s="2" t="str">
        <f t="shared" si="22"/>
        <v>Aberdeen</v>
      </c>
      <c r="C119" s="6">
        <f t="shared" si="22"/>
        <v>0.29166666666666669</v>
      </c>
      <c r="D119" s="2" t="str">
        <f t="shared" si="22"/>
        <v>Portsmouth</v>
      </c>
      <c r="E119" s="6">
        <f t="shared" si="22"/>
        <v>0.375</v>
      </c>
    </row>
    <row r="121" spans="1:5" x14ac:dyDescent="0.25">
      <c r="A121" s="5" t="s">
        <v>101</v>
      </c>
      <c r="B121" s="5" t="s">
        <v>100</v>
      </c>
      <c r="C121" s="5" t="s">
        <v>74</v>
      </c>
      <c r="D121" s="5" t="s">
        <v>70</v>
      </c>
      <c r="E121" s="5" t="s">
        <v>92</v>
      </c>
    </row>
    <row r="122" spans="1:5" x14ac:dyDescent="0.25">
      <c r="A122" s="2">
        <v>51034</v>
      </c>
      <c r="B122" s="2" t="str">
        <f t="shared" ref="B122:C142" ca="1" si="24">S5</f>
        <v>Air</v>
      </c>
      <c r="C122" s="16">
        <f t="shared" si="24"/>
        <v>0</v>
      </c>
      <c r="D122" s="2" t="str">
        <f t="shared" ref="D122:D142" ca="1" si="25">K5</f>
        <v>No Discount</v>
      </c>
      <c r="E122" s="2" t="str">
        <f t="shared" ref="E122:E142" ca="1" si="26">U5</f>
        <v>Other</v>
      </c>
    </row>
    <row r="123" spans="1:5" x14ac:dyDescent="0.25">
      <c r="A123" s="2">
        <f>SUM(A122+1)</f>
        <v>51035</v>
      </c>
      <c r="B123" s="2" t="str">
        <f t="shared" ca="1" si="24"/>
        <v>Coach</v>
      </c>
      <c r="C123" s="16">
        <f t="shared" si="24"/>
        <v>0</v>
      </c>
      <c r="D123" s="2" t="str">
        <f t="shared" ca="1" si="25"/>
        <v>No Discount</v>
      </c>
      <c r="E123" s="2" t="str">
        <f t="shared" ca="1" si="26"/>
        <v>Other</v>
      </c>
    </row>
    <row r="124" spans="1:5" x14ac:dyDescent="0.25">
      <c r="A124" s="2">
        <f t="shared" ref="A124:A142" si="27">SUM(A123+1)</f>
        <v>51036</v>
      </c>
      <c r="B124" s="2" t="str">
        <f t="shared" ca="1" si="24"/>
        <v>Air</v>
      </c>
      <c r="C124" s="16">
        <f t="shared" si="24"/>
        <v>0</v>
      </c>
      <c r="D124" s="2" t="str">
        <f t="shared" ca="1" si="25"/>
        <v>No Discount</v>
      </c>
      <c r="E124" s="2" t="str">
        <f t="shared" ca="1" si="26"/>
        <v>Other</v>
      </c>
    </row>
    <row r="125" spans="1:5" x14ac:dyDescent="0.25">
      <c r="A125" s="2">
        <f t="shared" si="27"/>
        <v>51037</v>
      </c>
      <c r="B125" s="2" t="str">
        <f t="shared" ca="1" si="24"/>
        <v>Train</v>
      </c>
      <c r="C125" s="16">
        <f t="shared" si="24"/>
        <v>0</v>
      </c>
      <c r="D125" s="2" t="str">
        <f t="shared" ca="1" si="25"/>
        <v>10%</v>
      </c>
      <c r="E125" s="2" t="str">
        <f t="shared" ca="1" si="26"/>
        <v>Other</v>
      </c>
    </row>
    <row r="126" spans="1:5" x14ac:dyDescent="0.25">
      <c r="A126" s="2">
        <f t="shared" si="27"/>
        <v>51038</v>
      </c>
      <c r="B126" s="2" t="str">
        <f t="shared" ca="1" si="24"/>
        <v>Train</v>
      </c>
      <c r="C126" s="16">
        <f t="shared" si="24"/>
        <v>0</v>
      </c>
      <c r="D126" s="2" t="str">
        <f t="shared" ca="1" si="25"/>
        <v>10%</v>
      </c>
      <c r="E126" s="2" t="str">
        <f t="shared" ca="1" si="26"/>
        <v>Other</v>
      </c>
    </row>
    <row r="127" spans="1:5" x14ac:dyDescent="0.25">
      <c r="A127" s="2">
        <f t="shared" si="27"/>
        <v>51039</v>
      </c>
      <c r="B127" s="2" t="str">
        <f t="shared" ca="1" si="24"/>
        <v>Train</v>
      </c>
      <c r="C127" s="16">
        <f t="shared" si="24"/>
        <v>0</v>
      </c>
      <c r="D127" s="2" t="str">
        <f t="shared" ca="1" si="25"/>
        <v>No Discount</v>
      </c>
      <c r="E127" s="2" t="str">
        <f t="shared" ca="1" si="26"/>
        <v>Other</v>
      </c>
    </row>
    <row r="128" spans="1:5" x14ac:dyDescent="0.25">
      <c r="A128" s="2">
        <f t="shared" si="27"/>
        <v>51040</v>
      </c>
      <c r="B128" s="2" t="str">
        <f t="shared" ca="1" si="24"/>
        <v>Coach</v>
      </c>
      <c r="C128" s="16">
        <f t="shared" si="24"/>
        <v>0</v>
      </c>
      <c r="D128" s="2" t="str">
        <f t="shared" ca="1" si="25"/>
        <v>No Discount</v>
      </c>
      <c r="E128" s="2" t="str">
        <f t="shared" ca="1" si="26"/>
        <v>Other</v>
      </c>
    </row>
    <row r="129" spans="1:5" x14ac:dyDescent="0.25">
      <c r="A129" s="2">
        <f t="shared" si="27"/>
        <v>51041</v>
      </c>
      <c r="B129" s="2" t="str">
        <f t="shared" ca="1" si="24"/>
        <v>Air</v>
      </c>
      <c r="C129" s="16">
        <f t="shared" si="24"/>
        <v>0</v>
      </c>
      <c r="D129" s="2" t="str">
        <f t="shared" ca="1" si="25"/>
        <v>10%</v>
      </c>
      <c r="E129" s="2" t="str">
        <f t="shared" ca="1" si="26"/>
        <v>Other</v>
      </c>
    </row>
    <row r="130" spans="1:5" x14ac:dyDescent="0.25">
      <c r="A130" s="2">
        <f t="shared" si="27"/>
        <v>51042</v>
      </c>
      <c r="B130" s="2" t="str">
        <f t="shared" ca="1" si="24"/>
        <v>Train</v>
      </c>
      <c r="C130" s="16">
        <f t="shared" si="24"/>
        <v>0</v>
      </c>
      <c r="D130" s="2" t="str">
        <f t="shared" ca="1" si="25"/>
        <v>No Discount</v>
      </c>
      <c r="E130" s="2" t="str">
        <f t="shared" ca="1" si="26"/>
        <v>PayPal</v>
      </c>
    </row>
    <row r="131" spans="1:5" x14ac:dyDescent="0.25">
      <c r="A131" s="2">
        <f t="shared" si="27"/>
        <v>51043</v>
      </c>
      <c r="B131" s="2" t="str">
        <f t="shared" ca="1" si="24"/>
        <v>Coach</v>
      </c>
      <c r="C131" s="16">
        <f t="shared" si="24"/>
        <v>0</v>
      </c>
      <c r="D131" s="2" t="str">
        <f t="shared" ca="1" si="25"/>
        <v>No Discount</v>
      </c>
      <c r="E131" s="2" t="str">
        <f t="shared" ca="1" si="26"/>
        <v>Other</v>
      </c>
    </row>
    <row r="132" spans="1:5" x14ac:dyDescent="0.25">
      <c r="A132" s="2">
        <f t="shared" si="27"/>
        <v>51044</v>
      </c>
      <c r="B132" s="2" t="str">
        <f t="shared" ca="1" si="24"/>
        <v>Coach</v>
      </c>
      <c r="C132" s="16">
        <f t="shared" si="24"/>
        <v>0</v>
      </c>
      <c r="D132" s="2" t="str">
        <f t="shared" ca="1" si="25"/>
        <v>10%</v>
      </c>
      <c r="E132" s="2" t="str">
        <f t="shared" ca="1" si="26"/>
        <v>Other</v>
      </c>
    </row>
    <row r="133" spans="1:5" x14ac:dyDescent="0.25">
      <c r="A133" s="2">
        <f t="shared" si="27"/>
        <v>51045</v>
      </c>
      <c r="B133" s="2" t="str">
        <f t="shared" ca="1" si="24"/>
        <v>Air</v>
      </c>
      <c r="C133" s="16">
        <f t="shared" si="24"/>
        <v>0</v>
      </c>
      <c r="D133" s="2" t="str">
        <f t="shared" ca="1" si="25"/>
        <v>No Discount</v>
      </c>
      <c r="E133" s="2" t="str">
        <f t="shared" ca="1" si="26"/>
        <v>Card</v>
      </c>
    </row>
    <row r="134" spans="1:5" x14ac:dyDescent="0.25">
      <c r="A134" s="2">
        <f t="shared" si="27"/>
        <v>51046</v>
      </c>
      <c r="B134" s="2" t="str">
        <f t="shared" ca="1" si="24"/>
        <v>Air</v>
      </c>
      <c r="C134" s="16">
        <f t="shared" si="24"/>
        <v>0</v>
      </c>
      <c r="D134" s="2" t="str">
        <f t="shared" ca="1" si="25"/>
        <v>No Discount</v>
      </c>
      <c r="E134" s="2" t="str">
        <f t="shared" ca="1" si="26"/>
        <v>Card</v>
      </c>
    </row>
    <row r="135" spans="1:5" x14ac:dyDescent="0.25">
      <c r="A135" s="2">
        <f t="shared" si="27"/>
        <v>51047</v>
      </c>
      <c r="B135" s="2" t="str">
        <f t="shared" ca="1" si="24"/>
        <v>Train</v>
      </c>
      <c r="C135" s="16">
        <f t="shared" si="24"/>
        <v>0</v>
      </c>
      <c r="D135" s="2" t="str">
        <f t="shared" ca="1" si="25"/>
        <v>20%</v>
      </c>
      <c r="E135" s="2" t="str">
        <f t="shared" ca="1" si="26"/>
        <v>Card</v>
      </c>
    </row>
    <row r="136" spans="1:5" x14ac:dyDescent="0.25">
      <c r="A136" s="2">
        <f t="shared" si="27"/>
        <v>51048</v>
      </c>
      <c r="B136" s="2" t="str">
        <f t="shared" ca="1" si="24"/>
        <v>Coach</v>
      </c>
      <c r="C136" s="16">
        <f t="shared" si="24"/>
        <v>0</v>
      </c>
      <c r="D136" s="2" t="str">
        <f t="shared" ca="1" si="25"/>
        <v>No Discount</v>
      </c>
      <c r="E136" s="2" t="str">
        <f t="shared" ca="1" si="26"/>
        <v>Other</v>
      </c>
    </row>
    <row r="137" spans="1:5" x14ac:dyDescent="0.25">
      <c r="A137" s="2">
        <f t="shared" si="27"/>
        <v>51049</v>
      </c>
      <c r="B137" s="2" t="str">
        <f t="shared" ca="1" si="24"/>
        <v>Air</v>
      </c>
      <c r="C137" s="16">
        <f t="shared" si="24"/>
        <v>0</v>
      </c>
      <c r="D137" s="2" t="str">
        <f t="shared" ca="1" si="25"/>
        <v>10%</v>
      </c>
      <c r="E137" s="2" t="str">
        <f t="shared" ca="1" si="26"/>
        <v>PayPal</v>
      </c>
    </row>
    <row r="138" spans="1:5" x14ac:dyDescent="0.25">
      <c r="A138" s="2">
        <f t="shared" si="27"/>
        <v>51050</v>
      </c>
      <c r="B138" s="2" t="str">
        <f t="shared" ca="1" si="24"/>
        <v>Coach</v>
      </c>
      <c r="C138" s="16">
        <f t="shared" si="24"/>
        <v>0</v>
      </c>
      <c r="D138" s="2" t="str">
        <f t="shared" ca="1" si="25"/>
        <v>No Discount</v>
      </c>
      <c r="E138" s="2" t="str">
        <f t="shared" ca="1" si="26"/>
        <v>Other</v>
      </c>
    </row>
    <row r="139" spans="1:5" x14ac:dyDescent="0.25">
      <c r="A139" s="2">
        <f t="shared" si="27"/>
        <v>51051</v>
      </c>
      <c r="B139" s="2" t="str">
        <f t="shared" ca="1" si="24"/>
        <v>Air</v>
      </c>
      <c r="C139" s="16">
        <f t="shared" si="24"/>
        <v>0</v>
      </c>
      <c r="D139" s="2" t="str">
        <f t="shared" ca="1" si="25"/>
        <v>20%</v>
      </c>
      <c r="E139" s="2" t="str">
        <f t="shared" ca="1" si="26"/>
        <v>Other</v>
      </c>
    </row>
    <row r="140" spans="1:5" x14ac:dyDescent="0.25">
      <c r="A140" s="2">
        <f t="shared" si="27"/>
        <v>51052</v>
      </c>
      <c r="B140" s="2" t="str">
        <f t="shared" ca="1" si="24"/>
        <v>Air</v>
      </c>
      <c r="C140" s="16">
        <f t="shared" si="24"/>
        <v>0</v>
      </c>
      <c r="D140" s="2" t="str">
        <f t="shared" ca="1" si="25"/>
        <v>10%</v>
      </c>
      <c r="E140" s="2" t="str">
        <f t="shared" ca="1" si="26"/>
        <v>Other</v>
      </c>
    </row>
    <row r="141" spans="1:5" x14ac:dyDescent="0.25">
      <c r="A141" s="2">
        <f t="shared" si="27"/>
        <v>51053</v>
      </c>
      <c r="B141" s="2" t="str">
        <f t="shared" ca="1" si="24"/>
        <v>Air</v>
      </c>
      <c r="C141" s="16">
        <f t="shared" si="24"/>
        <v>0</v>
      </c>
      <c r="D141" s="2" t="str">
        <f t="shared" ca="1" si="25"/>
        <v>No Discount</v>
      </c>
      <c r="E141" s="2" t="str">
        <f t="shared" ca="1" si="26"/>
        <v>Other</v>
      </c>
    </row>
    <row r="142" spans="1:5" x14ac:dyDescent="0.25">
      <c r="A142" s="2">
        <f t="shared" si="27"/>
        <v>51054</v>
      </c>
      <c r="B142" s="2" t="str">
        <f t="shared" ca="1" si="24"/>
        <v>Air</v>
      </c>
      <c r="C142" s="16">
        <f t="shared" si="24"/>
        <v>0</v>
      </c>
      <c r="D142" s="2" t="str">
        <f t="shared" ca="1" si="25"/>
        <v>No Discount</v>
      </c>
      <c r="E142" s="2" t="str">
        <f t="shared" ca="1" si="26"/>
        <v>Other</v>
      </c>
    </row>
    <row r="144" spans="1:5" x14ac:dyDescent="0.25">
      <c r="A144" s="5" t="s">
        <v>95</v>
      </c>
    </row>
    <row r="146" spans="1:4" ht="18.75" x14ac:dyDescent="0.25">
      <c r="A146" s="11" t="s">
        <v>98</v>
      </c>
    </row>
    <row r="148" spans="1:4" x14ac:dyDescent="0.25">
      <c r="A148" s="5" t="s">
        <v>103</v>
      </c>
      <c r="B148" s="5" t="s">
        <v>93</v>
      </c>
      <c r="C148" s="5" t="s">
        <v>5</v>
      </c>
      <c r="D148" s="5" t="s">
        <v>9</v>
      </c>
    </row>
    <row r="149" spans="1:4" ht="15.75" x14ac:dyDescent="0.25">
      <c r="A149" s="2">
        <v>12312</v>
      </c>
      <c r="B149" s="2">
        <f>A30</f>
        <v>11103</v>
      </c>
      <c r="C149" s="2" t="str">
        <f t="shared" ref="C149:C169" ca="1" si="28">G5</f>
        <v>0962832670</v>
      </c>
      <c r="D149" s="1" t="str">
        <f t="shared" ref="D149:D169" si="29">C5</f>
        <v>shea.melendez@gmail.com</v>
      </c>
    </row>
    <row r="150" spans="1:4" ht="15.75" x14ac:dyDescent="0.25">
      <c r="A150" s="2">
        <f>SUM(A149+1)</f>
        <v>12313</v>
      </c>
      <c r="B150" s="2">
        <f>A31</f>
        <v>11104</v>
      </c>
      <c r="C150" s="2" t="str">
        <f t="shared" ca="1" si="28"/>
        <v>0768019442</v>
      </c>
      <c r="D150" s="1" t="str">
        <f t="shared" si="29"/>
        <v>jocelynn.spears@gmail.com</v>
      </c>
    </row>
    <row r="151" spans="1:4" ht="15.75" x14ac:dyDescent="0.25">
      <c r="A151" s="2">
        <f t="shared" ref="A151:A169" si="30">SUM(A150+1)</f>
        <v>12314</v>
      </c>
      <c r="B151" s="2">
        <f>A32</f>
        <v>11105</v>
      </c>
      <c r="C151" s="2" t="str">
        <f t="shared" ca="1" si="28"/>
        <v>0768369889</v>
      </c>
      <c r="D151" s="1" t="str">
        <f t="shared" si="29"/>
        <v>andre.harris@gmail.com</v>
      </c>
    </row>
    <row r="152" spans="1:4" ht="15.75" x14ac:dyDescent="0.25">
      <c r="A152" s="2">
        <f t="shared" si="30"/>
        <v>12315</v>
      </c>
      <c r="B152" s="2">
        <f>A33</f>
        <v>11106</v>
      </c>
      <c r="C152" s="2" t="str">
        <f t="shared" ca="1" si="28"/>
        <v>0240154726</v>
      </c>
      <c r="D152" s="1" t="str">
        <f t="shared" si="29"/>
        <v>monica.pham@gmail.com</v>
      </c>
    </row>
    <row r="153" spans="1:4" ht="15.75" x14ac:dyDescent="0.25">
      <c r="A153" s="2">
        <f t="shared" si="30"/>
        <v>12316</v>
      </c>
      <c r="B153" s="2">
        <f>A34</f>
        <v>11107</v>
      </c>
      <c r="C153" s="2" t="str">
        <f t="shared" ca="1" si="28"/>
        <v>0569296155</v>
      </c>
      <c r="D153" s="1" t="str">
        <f t="shared" si="29"/>
        <v>fernando.dyer@gmail.com</v>
      </c>
    </row>
    <row r="154" spans="1:4" ht="15.75" x14ac:dyDescent="0.25">
      <c r="A154" s="2">
        <f t="shared" si="30"/>
        <v>12317</v>
      </c>
      <c r="B154" s="2">
        <f>A35</f>
        <v>11108</v>
      </c>
      <c r="C154" s="2" t="str">
        <f t="shared" ca="1" si="28"/>
        <v>0316315641</v>
      </c>
      <c r="D154" s="1" t="str">
        <f t="shared" si="29"/>
        <v>chloe.mcgrath@gmail.com</v>
      </c>
    </row>
    <row r="155" spans="1:4" ht="15.75" x14ac:dyDescent="0.25">
      <c r="A155" s="2">
        <f t="shared" si="30"/>
        <v>12318</v>
      </c>
      <c r="B155" s="2">
        <f>A36</f>
        <v>11109</v>
      </c>
      <c r="C155" s="2" t="str">
        <f t="shared" ca="1" si="28"/>
        <v>0110813388</v>
      </c>
      <c r="D155" s="1" t="str">
        <f t="shared" si="29"/>
        <v>elisa.rivas@gmail.com</v>
      </c>
    </row>
    <row r="156" spans="1:4" ht="15.75" x14ac:dyDescent="0.25">
      <c r="A156" s="2">
        <f t="shared" si="30"/>
        <v>12319</v>
      </c>
      <c r="B156" s="2">
        <f>A37</f>
        <v>11110</v>
      </c>
      <c r="C156" s="2" t="str">
        <f t="shared" ca="1" si="28"/>
        <v>0793861530</v>
      </c>
      <c r="D156" s="1" t="str">
        <f t="shared" si="29"/>
        <v>maxim.foster@gmail.com</v>
      </c>
    </row>
    <row r="157" spans="1:4" ht="15.75" x14ac:dyDescent="0.25">
      <c r="A157" s="2">
        <f t="shared" si="30"/>
        <v>12320</v>
      </c>
      <c r="B157" s="2">
        <f>A38</f>
        <v>11111</v>
      </c>
      <c r="C157" s="2" t="str">
        <f t="shared" ca="1" si="28"/>
        <v>0675559032</v>
      </c>
      <c r="D157" s="1" t="str">
        <f t="shared" si="29"/>
        <v>skyler.davies@gmail.com</v>
      </c>
    </row>
    <row r="158" spans="1:4" ht="15.75" x14ac:dyDescent="0.25">
      <c r="A158" s="2">
        <f t="shared" si="30"/>
        <v>12321</v>
      </c>
      <c r="B158" s="2">
        <f>A39</f>
        <v>11112</v>
      </c>
      <c r="C158" s="2" t="str">
        <f t="shared" ca="1" si="28"/>
        <v>0136660797</v>
      </c>
      <c r="D158" s="1" t="str">
        <f t="shared" si="29"/>
        <v>branson.richardson@gmail.com</v>
      </c>
    </row>
    <row r="159" spans="1:4" ht="15.75" x14ac:dyDescent="0.25">
      <c r="A159" s="2">
        <f t="shared" si="30"/>
        <v>12322</v>
      </c>
      <c r="B159" s="2">
        <f>A40</f>
        <v>11113</v>
      </c>
      <c r="C159" s="2" t="str">
        <f t="shared" ca="1" si="28"/>
        <v>0553391153</v>
      </c>
      <c r="D159" s="1" t="str">
        <f t="shared" si="29"/>
        <v>leon.molina@gmail.com</v>
      </c>
    </row>
    <row r="160" spans="1:4" ht="15.75" x14ac:dyDescent="0.25">
      <c r="A160" s="2">
        <f t="shared" si="30"/>
        <v>12323</v>
      </c>
      <c r="B160" s="2">
        <f>A41</f>
        <v>11114</v>
      </c>
      <c r="C160" s="2" t="str">
        <f t="shared" ca="1" si="28"/>
        <v>0772760671</v>
      </c>
      <c r="D160" s="1" t="str">
        <f t="shared" si="29"/>
        <v>scarlett.gordon@gmail.com</v>
      </c>
    </row>
    <row r="161" spans="1:4" ht="15.75" x14ac:dyDescent="0.25">
      <c r="A161" s="2">
        <f t="shared" si="30"/>
        <v>12324</v>
      </c>
      <c r="B161" s="2">
        <f>A42</f>
        <v>11115</v>
      </c>
      <c r="C161" s="2" t="str">
        <f t="shared" ca="1" si="28"/>
        <v>0422046316</v>
      </c>
      <c r="D161" s="1" t="str">
        <f t="shared" si="29"/>
        <v>bryson.robinson@gmail.com</v>
      </c>
    </row>
    <row r="162" spans="1:4" ht="15.75" x14ac:dyDescent="0.25">
      <c r="A162" s="2">
        <f t="shared" si="30"/>
        <v>12325</v>
      </c>
      <c r="B162" s="2">
        <f>A43</f>
        <v>11116</v>
      </c>
      <c r="C162" s="2" t="str">
        <f t="shared" ca="1" si="28"/>
        <v>0924994563</v>
      </c>
      <c r="D162" s="1" t="str">
        <f t="shared" si="29"/>
        <v>tristian.knight@gmail.com</v>
      </c>
    </row>
    <row r="163" spans="1:4" ht="15.75" x14ac:dyDescent="0.25">
      <c r="A163" s="2">
        <f t="shared" si="30"/>
        <v>12326</v>
      </c>
      <c r="B163" s="2">
        <f>A44</f>
        <v>11117</v>
      </c>
      <c r="C163" s="2" t="str">
        <f t="shared" ca="1" si="28"/>
        <v>0590932727</v>
      </c>
      <c r="D163" s="1" t="str">
        <f t="shared" si="29"/>
        <v>abril.brooks@gmail.com</v>
      </c>
    </row>
    <row r="164" spans="1:4" ht="15.75" x14ac:dyDescent="0.25">
      <c r="A164" s="2">
        <f t="shared" si="30"/>
        <v>12327</v>
      </c>
      <c r="B164" s="2">
        <f>A45</f>
        <v>11118</v>
      </c>
      <c r="C164" s="2" t="str">
        <f t="shared" ca="1" si="28"/>
        <v>0714826325</v>
      </c>
      <c r="D164" s="1" t="str">
        <f t="shared" si="29"/>
        <v>chasity.todd@gmail.com</v>
      </c>
    </row>
    <row r="165" spans="1:4" ht="15.75" x14ac:dyDescent="0.25">
      <c r="A165" s="2">
        <f t="shared" si="30"/>
        <v>12328</v>
      </c>
      <c r="B165" s="2">
        <f>A46</f>
        <v>11119</v>
      </c>
      <c r="C165" s="2" t="str">
        <f t="shared" ca="1" si="28"/>
        <v>0319844207</v>
      </c>
      <c r="D165" s="1" t="str">
        <f t="shared" si="29"/>
        <v>bruce.grant@gmail.com</v>
      </c>
    </row>
    <row r="166" spans="1:4" ht="15.75" x14ac:dyDescent="0.25">
      <c r="A166" s="2">
        <f t="shared" si="30"/>
        <v>12329</v>
      </c>
      <c r="B166" s="2">
        <f>A47</f>
        <v>11120</v>
      </c>
      <c r="C166" s="2" t="str">
        <f t="shared" ca="1" si="28"/>
        <v>0346143816</v>
      </c>
      <c r="D166" s="1" t="str">
        <f t="shared" si="29"/>
        <v>sage.wallace@gmail.com</v>
      </c>
    </row>
    <row r="167" spans="1:4" ht="15.75" x14ac:dyDescent="0.25">
      <c r="A167" s="2">
        <f t="shared" si="30"/>
        <v>12330</v>
      </c>
      <c r="B167" s="2">
        <f>A48</f>
        <v>11121</v>
      </c>
      <c r="C167" s="2" t="str">
        <f t="shared" ca="1" si="28"/>
        <v>0797782173</v>
      </c>
      <c r="D167" s="1" t="str">
        <f t="shared" si="29"/>
        <v>romeo.fisher@gmail.com</v>
      </c>
    </row>
    <row r="168" spans="1:4" ht="15.75" x14ac:dyDescent="0.25">
      <c r="A168" s="2">
        <f t="shared" si="30"/>
        <v>12331</v>
      </c>
      <c r="B168" s="2">
        <f>A49</f>
        <v>11122</v>
      </c>
      <c r="C168" s="2" t="str">
        <f t="shared" ca="1" si="28"/>
        <v>0811457487</v>
      </c>
      <c r="D168" s="1" t="str">
        <f t="shared" si="29"/>
        <v>hamza.welch@gmail.com</v>
      </c>
    </row>
    <row r="169" spans="1:4" ht="15.75" x14ac:dyDescent="0.25">
      <c r="A169" s="2">
        <f t="shared" si="30"/>
        <v>12332</v>
      </c>
      <c r="B169" s="2">
        <f>A50</f>
        <v>11123</v>
      </c>
      <c r="C169" s="2" t="str">
        <f t="shared" ca="1" si="28"/>
        <v>0864703238</v>
      </c>
      <c r="D169" s="1" t="str">
        <f t="shared" si="29"/>
        <v>john.smith@gmail.com</v>
      </c>
    </row>
    <row r="171" spans="1:4" x14ac:dyDescent="0.25">
      <c r="A171" s="5" t="s">
        <v>93</v>
      </c>
      <c r="B171" s="5" t="s">
        <v>2</v>
      </c>
      <c r="C171" s="5" t="s">
        <v>3</v>
      </c>
      <c r="D171" s="5" t="s">
        <v>4</v>
      </c>
    </row>
    <row r="172" spans="1:4" ht="15.75" x14ac:dyDescent="0.25">
      <c r="A172" s="2">
        <f>A30</f>
        <v>11103</v>
      </c>
      <c r="B172" s="3" t="str">
        <f>D5</f>
        <v>Shea</v>
      </c>
      <c r="C172" s="3" t="str">
        <f>E5</f>
        <v>Melendez</v>
      </c>
      <c r="D172" s="4">
        <f ca="1">F5</f>
        <v>34853</v>
      </c>
    </row>
    <row r="173" spans="1:4" ht="15.75" x14ac:dyDescent="0.25">
      <c r="A173" s="2">
        <f t="shared" ref="A173:A192" si="31">A31</f>
        <v>11104</v>
      </c>
      <c r="B173" s="3" t="str">
        <f t="shared" ref="B173:D188" si="32">D6</f>
        <v>Jocelynn</v>
      </c>
      <c r="C173" s="3" t="str">
        <f t="shared" si="32"/>
        <v>Spears</v>
      </c>
      <c r="D173" s="4">
        <f t="shared" ca="1" si="32"/>
        <v>27078</v>
      </c>
    </row>
    <row r="174" spans="1:4" ht="15.75" x14ac:dyDescent="0.25">
      <c r="A174" s="2">
        <f t="shared" si="31"/>
        <v>11105</v>
      </c>
      <c r="B174" s="3" t="str">
        <f t="shared" si="32"/>
        <v>Andre</v>
      </c>
      <c r="C174" s="3" t="str">
        <f t="shared" si="32"/>
        <v>Harris</v>
      </c>
      <c r="D174" s="4">
        <f t="shared" ca="1" si="32"/>
        <v>32210</v>
      </c>
    </row>
    <row r="175" spans="1:4" ht="15.75" x14ac:dyDescent="0.25">
      <c r="A175" s="2">
        <f t="shared" si="31"/>
        <v>11106</v>
      </c>
      <c r="B175" s="3" t="str">
        <f t="shared" si="32"/>
        <v>Monica</v>
      </c>
      <c r="C175" s="3" t="str">
        <f t="shared" si="32"/>
        <v>Pham</v>
      </c>
      <c r="D175" s="4">
        <f t="shared" ca="1" si="32"/>
        <v>38220</v>
      </c>
    </row>
    <row r="176" spans="1:4" ht="15.75" x14ac:dyDescent="0.25">
      <c r="A176" s="2">
        <f t="shared" si="31"/>
        <v>11107</v>
      </c>
      <c r="B176" s="3" t="str">
        <f t="shared" si="32"/>
        <v>Fernando</v>
      </c>
      <c r="C176" s="3" t="str">
        <f t="shared" si="32"/>
        <v>Dyer</v>
      </c>
      <c r="D176" s="4">
        <f t="shared" ca="1" si="32"/>
        <v>35572</v>
      </c>
    </row>
    <row r="177" spans="1:4" ht="15.75" x14ac:dyDescent="0.25">
      <c r="A177" s="2">
        <f t="shared" si="31"/>
        <v>11108</v>
      </c>
      <c r="B177" s="3" t="str">
        <f t="shared" si="32"/>
        <v>Chloe</v>
      </c>
      <c r="C177" s="3" t="str">
        <f t="shared" si="32"/>
        <v>Mcgrath</v>
      </c>
      <c r="D177" s="4">
        <f t="shared" ca="1" si="32"/>
        <v>26430</v>
      </c>
    </row>
    <row r="178" spans="1:4" ht="15.75" x14ac:dyDescent="0.25">
      <c r="A178" s="2">
        <f t="shared" si="31"/>
        <v>11109</v>
      </c>
      <c r="B178" s="3" t="str">
        <f t="shared" si="32"/>
        <v>Elisa</v>
      </c>
      <c r="C178" s="3" t="str">
        <f t="shared" si="32"/>
        <v>Rivas</v>
      </c>
      <c r="D178" s="4">
        <f t="shared" ca="1" si="32"/>
        <v>30012</v>
      </c>
    </row>
    <row r="179" spans="1:4" ht="15.75" x14ac:dyDescent="0.25">
      <c r="A179" s="2">
        <f t="shared" si="31"/>
        <v>11110</v>
      </c>
      <c r="B179" s="3" t="str">
        <f t="shared" si="32"/>
        <v>Maxim</v>
      </c>
      <c r="C179" s="3" t="str">
        <f t="shared" si="32"/>
        <v>Foster</v>
      </c>
      <c r="D179" s="4">
        <f t="shared" ca="1" si="32"/>
        <v>37590</v>
      </c>
    </row>
    <row r="180" spans="1:4" ht="15.75" x14ac:dyDescent="0.25">
      <c r="A180" s="2">
        <f t="shared" si="31"/>
        <v>11111</v>
      </c>
      <c r="B180" s="3" t="str">
        <f t="shared" si="32"/>
        <v>Skyler</v>
      </c>
      <c r="C180" s="3" t="str">
        <f t="shared" si="32"/>
        <v>Davies</v>
      </c>
      <c r="D180" s="4">
        <f t="shared" ca="1" si="32"/>
        <v>35345</v>
      </c>
    </row>
    <row r="181" spans="1:4" ht="15.75" x14ac:dyDescent="0.25">
      <c r="A181" s="2">
        <f t="shared" si="31"/>
        <v>11112</v>
      </c>
      <c r="B181" s="3" t="str">
        <f t="shared" si="32"/>
        <v>Branson</v>
      </c>
      <c r="C181" s="3" t="str">
        <f t="shared" si="32"/>
        <v>Richardson</v>
      </c>
      <c r="D181" s="4">
        <f t="shared" ca="1" si="32"/>
        <v>32737</v>
      </c>
    </row>
    <row r="182" spans="1:4" ht="15.75" x14ac:dyDescent="0.25">
      <c r="A182" s="2">
        <f t="shared" si="31"/>
        <v>11113</v>
      </c>
      <c r="B182" s="3" t="str">
        <f t="shared" si="32"/>
        <v>Leon</v>
      </c>
      <c r="C182" s="3" t="str">
        <f t="shared" si="32"/>
        <v>Molina</v>
      </c>
      <c r="D182" s="4">
        <f t="shared" ca="1" si="32"/>
        <v>26406</v>
      </c>
    </row>
    <row r="183" spans="1:4" ht="15.75" x14ac:dyDescent="0.25">
      <c r="A183" s="2">
        <f t="shared" si="31"/>
        <v>11114</v>
      </c>
      <c r="B183" s="3" t="str">
        <f t="shared" si="32"/>
        <v>Scarlett</v>
      </c>
      <c r="C183" s="3" t="str">
        <f t="shared" si="32"/>
        <v>Gordon</v>
      </c>
      <c r="D183" s="4">
        <f t="shared" ca="1" si="32"/>
        <v>29333</v>
      </c>
    </row>
    <row r="184" spans="1:4" ht="15.75" x14ac:dyDescent="0.25">
      <c r="A184" s="2">
        <f t="shared" si="31"/>
        <v>11115</v>
      </c>
      <c r="B184" s="3" t="str">
        <f t="shared" si="32"/>
        <v>Bryson</v>
      </c>
      <c r="C184" s="3" t="str">
        <f t="shared" si="32"/>
        <v>Robinson</v>
      </c>
      <c r="D184" s="4">
        <f t="shared" ca="1" si="32"/>
        <v>33593</v>
      </c>
    </row>
    <row r="185" spans="1:4" ht="15.75" x14ac:dyDescent="0.25">
      <c r="A185" s="2">
        <f t="shared" si="31"/>
        <v>11116</v>
      </c>
      <c r="B185" s="3" t="str">
        <f t="shared" si="32"/>
        <v>Tristian</v>
      </c>
      <c r="C185" s="3" t="str">
        <f t="shared" si="32"/>
        <v>Knight</v>
      </c>
      <c r="D185" s="4">
        <f t="shared" ca="1" si="32"/>
        <v>36653</v>
      </c>
    </row>
    <row r="186" spans="1:4" ht="15.75" x14ac:dyDescent="0.25">
      <c r="A186" s="2">
        <f t="shared" si="31"/>
        <v>11117</v>
      </c>
      <c r="B186" s="3" t="str">
        <f t="shared" si="32"/>
        <v>Abril</v>
      </c>
      <c r="C186" s="3" t="str">
        <f t="shared" si="32"/>
        <v>Brooks</v>
      </c>
      <c r="D186" s="4">
        <f t="shared" ca="1" si="32"/>
        <v>36885</v>
      </c>
    </row>
    <row r="187" spans="1:4" ht="15.75" x14ac:dyDescent="0.25">
      <c r="A187" s="2">
        <f t="shared" si="31"/>
        <v>11118</v>
      </c>
      <c r="B187" s="3" t="str">
        <f t="shared" si="32"/>
        <v>Chasity</v>
      </c>
      <c r="C187" s="3" t="str">
        <f t="shared" si="32"/>
        <v>Todd</v>
      </c>
      <c r="D187" s="4">
        <f t="shared" ca="1" si="32"/>
        <v>30182</v>
      </c>
    </row>
    <row r="188" spans="1:4" ht="15.75" x14ac:dyDescent="0.25">
      <c r="A188" s="2">
        <f t="shared" si="31"/>
        <v>11119</v>
      </c>
      <c r="B188" s="3" t="str">
        <f t="shared" si="32"/>
        <v>Bruce</v>
      </c>
      <c r="C188" s="3" t="str">
        <f t="shared" si="32"/>
        <v>Grant</v>
      </c>
      <c r="D188" s="4">
        <f t="shared" ca="1" si="32"/>
        <v>35309</v>
      </c>
    </row>
    <row r="189" spans="1:4" ht="15.75" x14ac:dyDescent="0.25">
      <c r="A189" s="2">
        <f t="shared" si="31"/>
        <v>11120</v>
      </c>
      <c r="B189" s="3" t="str">
        <f t="shared" ref="B189:D192" si="33">D22</f>
        <v>Sage</v>
      </c>
      <c r="C189" s="3" t="str">
        <f t="shared" si="33"/>
        <v>Wallace</v>
      </c>
      <c r="D189" s="4">
        <f t="shared" ca="1" si="33"/>
        <v>35089</v>
      </c>
    </row>
    <row r="190" spans="1:4" ht="15.75" x14ac:dyDescent="0.25">
      <c r="A190" s="2">
        <f t="shared" si="31"/>
        <v>11121</v>
      </c>
      <c r="B190" s="3" t="str">
        <f t="shared" si="33"/>
        <v>Romeo</v>
      </c>
      <c r="C190" s="3" t="str">
        <f t="shared" si="33"/>
        <v>Fisher</v>
      </c>
      <c r="D190" s="4">
        <f t="shared" ca="1" si="33"/>
        <v>30843</v>
      </c>
    </row>
    <row r="191" spans="1:4" ht="15.75" x14ac:dyDescent="0.25">
      <c r="A191" s="2">
        <f t="shared" si="31"/>
        <v>11122</v>
      </c>
      <c r="B191" s="3" t="str">
        <f t="shared" si="33"/>
        <v>Hamza</v>
      </c>
      <c r="C191" s="3" t="str">
        <f t="shared" si="33"/>
        <v>Welch</v>
      </c>
      <c r="D191" s="4">
        <f t="shared" ca="1" si="33"/>
        <v>37437</v>
      </c>
    </row>
    <row r="192" spans="1:4" ht="15.75" x14ac:dyDescent="0.25">
      <c r="A192" s="2">
        <f t="shared" si="31"/>
        <v>11123</v>
      </c>
      <c r="B192" s="3" t="s">
        <v>55</v>
      </c>
      <c r="C192" s="3" t="str">
        <f t="shared" si="33"/>
        <v>Smith</v>
      </c>
      <c r="D192" s="4">
        <f t="shared" ca="1" si="33"/>
        <v>30140</v>
      </c>
    </row>
    <row r="194" spans="1:5" x14ac:dyDescent="0.25">
      <c r="A194" s="5" t="s">
        <v>102</v>
      </c>
      <c r="B194" s="5" t="s">
        <v>103</v>
      </c>
      <c r="C194" s="5" t="s">
        <v>0</v>
      </c>
      <c r="D194" s="5" t="s">
        <v>1</v>
      </c>
      <c r="E194" s="5" t="s">
        <v>6</v>
      </c>
    </row>
    <row r="195" spans="1:5" x14ac:dyDescent="0.25">
      <c r="A195" s="2">
        <f>A53</f>
        <v>66666</v>
      </c>
      <c r="B195" s="2">
        <f>A149</f>
        <v>12312</v>
      </c>
      <c r="C195" s="2" t="str">
        <f>A5</f>
        <v>SMelendez</v>
      </c>
      <c r="D195" s="2" t="str">
        <f ca="1">B5</f>
        <v>ZV241G</v>
      </c>
      <c r="E195" s="2" t="str">
        <f>H5</f>
        <v>Normal</v>
      </c>
    </row>
    <row r="196" spans="1:5" x14ac:dyDescent="0.25">
      <c r="A196" s="2">
        <f t="shared" ref="A196:A215" si="34">A54</f>
        <v>66667</v>
      </c>
      <c r="B196" s="2">
        <f>A150</f>
        <v>12313</v>
      </c>
      <c r="C196" s="2" t="str">
        <f>A6</f>
        <v>JSpears</v>
      </c>
      <c r="D196" s="2" t="str">
        <f t="shared" ref="D196:D215" ca="1" si="35">B6</f>
        <v>DA728C</v>
      </c>
      <c r="E196" s="2" t="str">
        <f t="shared" ref="E196:E215" si="36">H6</f>
        <v>Normal</v>
      </c>
    </row>
    <row r="197" spans="1:5" x14ac:dyDescent="0.25">
      <c r="A197" s="2">
        <f t="shared" si="34"/>
        <v>66668</v>
      </c>
      <c r="B197" s="2">
        <f>A151</f>
        <v>12314</v>
      </c>
      <c r="C197" s="2" t="str">
        <f>A7</f>
        <v>AHarris</v>
      </c>
      <c r="D197" s="2" t="str">
        <f t="shared" ca="1" si="35"/>
        <v>NJ326B</v>
      </c>
      <c r="E197" s="2" t="str">
        <f t="shared" si="36"/>
        <v>Normal</v>
      </c>
    </row>
    <row r="198" spans="1:5" x14ac:dyDescent="0.25">
      <c r="A198" s="2">
        <f t="shared" si="34"/>
        <v>66669</v>
      </c>
      <c r="B198" s="2">
        <f>A152</f>
        <v>12315</v>
      </c>
      <c r="C198" s="2" t="str">
        <f>A8</f>
        <v>MPham</v>
      </c>
      <c r="D198" s="2" t="str">
        <f t="shared" ca="1" si="35"/>
        <v>YV783L</v>
      </c>
      <c r="E198" s="2" t="str">
        <f t="shared" si="36"/>
        <v>Normal</v>
      </c>
    </row>
    <row r="199" spans="1:5" x14ac:dyDescent="0.25">
      <c r="A199" s="2">
        <f t="shared" si="34"/>
        <v>66670</v>
      </c>
      <c r="B199" s="2">
        <f>A153</f>
        <v>12316</v>
      </c>
      <c r="C199" s="2" t="str">
        <f>A9</f>
        <v>FDyer</v>
      </c>
      <c r="D199" s="2" t="str">
        <f t="shared" ca="1" si="35"/>
        <v>DY277K</v>
      </c>
      <c r="E199" s="2" t="str">
        <f t="shared" si="36"/>
        <v>Normal</v>
      </c>
    </row>
    <row r="200" spans="1:5" x14ac:dyDescent="0.25">
      <c r="A200" s="2">
        <f t="shared" si="34"/>
        <v>66671</v>
      </c>
      <c r="B200" s="2">
        <f>A154</f>
        <v>12317</v>
      </c>
      <c r="C200" s="2" t="str">
        <f>A10</f>
        <v>CMcgrath</v>
      </c>
      <c r="D200" s="2" t="str">
        <f t="shared" ca="1" si="35"/>
        <v>XX381N</v>
      </c>
      <c r="E200" s="2" t="str">
        <f t="shared" si="36"/>
        <v>Normal</v>
      </c>
    </row>
    <row r="201" spans="1:5" x14ac:dyDescent="0.25">
      <c r="A201" s="2">
        <f t="shared" si="34"/>
        <v>66672</v>
      </c>
      <c r="B201" s="2">
        <f>A155</f>
        <v>12318</v>
      </c>
      <c r="C201" s="2" t="str">
        <f>A11</f>
        <v>ERivas</v>
      </c>
      <c r="D201" s="2" t="str">
        <f t="shared" ca="1" si="35"/>
        <v>KA973E</v>
      </c>
      <c r="E201" s="2" t="str">
        <f t="shared" si="36"/>
        <v>Normal</v>
      </c>
    </row>
    <row r="202" spans="1:5" x14ac:dyDescent="0.25">
      <c r="A202" s="2">
        <f t="shared" si="34"/>
        <v>66673</v>
      </c>
      <c r="B202" s="2">
        <f>A156</f>
        <v>12319</v>
      </c>
      <c r="C202" s="2" t="str">
        <f>A12</f>
        <v>MFoster</v>
      </c>
      <c r="D202" s="2" t="str">
        <f t="shared" ca="1" si="35"/>
        <v>YG154F</v>
      </c>
      <c r="E202" s="2" t="str">
        <f t="shared" si="36"/>
        <v>Normal</v>
      </c>
    </row>
    <row r="203" spans="1:5" x14ac:dyDescent="0.25">
      <c r="A203" s="2">
        <f t="shared" si="34"/>
        <v>66674</v>
      </c>
      <c r="B203" s="2">
        <f>A157</f>
        <v>12320</v>
      </c>
      <c r="C203" s="2" t="str">
        <f>A13</f>
        <v>SDavies</v>
      </c>
      <c r="D203" s="2" t="str">
        <f t="shared" ca="1" si="35"/>
        <v>YL168V</v>
      </c>
      <c r="E203" s="2" t="str">
        <f t="shared" si="36"/>
        <v>Normal</v>
      </c>
    </row>
    <row r="204" spans="1:5" x14ac:dyDescent="0.25">
      <c r="A204" s="2">
        <f t="shared" si="34"/>
        <v>66675</v>
      </c>
      <c r="B204" s="2">
        <f>A158</f>
        <v>12321</v>
      </c>
      <c r="C204" s="2" t="str">
        <f>A14</f>
        <v>BRichardson</v>
      </c>
      <c r="D204" s="2" t="str">
        <f t="shared" ca="1" si="35"/>
        <v>BC207B</v>
      </c>
      <c r="E204" s="2" t="str">
        <f t="shared" si="36"/>
        <v>Normal</v>
      </c>
    </row>
    <row r="205" spans="1:5" x14ac:dyDescent="0.25">
      <c r="A205" s="2">
        <f t="shared" si="34"/>
        <v>66676</v>
      </c>
      <c r="B205" s="2">
        <f>A159</f>
        <v>12322</v>
      </c>
      <c r="C205" s="2" t="str">
        <f>A15</f>
        <v>LMolina</v>
      </c>
      <c r="D205" s="2" t="str">
        <f t="shared" ca="1" si="35"/>
        <v>VQ517T</v>
      </c>
      <c r="E205" s="2" t="str">
        <f t="shared" si="36"/>
        <v>Normal</v>
      </c>
    </row>
    <row r="206" spans="1:5" x14ac:dyDescent="0.25">
      <c r="A206" s="2">
        <f t="shared" si="34"/>
        <v>66677</v>
      </c>
      <c r="B206" s="2">
        <f>A160</f>
        <v>12323</v>
      </c>
      <c r="C206" s="2" t="str">
        <f>A16</f>
        <v>SGordon</v>
      </c>
      <c r="D206" s="2" t="str">
        <f t="shared" ca="1" si="35"/>
        <v>FC706F</v>
      </c>
      <c r="E206" s="2" t="str">
        <f t="shared" si="36"/>
        <v>Normal</v>
      </c>
    </row>
    <row r="207" spans="1:5" x14ac:dyDescent="0.25">
      <c r="A207" s="2">
        <f t="shared" si="34"/>
        <v>66678</v>
      </c>
      <c r="B207" s="2">
        <f>A161</f>
        <v>12324</v>
      </c>
      <c r="C207" s="2" t="str">
        <f>A17</f>
        <v>BRobinson</v>
      </c>
      <c r="D207" s="2" t="str">
        <f t="shared" ca="1" si="35"/>
        <v>ML432S</v>
      </c>
      <c r="E207" s="2" t="str">
        <f t="shared" si="36"/>
        <v>Normal</v>
      </c>
    </row>
    <row r="208" spans="1:5" x14ac:dyDescent="0.25">
      <c r="A208" s="2">
        <f t="shared" si="34"/>
        <v>66679</v>
      </c>
      <c r="B208" s="2">
        <f>A162</f>
        <v>12325</v>
      </c>
      <c r="C208" s="2" t="str">
        <f>A18</f>
        <v>TKnight</v>
      </c>
      <c r="D208" s="2" t="str">
        <f t="shared" ca="1" si="35"/>
        <v>HT976R</v>
      </c>
      <c r="E208" s="2" t="str">
        <f t="shared" si="36"/>
        <v>Normal</v>
      </c>
    </row>
    <row r="209" spans="1:6" x14ac:dyDescent="0.25">
      <c r="A209" s="2">
        <f t="shared" si="34"/>
        <v>66680</v>
      </c>
      <c r="B209" s="2">
        <f>A163</f>
        <v>12326</v>
      </c>
      <c r="C209" s="2" t="str">
        <f>A19</f>
        <v>ABrooks</v>
      </c>
      <c r="D209" s="2" t="str">
        <f t="shared" ca="1" si="35"/>
        <v>TO681V</v>
      </c>
      <c r="E209" s="2" t="str">
        <f t="shared" si="36"/>
        <v>Normal</v>
      </c>
    </row>
    <row r="210" spans="1:6" x14ac:dyDescent="0.25">
      <c r="A210" s="2">
        <f t="shared" si="34"/>
        <v>66681</v>
      </c>
      <c r="B210" s="2">
        <f>A164</f>
        <v>12327</v>
      </c>
      <c r="C210" s="2" t="str">
        <f>A20</f>
        <v>CTodd</v>
      </c>
      <c r="D210" s="2" t="str">
        <f t="shared" ca="1" si="35"/>
        <v>ZD446P</v>
      </c>
      <c r="E210" s="2" t="str">
        <f t="shared" si="36"/>
        <v>Normal</v>
      </c>
    </row>
    <row r="211" spans="1:6" x14ac:dyDescent="0.25">
      <c r="A211" s="2">
        <f t="shared" si="34"/>
        <v>66682</v>
      </c>
      <c r="B211" s="2">
        <f>A165</f>
        <v>12328</v>
      </c>
      <c r="C211" s="2" t="str">
        <f>A21</f>
        <v>BGrant</v>
      </c>
      <c r="D211" s="2" t="str">
        <f t="shared" ca="1" si="35"/>
        <v>TF835B</v>
      </c>
      <c r="E211" s="2" t="str">
        <f t="shared" si="36"/>
        <v>Normal</v>
      </c>
    </row>
    <row r="212" spans="1:6" x14ac:dyDescent="0.25">
      <c r="A212" s="2">
        <f t="shared" si="34"/>
        <v>66683</v>
      </c>
      <c r="B212" s="2">
        <f>A166</f>
        <v>12329</v>
      </c>
      <c r="C212" s="2" t="str">
        <f>A22</f>
        <v>SWallace</v>
      </c>
      <c r="D212" s="2" t="str">
        <f t="shared" ca="1" si="35"/>
        <v>TI744Z</v>
      </c>
      <c r="E212" s="2" t="str">
        <f t="shared" si="36"/>
        <v>Normal</v>
      </c>
    </row>
    <row r="213" spans="1:6" x14ac:dyDescent="0.25">
      <c r="A213" s="2">
        <f t="shared" si="34"/>
        <v>66684</v>
      </c>
      <c r="B213" s="2">
        <f>A167</f>
        <v>12330</v>
      </c>
      <c r="C213" s="2" t="str">
        <f>A23</f>
        <v>RFisher</v>
      </c>
      <c r="D213" s="2" t="str">
        <f t="shared" ca="1" si="35"/>
        <v>TB816I</v>
      </c>
      <c r="E213" s="2" t="str">
        <f t="shared" si="36"/>
        <v>Normal</v>
      </c>
    </row>
    <row r="214" spans="1:6" x14ac:dyDescent="0.25">
      <c r="A214" s="2">
        <f t="shared" si="34"/>
        <v>66685</v>
      </c>
      <c r="B214" s="2">
        <f>A168</f>
        <v>12331</v>
      </c>
      <c r="C214" s="2" t="str">
        <f>A24</f>
        <v>HWelch</v>
      </c>
      <c r="D214" s="2" t="str">
        <f t="shared" ca="1" si="35"/>
        <v>AL632F</v>
      </c>
      <c r="E214" s="2" t="str">
        <f t="shared" si="36"/>
        <v>Normal</v>
      </c>
    </row>
    <row r="215" spans="1:6" x14ac:dyDescent="0.25">
      <c r="A215" s="2">
        <f t="shared" si="34"/>
        <v>66686</v>
      </c>
      <c r="B215" s="2">
        <f>A169</f>
        <v>12332</v>
      </c>
      <c r="C215" s="2" t="str">
        <f>A25</f>
        <v>JSmith</v>
      </c>
      <c r="D215" s="2" t="str">
        <f t="shared" ca="1" si="35"/>
        <v>MF624G</v>
      </c>
      <c r="E215" s="2" t="str">
        <f t="shared" si="36"/>
        <v>Normal</v>
      </c>
    </row>
    <row r="217" spans="1:6" x14ac:dyDescent="0.25">
      <c r="A217" s="5" t="s">
        <v>94</v>
      </c>
      <c r="B217" s="5" t="s">
        <v>71</v>
      </c>
      <c r="C217" s="5" t="s">
        <v>8</v>
      </c>
      <c r="D217" s="5" t="s">
        <v>7</v>
      </c>
      <c r="E217" s="5" t="s">
        <v>72</v>
      </c>
      <c r="F217" s="5" t="s">
        <v>73</v>
      </c>
    </row>
    <row r="218" spans="1:6" x14ac:dyDescent="0.25">
      <c r="A218" s="2">
        <f>A76</f>
        <v>71936</v>
      </c>
      <c r="B218" s="4">
        <f ca="1">J5</f>
        <v>44667</v>
      </c>
      <c r="C218" s="2" t="str">
        <f ca="1">L5</f>
        <v>Economy</v>
      </c>
      <c r="D218" s="2">
        <f ca="1">I5</f>
        <v>99</v>
      </c>
      <c r="E218" s="13">
        <f>Q5</f>
        <v>0</v>
      </c>
      <c r="F218" s="13">
        <f>R5</f>
        <v>0</v>
      </c>
    </row>
    <row r="219" spans="1:6" x14ac:dyDescent="0.25">
      <c r="A219" s="2">
        <f t="shared" ref="A219:A238" si="37">A77</f>
        <v>71937</v>
      </c>
      <c r="B219" s="4">
        <f t="shared" ref="B219:B238" ca="1" si="38">J6</f>
        <v>44639</v>
      </c>
      <c r="C219" s="2" t="str">
        <f t="shared" ref="C219:C238" ca="1" si="39">L6</f>
        <v>Economy</v>
      </c>
      <c r="D219" s="2">
        <f t="shared" ref="D219:D238" ca="1" si="40">I6</f>
        <v>40</v>
      </c>
      <c r="E219" s="13">
        <f t="shared" ref="E219:F234" si="41">Q6</f>
        <v>0</v>
      </c>
      <c r="F219" s="13">
        <f t="shared" si="41"/>
        <v>0</v>
      </c>
    </row>
    <row r="220" spans="1:6" x14ac:dyDescent="0.25">
      <c r="A220" s="2">
        <f t="shared" si="37"/>
        <v>71938</v>
      </c>
      <c r="B220" s="4">
        <f t="shared" ca="1" si="38"/>
        <v>44571</v>
      </c>
      <c r="C220" s="2" t="str">
        <f t="shared" ca="1" si="39"/>
        <v>Economy</v>
      </c>
      <c r="D220" s="2">
        <f t="shared" ca="1" si="40"/>
        <v>39</v>
      </c>
      <c r="E220" s="13">
        <f t="shared" si="41"/>
        <v>0</v>
      </c>
      <c r="F220" s="13">
        <f t="shared" si="41"/>
        <v>0</v>
      </c>
    </row>
    <row r="221" spans="1:6" x14ac:dyDescent="0.25">
      <c r="A221" s="2">
        <f t="shared" si="37"/>
        <v>71939</v>
      </c>
      <c r="B221" s="4">
        <f t="shared" ca="1" si="38"/>
        <v>44688</v>
      </c>
      <c r="C221" s="2" t="str">
        <f t="shared" ca="1" si="39"/>
        <v>Economy</v>
      </c>
      <c r="D221" s="2">
        <f t="shared" ca="1" si="40"/>
        <v>60</v>
      </c>
      <c r="E221" s="13">
        <f t="shared" si="41"/>
        <v>0</v>
      </c>
      <c r="F221" s="13">
        <f t="shared" si="41"/>
        <v>0</v>
      </c>
    </row>
    <row r="222" spans="1:6" x14ac:dyDescent="0.25">
      <c r="A222" s="2">
        <f t="shared" si="37"/>
        <v>71940</v>
      </c>
      <c r="B222" s="4">
        <f t="shared" ca="1" si="38"/>
        <v>44793</v>
      </c>
      <c r="C222" s="2" t="str">
        <f t="shared" ca="1" si="39"/>
        <v>Economy</v>
      </c>
      <c r="D222" s="2">
        <f t="shared" ca="1" si="40"/>
        <v>68</v>
      </c>
      <c r="E222" s="13">
        <f t="shared" si="41"/>
        <v>0</v>
      </c>
      <c r="F222" s="13">
        <f t="shared" si="41"/>
        <v>0</v>
      </c>
    </row>
    <row r="223" spans="1:6" x14ac:dyDescent="0.25">
      <c r="A223" s="2">
        <f t="shared" si="37"/>
        <v>71941</v>
      </c>
      <c r="B223" s="4">
        <f t="shared" ca="1" si="38"/>
        <v>44612</v>
      </c>
      <c r="C223" s="2" t="str">
        <f t="shared" ca="1" si="39"/>
        <v>Economy</v>
      </c>
      <c r="D223" s="2">
        <f t="shared" ca="1" si="40"/>
        <v>93</v>
      </c>
      <c r="E223" s="13">
        <f t="shared" si="41"/>
        <v>0</v>
      </c>
      <c r="F223" s="13">
        <f t="shared" si="41"/>
        <v>0</v>
      </c>
    </row>
    <row r="224" spans="1:6" x14ac:dyDescent="0.25">
      <c r="A224" s="2">
        <f t="shared" si="37"/>
        <v>71942</v>
      </c>
      <c r="B224" s="4">
        <f t="shared" ca="1" si="38"/>
        <v>44848</v>
      </c>
      <c r="C224" s="2" t="str">
        <f t="shared" ca="1" si="39"/>
        <v>Business</v>
      </c>
      <c r="D224" s="2">
        <f t="shared" ca="1" si="40"/>
        <v>18</v>
      </c>
      <c r="E224" s="13">
        <f t="shared" si="41"/>
        <v>0</v>
      </c>
      <c r="F224" s="13">
        <f t="shared" si="41"/>
        <v>0</v>
      </c>
    </row>
    <row r="225" spans="1:6" x14ac:dyDescent="0.25">
      <c r="A225" s="2">
        <f t="shared" si="37"/>
        <v>71943</v>
      </c>
      <c r="B225" s="4">
        <f t="shared" ca="1" si="38"/>
        <v>44719</v>
      </c>
      <c r="C225" s="2" t="str">
        <f t="shared" ca="1" si="39"/>
        <v>Business</v>
      </c>
      <c r="D225" s="2">
        <f t="shared" ca="1" si="40"/>
        <v>65</v>
      </c>
      <c r="E225" s="13">
        <f t="shared" si="41"/>
        <v>0</v>
      </c>
      <c r="F225" s="13">
        <f t="shared" si="41"/>
        <v>0</v>
      </c>
    </row>
    <row r="226" spans="1:6" x14ac:dyDescent="0.25">
      <c r="A226" s="2">
        <f t="shared" si="37"/>
        <v>71944</v>
      </c>
      <c r="B226" s="4">
        <f t="shared" ca="1" si="38"/>
        <v>44604</v>
      </c>
      <c r="C226" s="2" t="str">
        <f t="shared" ca="1" si="39"/>
        <v>Economy</v>
      </c>
      <c r="D226" s="2">
        <f t="shared" ca="1" si="40"/>
        <v>7</v>
      </c>
      <c r="E226" s="13">
        <f t="shared" si="41"/>
        <v>0</v>
      </c>
      <c r="F226" s="13">
        <f t="shared" si="41"/>
        <v>0</v>
      </c>
    </row>
    <row r="227" spans="1:6" x14ac:dyDescent="0.25">
      <c r="A227" s="2">
        <f t="shared" si="37"/>
        <v>71945</v>
      </c>
      <c r="B227" s="4">
        <f t="shared" ca="1" si="38"/>
        <v>44900</v>
      </c>
      <c r="C227" s="2" t="str">
        <f t="shared" ca="1" si="39"/>
        <v>Economy</v>
      </c>
      <c r="D227" s="2">
        <f t="shared" ca="1" si="40"/>
        <v>20</v>
      </c>
      <c r="E227" s="13">
        <f t="shared" si="41"/>
        <v>0</v>
      </c>
      <c r="F227" s="13">
        <f t="shared" si="41"/>
        <v>0</v>
      </c>
    </row>
    <row r="228" spans="1:6" x14ac:dyDescent="0.25">
      <c r="A228" s="2">
        <f t="shared" si="37"/>
        <v>71946</v>
      </c>
      <c r="B228" s="4">
        <f t="shared" ca="1" si="38"/>
        <v>44600</v>
      </c>
      <c r="C228" s="2" t="str">
        <f t="shared" ca="1" si="39"/>
        <v>Economy</v>
      </c>
      <c r="D228" s="2">
        <f t="shared" ca="1" si="40"/>
        <v>70</v>
      </c>
      <c r="E228" s="13">
        <f t="shared" si="41"/>
        <v>0</v>
      </c>
      <c r="F228" s="13">
        <f t="shared" si="41"/>
        <v>0</v>
      </c>
    </row>
    <row r="229" spans="1:6" x14ac:dyDescent="0.25">
      <c r="A229" s="2">
        <f t="shared" si="37"/>
        <v>71947</v>
      </c>
      <c r="B229" s="4">
        <f t="shared" ca="1" si="38"/>
        <v>44772</v>
      </c>
      <c r="C229" s="2" t="str">
        <f t="shared" ca="1" si="39"/>
        <v>Business</v>
      </c>
      <c r="D229" s="2">
        <f t="shared" ca="1" si="40"/>
        <v>12</v>
      </c>
      <c r="E229" s="13">
        <f t="shared" si="41"/>
        <v>0</v>
      </c>
      <c r="F229" s="13">
        <f t="shared" si="41"/>
        <v>0</v>
      </c>
    </row>
    <row r="230" spans="1:6" x14ac:dyDescent="0.25">
      <c r="A230" s="2">
        <f t="shared" si="37"/>
        <v>71948</v>
      </c>
      <c r="B230" s="4">
        <f t="shared" ca="1" si="38"/>
        <v>44655</v>
      </c>
      <c r="C230" s="2" t="str">
        <f t="shared" ca="1" si="39"/>
        <v>Economy</v>
      </c>
      <c r="D230" s="2">
        <f t="shared" ca="1" si="40"/>
        <v>28</v>
      </c>
      <c r="E230" s="13">
        <f t="shared" si="41"/>
        <v>0</v>
      </c>
      <c r="F230" s="13">
        <f t="shared" si="41"/>
        <v>0</v>
      </c>
    </row>
    <row r="231" spans="1:6" x14ac:dyDescent="0.25">
      <c r="A231" s="2">
        <f t="shared" si="37"/>
        <v>71949</v>
      </c>
      <c r="B231" s="4">
        <f t="shared" ca="1" si="38"/>
        <v>44844</v>
      </c>
      <c r="C231" s="2" t="str">
        <f t="shared" ca="1" si="39"/>
        <v>Economy</v>
      </c>
      <c r="D231" s="2">
        <f t="shared" ca="1" si="40"/>
        <v>86</v>
      </c>
      <c r="E231" s="13">
        <f t="shared" si="41"/>
        <v>0</v>
      </c>
      <c r="F231" s="13">
        <f t="shared" si="41"/>
        <v>0</v>
      </c>
    </row>
    <row r="232" spans="1:6" x14ac:dyDescent="0.25">
      <c r="A232" s="2">
        <f t="shared" si="37"/>
        <v>71950</v>
      </c>
      <c r="B232" s="4">
        <f t="shared" ca="1" si="38"/>
        <v>44713</v>
      </c>
      <c r="C232" s="2" t="str">
        <f t="shared" ca="1" si="39"/>
        <v>Economy</v>
      </c>
      <c r="D232" s="2">
        <f t="shared" ca="1" si="40"/>
        <v>30</v>
      </c>
      <c r="E232" s="13">
        <f t="shared" si="41"/>
        <v>0</v>
      </c>
      <c r="F232" s="13">
        <f t="shared" si="41"/>
        <v>0</v>
      </c>
    </row>
    <row r="233" spans="1:6" x14ac:dyDescent="0.25">
      <c r="A233" s="2">
        <f t="shared" si="37"/>
        <v>71951</v>
      </c>
      <c r="B233" s="4">
        <f t="shared" ca="1" si="38"/>
        <v>44742</v>
      </c>
      <c r="C233" s="2" t="str">
        <f t="shared" ca="1" si="39"/>
        <v>Economy</v>
      </c>
      <c r="D233" s="2">
        <f t="shared" ca="1" si="40"/>
        <v>66</v>
      </c>
      <c r="E233" s="13">
        <f t="shared" si="41"/>
        <v>0</v>
      </c>
      <c r="F233" s="13">
        <f t="shared" si="41"/>
        <v>0</v>
      </c>
    </row>
    <row r="234" spans="1:6" x14ac:dyDescent="0.25">
      <c r="A234" s="2">
        <f t="shared" si="37"/>
        <v>71952</v>
      </c>
      <c r="B234" s="4">
        <f t="shared" ca="1" si="38"/>
        <v>44699</v>
      </c>
      <c r="C234" s="2" t="str">
        <f t="shared" ca="1" si="39"/>
        <v>Economy</v>
      </c>
      <c r="D234" s="2">
        <f t="shared" ca="1" si="40"/>
        <v>93</v>
      </c>
      <c r="E234" s="13">
        <f t="shared" si="41"/>
        <v>0</v>
      </c>
      <c r="F234" s="13">
        <f t="shared" si="41"/>
        <v>0</v>
      </c>
    </row>
    <row r="235" spans="1:6" x14ac:dyDescent="0.25">
      <c r="A235" s="2">
        <f t="shared" si="37"/>
        <v>71953</v>
      </c>
      <c r="B235" s="4">
        <f t="shared" ca="1" si="38"/>
        <v>44680</v>
      </c>
      <c r="C235" s="2" t="str">
        <f t="shared" ca="1" si="39"/>
        <v>Economy</v>
      </c>
      <c r="D235" s="2">
        <f t="shared" ca="1" si="40"/>
        <v>88</v>
      </c>
      <c r="E235" s="13">
        <f t="shared" ref="E235:F238" si="42">Q22</f>
        <v>0</v>
      </c>
      <c r="F235" s="13">
        <f t="shared" si="42"/>
        <v>0</v>
      </c>
    </row>
    <row r="236" spans="1:6" x14ac:dyDescent="0.25">
      <c r="A236" s="2">
        <f t="shared" si="37"/>
        <v>71954</v>
      </c>
      <c r="B236" s="4">
        <f t="shared" ca="1" si="38"/>
        <v>44581</v>
      </c>
      <c r="C236" s="2" t="str">
        <f t="shared" ca="1" si="39"/>
        <v>Business</v>
      </c>
      <c r="D236" s="2">
        <f t="shared" ca="1" si="40"/>
        <v>75</v>
      </c>
      <c r="E236" s="13">
        <f t="shared" si="42"/>
        <v>0</v>
      </c>
      <c r="F236" s="13">
        <f t="shared" si="42"/>
        <v>0</v>
      </c>
    </row>
    <row r="237" spans="1:6" x14ac:dyDescent="0.25">
      <c r="A237" s="2">
        <f t="shared" si="37"/>
        <v>71955</v>
      </c>
      <c r="B237" s="4">
        <f t="shared" ca="1" si="38"/>
        <v>44779</v>
      </c>
      <c r="C237" s="2" t="str">
        <f t="shared" ca="1" si="39"/>
        <v>Business</v>
      </c>
      <c r="D237" s="2">
        <f t="shared" ca="1" si="40"/>
        <v>18</v>
      </c>
      <c r="E237" s="13">
        <f t="shared" si="42"/>
        <v>0</v>
      </c>
      <c r="F237" s="13">
        <f t="shared" si="42"/>
        <v>0</v>
      </c>
    </row>
    <row r="238" spans="1:6" x14ac:dyDescent="0.25">
      <c r="A238" s="2">
        <f t="shared" si="37"/>
        <v>71956</v>
      </c>
      <c r="B238" s="4">
        <f t="shared" ca="1" si="38"/>
        <v>44833</v>
      </c>
      <c r="C238" s="2" t="str">
        <f t="shared" ca="1" si="39"/>
        <v>Economy</v>
      </c>
      <c r="D238" s="2">
        <f t="shared" ca="1" si="40"/>
        <v>9</v>
      </c>
      <c r="E238" s="13">
        <f t="shared" si="42"/>
        <v>0</v>
      </c>
      <c r="F238" s="13">
        <f t="shared" si="42"/>
        <v>0</v>
      </c>
    </row>
    <row r="240" spans="1:6" x14ac:dyDescent="0.25">
      <c r="A240" s="5" t="s">
        <v>99</v>
      </c>
      <c r="B240" s="5" t="s">
        <v>52</v>
      </c>
      <c r="C240" s="5" t="s">
        <v>53</v>
      </c>
      <c r="D240" s="5" t="s">
        <v>51</v>
      </c>
      <c r="E240" s="5" t="s">
        <v>54</v>
      </c>
    </row>
    <row r="241" spans="1:5" x14ac:dyDescent="0.25">
      <c r="A241" s="2">
        <f>A99</f>
        <v>1</v>
      </c>
      <c r="B241" s="2" t="str">
        <f>M5</f>
        <v>Newcastle</v>
      </c>
      <c r="C241" s="6">
        <f>N5</f>
        <v>0.69791666666666663</v>
      </c>
      <c r="D241" s="2" t="str">
        <f>O5</f>
        <v>Bristol</v>
      </c>
      <c r="E241" s="6">
        <f>P5</f>
        <v>0.75</v>
      </c>
    </row>
    <row r="242" spans="1:5" x14ac:dyDescent="0.25">
      <c r="A242" s="2">
        <f t="shared" ref="A242:A261" si="43">A100</f>
        <v>2</v>
      </c>
      <c r="B242" s="2" t="str">
        <f t="shared" ref="B242:E257" si="44">M6</f>
        <v>Bristol</v>
      </c>
      <c r="C242" s="6">
        <f t="shared" si="44"/>
        <v>0.33333333333333331</v>
      </c>
      <c r="D242" s="2" t="str">
        <f t="shared" si="44"/>
        <v>Newcastle</v>
      </c>
      <c r="E242" s="6">
        <f t="shared" si="44"/>
        <v>0.38541666666666669</v>
      </c>
    </row>
    <row r="243" spans="1:5" x14ac:dyDescent="0.25">
      <c r="A243" s="2">
        <f t="shared" si="43"/>
        <v>3</v>
      </c>
      <c r="B243" s="2" t="str">
        <f t="shared" si="44"/>
        <v>Cardiff</v>
      </c>
      <c r="C243" s="6">
        <f t="shared" si="44"/>
        <v>0.25</v>
      </c>
      <c r="D243" s="2" t="str">
        <f t="shared" si="44"/>
        <v>Edinburgh</v>
      </c>
      <c r="E243" s="6">
        <f t="shared" si="44"/>
        <v>0.3125</v>
      </c>
    </row>
    <row r="244" spans="1:5" x14ac:dyDescent="0.25">
      <c r="A244" s="2">
        <f t="shared" si="43"/>
        <v>4</v>
      </c>
      <c r="B244" s="2" t="str">
        <f t="shared" si="44"/>
        <v>Bristol</v>
      </c>
      <c r="C244" s="6">
        <f t="shared" si="44"/>
        <v>0.47916666666666669</v>
      </c>
      <c r="D244" s="2" t="str">
        <f t="shared" si="44"/>
        <v>Manchester</v>
      </c>
      <c r="E244" s="6">
        <f t="shared" si="44"/>
        <v>0.52083333333333337</v>
      </c>
    </row>
    <row r="245" spans="1:5" x14ac:dyDescent="0.25">
      <c r="A245" s="2">
        <f t="shared" si="43"/>
        <v>5</v>
      </c>
      <c r="B245" s="2" t="str">
        <f t="shared" si="44"/>
        <v>Manchester</v>
      </c>
      <c r="C245" s="6">
        <f t="shared" si="44"/>
        <v>0.51388888888888895</v>
      </c>
      <c r="D245" s="2" t="str">
        <f t="shared" si="44"/>
        <v>Bristol</v>
      </c>
      <c r="E245" s="6">
        <f t="shared" si="44"/>
        <v>0.55555555555555558</v>
      </c>
    </row>
    <row r="246" spans="1:5" x14ac:dyDescent="0.25">
      <c r="A246" s="2">
        <f t="shared" si="43"/>
        <v>6</v>
      </c>
      <c r="B246" s="2" t="str">
        <f t="shared" si="44"/>
        <v>Bristol</v>
      </c>
      <c r="C246" s="6">
        <f t="shared" si="44"/>
        <v>0.31944444444444448</v>
      </c>
      <c r="D246" s="2" t="str">
        <f t="shared" si="44"/>
        <v>London</v>
      </c>
      <c r="E246" s="6">
        <f t="shared" si="44"/>
        <v>0.34722222222222227</v>
      </c>
    </row>
    <row r="247" spans="1:5" x14ac:dyDescent="0.25">
      <c r="A247" s="2">
        <f t="shared" si="43"/>
        <v>7</v>
      </c>
      <c r="B247" s="2" t="str">
        <f t="shared" si="44"/>
        <v>London</v>
      </c>
      <c r="C247" s="6">
        <f t="shared" si="44"/>
        <v>0.45833333333333331</v>
      </c>
      <c r="D247" s="2" t="str">
        <f t="shared" si="44"/>
        <v>Manchester</v>
      </c>
      <c r="E247" s="6">
        <f t="shared" si="44"/>
        <v>0.51388888888888895</v>
      </c>
    </row>
    <row r="248" spans="1:5" x14ac:dyDescent="0.25">
      <c r="A248" s="2">
        <f t="shared" si="43"/>
        <v>8</v>
      </c>
      <c r="B248" s="2" t="str">
        <f t="shared" si="44"/>
        <v>Manchester</v>
      </c>
      <c r="C248" s="6">
        <f t="shared" si="44"/>
        <v>0.51388888888888895</v>
      </c>
      <c r="D248" s="2" t="str">
        <f t="shared" si="44"/>
        <v>Glasgow</v>
      </c>
      <c r="E248" s="6">
        <f t="shared" si="44"/>
        <v>0.5625</v>
      </c>
    </row>
    <row r="249" spans="1:5" x14ac:dyDescent="0.25">
      <c r="A249" s="2">
        <f t="shared" si="43"/>
        <v>9</v>
      </c>
      <c r="B249" s="2" t="str">
        <f t="shared" si="44"/>
        <v>Bristol</v>
      </c>
      <c r="C249" s="6">
        <f t="shared" si="44"/>
        <v>0.31944444444444448</v>
      </c>
      <c r="D249" s="2" t="str">
        <f t="shared" si="44"/>
        <v>Glasgow</v>
      </c>
      <c r="E249" s="6">
        <f t="shared" si="44"/>
        <v>0.36458333333333331</v>
      </c>
    </row>
    <row r="250" spans="1:5" x14ac:dyDescent="0.25">
      <c r="A250" s="2">
        <f t="shared" si="43"/>
        <v>10</v>
      </c>
      <c r="B250" s="2" t="str">
        <f t="shared" si="44"/>
        <v>Glasgow</v>
      </c>
      <c r="C250" s="6">
        <f t="shared" si="44"/>
        <v>0.60416666666666663</v>
      </c>
      <c r="D250" s="2" t="str">
        <f t="shared" si="44"/>
        <v>Newcastle</v>
      </c>
      <c r="E250" s="6">
        <f t="shared" si="44"/>
        <v>0.65625</v>
      </c>
    </row>
    <row r="251" spans="1:5" x14ac:dyDescent="0.25">
      <c r="A251" s="2">
        <f t="shared" si="43"/>
        <v>11</v>
      </c>
      <c r="B251" s="2" t="str">
        <f t="shared" si="44"/>
        <v>Newcastle</v>
      </c>
      <c r="C251" s="6">
        <f t="shared" si="44"/>
        <v>0.67708333333333337</v>
      </c>
      <c r="D251" s="2" t="str">
        <f t="shared" si="44"/>
        <v>Manchester</v>
      </c>
      <c r="E251" s="6">
        <f t="shared" si="44"/>
        <v>0.71180555555555547</v>
      </c>
    </row>
    <row r="252" spans="1:5" x14ac:dyDescent="0.25">
      <c r="A252" s="2">
        <f t="shared" si="43"/>
        <v>12</v>
      </c>
      <c r="B252" s="2" t="str">
        <f t="shared" si="44"/>
        <v>Manchester</v>
      </c>
      <c r="C252" s="6">
        <f t="shared" si="44"/>
        <v>0.76736111111111116</v>
      </c>
      <c r="D252" s="2" t="str">
        <f t="shared" si="44"/>
        <v>Bristol</v>
      </c>
      <c r="E252" s="6">
        <f t="shared" si="44"/>
        <v>0.8125</v>
      </c>
    </row>
    <row r="253" spans="1:5" x14ac:dyDescent="0.25">
      <c r="A253" s="2">
        <f t="shared" si="43"/>
        <v>13</v>
      </c>
      <c r="B253" s="2" t="str">
        <f t="shared" si="44"/>
        <v>Bristol</v>
      </c>
      <c r="C253" s="6">
        <f t="shared" si="44"/>
        <v>0.2638888888888889</v>
      </c>
      <c r="D253" s="2" t="str">
        <f t="shared" si="44"/>
        <v>Manchester</v>
      </c>
      <c r="E253" s="6">
        <f t="shared" si="44"/>
        <v>0.30555555555555552</v>
      </c>
    </row>
    <row r="254" spans="1:5" x14ac:dyDescent="0.25">
      <c r="A254" s="2">
        <f t="shared" si="43"/>
        <v>14</v>
      </c>
      <c r="B254" s="2" t="str">
        <f t="shared" si="44"/>
        <v>Portsmouth</v>
      </c>
      <c r="C254" s="6">
        <f t="shared" si="44"/>
        <v>0.5</v>
      </c>
      <c r="D254" s="2" t="str">
        <f t="shared" si="44"/>
        <v>Dundee</v>
      </c>
      <c r="E254" s="6">
        <f t="shared" si="44"/>
        <v>0.58333333333333337</v>
      </c>
    </row>
    <row r="255" spans="1:5" x14ac:dyDescent="0.25">
      <c r="A255" s="2">
        <f t="shared" si="43"/>
        <v>15</v>
      </c>
      <c r="B255" s="2" t="str">
        <f t="shared" si="44"/>
        <v>Dundee</v>
      </c>
      <c r="C255" s="6">
        <f t="shared" si="44"/>
        <v>0.41666666666666669</v>
      </c>
      <c r="D255" s="2" t="str">
        <f t="shared" si="44"/>
        <v>Portsmouth</v>
      </c>
      <c r="E255" s="6">
        <f t="shared" si="44"/>
        <v>0.5</v>
      </c>
    </row>
    <row r="256" spans="1:5" x14ac:dyDescent="0.25">
      <c r="A256" s="2">
        <f t="shared" si="43"/>
        <v>16</v>
      </c>
      <c r="B256" s="2" t="str">
        <f t="shared" si="44"/>
        <v>Edinburgh</v>
      </c>
      <c r="C256" s="6">
        <f t="shared" si="44"/>
        <v>0.77083333333333337</v>
      </c>
      <c r="D256" s="2" t="str">
        <f t="shared" si="44"/>
        <v>Cardiff</v>
      </c>
      <c r="E256" s="6">
        <f t="shared" si="44"/>
        <v>0.83333333333333337</v>
      </c>
    </row>
    <row r="257" spans="1:7" x14ac:dyDescent="0.25">
      <c r="A257" s="2">
        <f t="shared" si="43"/>
        <v>17</v>
      </c>
      <c r="B257" s="2" t="str">
        <f t="shared" si="44"/>
        <v>Southampton</v>
      </c>
      <c r="C257" s="6">
        <f t="shared" si="44"/>
        <v>0.5</v>
      </c>
      <c r="D257" s="2" t="str">
        <f t="shared" si="44"/>
        <v>Manchester</v>
      </c>
      <c r="E257" s="6">
        <f t="shared" si="44"/>
        <v>0.5625</v>
      </c>
    </row>
    <row r="258" spans="1:7" x14ac:dyDescent="0.25">
      <c r="A258" s="2">
        <f t="shared" si="43"/>
        <v>18</v>
      </c>
      <c r="B258" s="2" t="str">
        <f t="shared" ref="B258:E261" si="45">M22</f>
        <v>Manchester</v>
      </c>
      <c r="C258" s="6">
        <f t="shared" si="45"/>
        <v>0.79166666666666663</v>
      </c>
      <c r="D258" s="2" t="str">
        <f t="shared" si="45"/>
        <v>Southampto</v>
      </c>
      <c r="E258" s="6">
        <f t="shared" si="45"/>
        <v>0.85416666666666663</v>
      </c>
    </row>
    <row r="259" spans="1:7" x14ac:dyDescent="0.25">
      <c r="A259" s="2">
        <f t="shared" si="43"/>
        <v>19</v>
      </c>
      <c r="B259" s="2" t="str">
        <f t="shared" si="45"/>
        <v>Birmingham</v>
      </c>
      <c r="C259" s="6">
        <f t="shared" si="45"/>
        <v>0.66666666666666663</v>
      </c>
      <c r="D259" s="2" t="str">
        <f t="shared" si="45"/>
        <v>Newcastle</v>
      </c>
      <c r="E259" s="6">
        <f t="shared" si="45"/>
        <v>0.72916666666666663</v>
      </c>
    </row>
    <row r="260" spans="1:7" x14ac:dyDescent="0.25">
      <c r="A260" s="2">
        <f t="shared" si="43"/>
        <v>20</v>
      </c>
      <c r="B260" s="2" t="str">
        <f t="shared" si="45"/>
        <v>Newcastle</v>
      </c>
      <c r="C260" s="6">
        <f t="shared" si="45"/>
        <v>0.25</v>
      </c>
      <c r="D260" s="2" t="str">
        <f t="shared" si="45"/>
        <v>Birmingham</v>
      </c>
      <c r="E260" s="6">
        <f t="shared" si="45"/>
        <v>0.3125</v>
      </c>
    </row>
    <row r="261" spans="1:7" x14ac:dyDescent="0.25">
      <c r="A261" s="2">
        <f t="shared" si="43"/>
        <v>21</v>
      </c>
      <c r="B261" s="2" t="str">
        <f t="shared" si="45"/>
        <v>Aberdeen</v>
      </c>
      <c r="C261" s="6">
        <f t="shared" si="45"/>
        <v>0.29166666666666669</v>
      </c>
      <c r="D261" s="2" t="str">
        <f t="shared" si="45"/>
        <v>Portsmouth</v>
      </c>
      <c r="E261" s="6">
        <f t="shared" si="45"/>
        <v>0.375</v>
      </c>
    </row>
    <row r="263" spans="1:7" x14ac:dyDescent="0.25">
      <c r="A263" s="5" t="s">
        <v>101</v>
      </c>
      <c r="B263" s="5" t="s">
        <v>99</v>
      </c>
      <c r="C263" s="5" t="s">
        <v>100</v>
      </c>
      <c r="D263" s="5" t="s">
        <v>74</v>
      </c>
      <c r="E263" s="5" t="s">
        <v>70</v>
      </c>
      <c r="F263" s="5" t="s">
        <v>92</v>
      </c>
      <c r="G263" s="5" t="s">
        <v>102</v>
      </c>
    </row>
    <row r="264" spans="1:7" x14ac:dyDescent="0.25">
      <c r="A264" s="2">
        <f>A122</f>
        <v>51034</v>
      </c>
      <c r="B264" s="2">
        <f ca="1">RANDBETWEEN(0,22)</f>
        <v>12</v>
      </c>
      <c r="C264" s="2" t="str">
        <f ca="1">S5</f>
        <v>Air</v>
      </c>
      <c r="D264" s="16">
        <f>T5</f>
        <v>0</v>
      </c>
      <c r="E264" s="2" t="str">
        <f ca="1">K5</f>
        <v>No Discount</v>
      </c>
      <c r="F264" s="2" t="str">
        <f ca="1">U5</f>
        <v>Other</v>
      </c>
      <c r="G264" s="2">
        <f>A53</f>
        <v>66666</v>
      </c>
    </row>
    <row r="265" spans="1:7" x14ac:dyDescent="0.25">
      <c r="A265" s="2">
        <f t="shared" ref="A265:A284" si="46">A123</f>
        <v>51035</v>
      </c>
      <c r="B265" s="2">
        <f t="shared" ref="B265:B284" ca="1" si="47">RANDBETWEEN(0,22)</f>
        <v>11</v>
      </c>
      <c r="C265" s="2" t="str">
        <f ca="1">S6</f>
        <v>Coach</v>
      </c>
      <c r="D265" s="16">
        <f>T6</f>
        <v>0</v>
      </c>
      <c r="E265" s="2" t="str">
        <f ca="1">K6</f>
        <v>No Discount</v>
      </c>
      <c r="F265" s="2" t="str">
        <f ca="1">U6</f>
        <v>Other</v>
      </c>
      <c r="G265" s="2">
        <f>A54</f>
        <v>66667</v>
      </c>
    </row>
    <row r="266" spans="1:7" x14ac:dyDescent="0.25">
      <c r="A266" s="2">
        <f t="shared" si="46"/>
        <v>51036</v>
      </c>
      <c r="B266" s="2">
        <f t="shared" ca="1" si="47"/>
        <v>8</v>
      </c>
      <c r="C266" s="2" t="str">
        <f ca="1">S7</f>
        <v>Air</v>
      </c>
      <c r="D266" s="16">
        <f>T7</f>
        <v>0</v>
      </c>
      <c r="E266" s="2" t="str">
        <f ca="1">K7</f>
        <v>No Discount</v>
      </c>
      <c r="F266" s="2" t="str">
        <f ca="1">U7</f>
        <v>Other</v>
      </c>
      <c r="G266" s="2">
        <f>A55</f>
        <v>66668</v>
      </c>
    </row>
    <row r="267" spans="1:7" x14ac:dyDescent="0.25">
      <c r="A267" s="2">
        <f t="shared" si="46"/>
        <v>51037</v>
      </c>
      <c r="B267" s="2">
        <f t="shared" ca="1" si="47"/>
        <v>8</v>
      </c>
      <c r="C267" s="2" t="str">
        <f ca="1">S8</f>
        <v>Train</v>
      </c>
      <c r="D267" s="16">
        <f>T8</f>
        <v>0</v>
      </c>
      <c r="E267" s="2" t="str">
        <f ca="1">K8</f>
        <v>10%</v>
      </c>
      <c r="F267" s="2" t="str">
        <f ca="1">U8</f>
        <v>Other</v>
      </c>
      <c r="G267" s="2">
        <f>A56</f>
        <v>66669</v>
      </c>
    </row>
    <row r="268" spans="1:7" x14ac:dyDescent="0.25">
      <c r="A268" s="2">
        <f t="shared" si="46"/>
        <v>51038</v>
      </c>
      <c r="B268" s="2">
        <f t="shared" ca="1" si="47"/>
        <v>17</v>
      </c>
      <c r="C268" s="2" t="str">
        <f ca="1">S9</f>
        <v>Train</v>
      </c>
      <c r="D268" s="16">
        <f>T9</f>
        <v>0</v>
      </c>
      <c r="E268" s="2" t="str">
        <f ca="1">K9</f>
        <v>10%</v>
      </c>
      <c r="F268" s="2" t="str">
        <f ca="1">U9</f>
        <v>Other</v>
      </c>
      <c r="G268" s="2">
        <f>A57</f>
        <v>66670</v>
      </c>
    </row>
    <row r="269" spans="1:7" x14ac:dyDescent="0.25">
      <c r="A269" s="2">
        <f t="shared" si="46"/>
        <v>51039</v>
      </c>
      <c r="B269" s="2">
        <f t="shared" ca="1" si="47"/>
        <v>8</v>
      </c>
      <c r="C269" s="2" t="str">
        <f ca="1">S10</f>
        <v>Train</v>
      </c>
      <c r="D269" s="16">
        <f>T10</f>
        <v>0</v>
      </c>
      <c r="E269" s="2" t="str">
        <f ca="1">K10</f>
        <v>No Discount</v>
      </c>
      <c r="F269" s="2" t="str">
        <f ca="1">U10</f>
        <v>Other</v>
      </c>
      <c r="G269" s="2">
        <f>A58</f>
        <v>66671</v>
      </c>
    </row>
    <row r="270" spans="1:7" x14ac:dyDescent="0.25">
      <c r="A270" s="2">
        <f t="shared" si="46"/>
        <v>51040</v>
      </c>
      <c r="B270" s="2">
        <f t="shared" ca="1" si="47"/>
        <v>11</v>
      </c>
      <c r="C270" s="2" t="str">
        <f ca="1">S11</f>
        <v>Coach</v>
      </c>
      <c r="D270" s="16">
        <f>T11</f>
        <v>0</v>
      </c>
      <c r="E270" s="2" t="str">
        <f ca="1">K11</f>
        <v>No Discount</v>
      </c>
      <c r="F270" s="2" t="str">
        <f ca="1">U11</f>
        <v>Other</v>
      </c>
      <c r="G270" s="2">
        <f>A59</f>
        <v>66672</v>
      </c>
    </row>
    <row r="271" spans="1:7" x14ac:dyDescent="0.25">
      <c r="A271" s="2">
        <f t="shared" si="46"/>
        <v>51041</v>
      </c>
      <c r="B271" s="2">
        <f t="shared" ca="1" si="47"/>
        <v>4</v>
      </c>
      <c r="C271" s="2" t="str">
        <f ca="1">S12</f>
        <v>Air</v>
      </c>
      <c r="D271" s="16">
        <f>T12</f>
        <v>0</v>
      </c>
      <c r="E271" s="2" t="str">
        <f ca="1">K12</f>
        <v>10%</v>
      </c>
      <c r="F271" s="2" t="str">
        <f ca="1">U12</f>
        <v>Other</v>
      </c>
      <c r="G271" s="2">
        <f>A60</f>
        <v>66673</v>
      </c>
    </row>
    <row r="272" spans="1:7" x14ac:dyDescent="0.25">
      <c r="A272" s="2">
        <f t="shared" si="46"/>
        <v>51042</v>
      </c>
      <c r="B272" s="2">
        <f t="shared" ca="1" si="47"/>
        <v>6</v>
      </c>
      <c r="C272" s="2" t="str">
        <f ca="1">S13</f>
        <v>Train</v>
      </c>
      <c r="D272" s="16">
        <f>T13</f>
        <v>0</v>
      </c>
      <c r="E272" s="2" t="str">
        <f ca="1">K13</f>
        <v>No Discount</v>
      </c>
      <c r="F272" s="2" t="str">
        <f ca="1">U13</f>
        <v>PayPal</v>
      </c>
      <c r="G272" s="2">
        <f>A61</f>
        <v>66674</v>
      </c>
    </row>
    <row r="273" spans="1:7" x14ac:dyDescent="0.25">
      <c r="A273" s="2">
        <f t="shared" si="46"/>
        <v>51043</v>
      </c>
      <c r="B273" s="2">
        <f t="shared" ca="1" si="47"/>
        <v>10</v>
      </c>
      <c r="C273" s="2" t="str">
        <f ca="1">S14</f>
        <v>Coach</v>
      </c>
      <c r="D273" s="16">
        <f>T14</f>
        <v>0</v>
      </c>
      <c r="E273" s="2" t="str">
        <f ca="1">K14</f>
        <v>No Discount</v>
      </c>
      <c r="F273" s="2" t="str">
        <f ca="1">U14</f>
        <v>Other</v>
      </c>
      <c r="G273" s="2">
        <f>A62</f>
        <v>66675</v>
      </c>
    </row>
    <row r="274" spans="1:7" x14ac:dyDescent="0.25">
      <c r="A274" s="2">
        <f t="shared" si="46"/>
        <v>51044</v>
      </c>
      <c r="B274" s="2">
        <f t="shared" ca="1" si="47"/>
        <v>5</v>
      </c>
      <c r="C274" s="2" t="str">
        <f ca="1">S15</f>
        <v>Coach</v>
      </c>
      <c r="D274" s="16">
        <f>T15</f>
        <v>0</v>
      </c>
      <c r="E274" s="2" t="str">
        <f ca="1">K15</f>
        <v>10%</v>
      </c>
      <c r="F274" s="2" t="str">
        <f ca="1">U15</f>
        <v>Other</v>
      </c>
      <c r="G274" s="2">
        <f>A63</f>
        <v>66676</v>
      </c>
    </row>
    <row r="275" spans="1:7" x14ac:dyDescent="0.25">
      <c r="A275" s="2">
        <f t="shared" si="46"/>
        <v>51045</v>
      </c>
      <c r="B275" s="2">
        <f t="shared" ca="1" si="47"/>
        <v>13</v>
      </c>
      <c r="C275" s="2" t="str">
        <f ca="1">S16</f>
        <v>Air</v>
      </c>
      <c r="D275" s="16">
        <f>T16</f>
        <v>0</v>
      </c>
      <c r="E275" s="2" t="str">
        <f ca="1">K16</f>
        <v>No Discount</v>
      </c>
      <c r="F275" s="2" t="str">
        <f ca="1">U16</f>
        <v>Card</v>
      </c>
      <c r="G275" s="2">
        <f>A64</f>
        <v>66677</v>
      </c>
    </row>
    <row r="276" spans="1:7" x14ac:dyDescent="0.25">
      <c r="A276" s="2">
        <f t="shared" si="46"/>
        <v>51046</v>
      </c>
      <c r="B276" s="2">
        <f t="shared" ca="1" si="47"/>
        <v>12</v>
      </c>
      <c r="C276" s="2" t="str">
        <f ca="1">S17</f>
        <v>Air</v>
      </c>
      <c r="D276" s="16">
        <f>T17</f>
        <v>0</v>
      </c>
      <c r="E276" s="2" t="str">
        <f ca="1">K17</f>
        <v>No Discount</v>
      </c>
      <c r="F276" s="2" t="str">
        <f ca="1">U17</f>
        <v>Card</v>
      </c>
      <c r="G276" s="2">
        <f>A65</f>
        <v>66678</v>
      </c>
    </row>
    <row r="277" spans="1:7" x14ac:dyDescent="0.25">
      <c r="A277" s="2">
        <f t="shared" si="46"/>
        <v>51047</v>
      </c>
      <c r="B277" s="2">
        <f t="shared" ca="1" si="47"/>
        <v>0</v>
      </c>
      <c r="C277" s="2" t="str">
        <f ca="1">S18</f>
        <v>Train</v>
      </c>
      <c r="D277" s="16">
        <f>T18</f>
        <v>0</v>
      </c>
      <c r="E277" s="2" t="str">
        <f ca="1">K18</f>
        <v>20%</v>
      </c>
      <c r="F277" s="2" t="str">
        <f ca="1">U18</f>
        <v>Card</v>
      </c>
      <c r="G277" s="2">
        <f>A66</f>
        <v>66679</v>
      </c>
    </row>
    <row r="278" spans="1:7" x14ac:dyDescent="0.25">
      <c r="A278" s="2">
        <f t="shared" si="46"/>
        <v>51048</v>
      </c>
      <c r="B278" s="2">
        <f t="shared" ca="1" si="47"/>
        <v>1</v>
      </c>
      <c r="C278" s="2" t="str">
        <f ca="1">S19</f>
        <v>Coach</v>
      </c>
      <c r="D278" s="16">
        <f>T19</f>
        <v>0</v>
      </c>
      <c r="E278" s="2" t="str">
        <f ca="1">K19</f>
        <v>No Discount</v>
      </c>
      <c r="F278" s="2" t="str">
        <f ca="1">U19</f>
        <v>Other</v>
      </c>
      <c r="G278" s="2">
        <f>A67</f>
        <v>66680</v>
      </c>
    </row>
    <row r="279" spans="1:7" x14ac:dyDescent="0.25">
      <c r="A279" s="2">
        <f t="shared" si="46"/>
        <v>51049</v>
      </c>
      <c r="B279" s="2">
        <f t="shared" ca="1" si="47"/>
        <v>0</v>
      </c>
      <c r="C279" s="2" t="str">
        <f ca="1">S20</f>
        <v>Air</v>
      </c>
      <c r="D279" s="16">
        <f>T20</f>
        <v>0</v>
      </c>
      <c r="E279" s="2" t="str">
        <f ca="1">K20</f>
        <v>10%</v>
      </c>
      <c r="F279" s="2" t="str">
        <f ca="1">U20</f>
        <v>PayPal</v>
      </c>
      <c r="G279" s="2">
        <f>A68</f>
        <v>66681</v>
      </c>
    </row>
    <row r="280" spans="1:7" x14ac:dyDescent="0.25">
      <c r="A280" s="2">
        <f t="shared" si="46"/>
        <v>51050</v>
      </c>
      <c r="B280" s="2">
        <f t="shared" ca="1" si="47"/>
        <v>13</v>
      </c>
      <c r="C280" s="2" t="str">
        <f ca="1">S21</f>
        <v>Coach</v>
      </c>
      <c r="D280" s="16">
        <f>T21</f>
        <v>0</v>
      </c>
      <c r="E280" s="2" t="str">
        <f ca="1">K21</f>
        <v>No Discount</v>
      </c>
      <c r="F280" s="2" t="str">
        <f ca="1">U21</f>
        <v>Other</v>
      </c>
      <c r="G280" s="2">
        <f>A69</f>
        <v>66682</v>
      </c>
    </row>
    <row r="281" spans="1:7" x14ac:dyDescent="0.25">
      <c r="A281" s="2">
        <f t="shared" si="46"/>
        <v>51051</v>
      </c>
      <c r="B281" s="2">
        <f t="shared" ca="1" si="47"/>
        <v>19</v>
      </c>
      <c r="C281" s="2" t="str">
        <f ca="1">S22</f>
        <v>Air</v>
      </c>
      <c r="D281" s="16">
        <f>T22</f>
        <v>0</v>
      </c>
      <c r="E281" s="2" t="str">
        <f ca="1">K22</f>
        <v>20%</v>
      </c>
      <c r="F281" s="2" t="str">
        <f ca="1">U22</f>
        <v>Other</v>
      </c>
      <c r="G281" s="2">
        <f>A70</f>
        <v>66683</v>
      </c>
    </row>
    <row r="282" spans="1:7" x14ac:dyDescent="0.25">
      <c r="A282" s="2">
        <f t="shared" si="46"/>
        <v>51052</v>
      </c>
      <c r="B282" s="2">
        <f t="shared" ca="1" si="47"/>
        <v>7</v>
      </c>
      <c r="C282" s="2" t="str">
        <f ca="1">S23</f>
        <v>Air</v>
      </c>
      <c r="D282" s="16">
        <f>T23</f>
        <v>0</v>
      </c>
      <c r="E282" s="2" t="str">
        <f ca="1">K23</f>
        <v>10%</v>
      </c>
      <c r="F282" s="2" t="str">
        <f ca="1">U23</f>
        <v>Other</v>
      </c>
      <c r="G282" s="2">
        <f>A71</f>
        <v>66684</v>
      </c>
    </row>
    <row r="283" spans="1:7" x14ac:dyDescent="0.25">
      <c r="A283" s="2">
        <f t="shared" si="46"/>
        <v>51053</v>
      </c>
      <c r="B283" s="2">
        <f t="shared" ca="1" si="47"/>
        <v>2</v>
      </c>
      <c r="C283" s="2" t="str">
        <f ca="1">S24</f>
        <v>Air</v>
      </c>
      <c r="D283" s="16">
        <f>T24</f>
        <v>0</v>
      </c>
      <c r="E283" s="2" t="str">
        <f ca="1">K24</f>
        <v>No Discount</v>
      </c>
      <c r="F283" s="2" t="str">
        <f ca="1">U24</f>
        <v>Other</v>
      </c>
      <c r="G283" s="2">
        <f>A72</f>
        <v>66685</v>
      </c>
    </row>
    <row r="284" spans="1:7" x14ac:dyDescent="0.25">
      <c r="A284" s="2">
        <f t="shared" si="46"/>
        <v>51054</v>
      </c>
      <c r="B284" s="2">
        <f t="shared" ca="1" si="47"/>
        <v>2</v>
      </c>
      <c r="C284" s="2" t="str">
        <f ca="1">S25</f>
        <v>Air</v>
      </c>
      <c r="D284" s="16">
        <f>T25</f>
        <v>0</v>
      </c>
      <c r="E284" s="2" t="str">
        <f ca="1">K25</f>
        <v>No Discount</v>
      </c>
      <c r="F284" s="2" t="str">
        <f ca="1">U25</f>
        <v>Other</v>
      </c>
      <c r="G284" s="2">
        <f>A73</f>
        <v>66686</v>
      </c>
    </row>
    <row r="286" spans="1:7" x14ac:dyDescent="0.25">
      <c r="A286" s="5" t="s">
        <v>109</v>
      </c>
      <c r="B286" s="5"/>
      <c r="C286" s="5"/>
      <c r="D286" s="5"/>
    </row>
    <row r="287" spans="1:7" x14ac:dyDescent="0.25">
      <c r="A287" s="5" t="s">
        <v>110</v>
      </c>
    </row>
    <row r="288" spans="1:7" x14ac:dyDescent="0.25">
      <c r="A288" s="5" t="s">
        <v>117</v>
      </c>
    </row>
    <row r="289" spans="1:1" x14ac:dyDescent="0.25">
      <c r="A289" s="5" t="s">
        <v>113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F5FA-88D0-4969-A9F3-022F0A3C8A87}">
  <dimension ref="A2:V318"/>
  <sheetViews>
    <sheetView topLeftCell="B235" workbookViewId="0">
      <selection activeCell="G263" sqref="G263:G284"/>
    </sheetView>
  </sheetViews>
  <sheetFormatPr defaultColWidth="25.7109375" defaultRowHeight="15" x14ac:dyDescent="0.25"/>
  <cols>
    <col min="1" max="1" width="25.7109375" style="2"/>
    <col min="2" max="4" width="31" style="2" bestFit="1" customWidth="1"/>
    <col min="5" max="5" width="19.42578125" style="2" bestFit="1" customWidth="1"/>
    <col min="6" max="6" width="16.5703125" style="2" bestFit="1" customWidth="1"/>
    <col min="7" max="7" width="11" style="2" bestFit="1" customWidth="1"/>
    <col min="8" max="8" width="11.42578125" style="2" bestFit="1" customWidth="1"/>
    <col min="9" max="9" width="20.85546875" style="2" bestFit="1" customWidth="1"/>
    <col min="10" max="10" width="12.7109375" style="2" bestFit="1" customWidth="1"/>
    <col min="11" max="11" width="19.42578125" style="2" bestFit="1" customWidth="1"/>
    <col min="12" max="12" width="17.7109375" style="2" bestFit="1" customWidth="1"/>
    <col min="13" max="13" width="13.140625" style="2" bestFit="1" customWidth="1"/>
    <col min="14" max="14" width="8.140625" style="2" bestFit="1" customWidth="1"/>
    <col min="15" max="15" width="11.85546875" style="2" bestFit="1" customWidth="1"/>
    <col min="16" max="16" width="8.140625" style="2" bestFit="1" customWidth="1"/>
    <col min="17" max="17" width="15.140625" style="2" bestFit="1" customWidth="1"/>
    <col min="18" max="18" width="15" style="2" bestFit="1" customWidth="1"/>
    <col min="19" max="19" width="11.140625" style="2" bestFit="1" customWidth="1"/>
    <col min="20" max="20" width="14.28515625" style="2" customWidth="1"/>
    <col min="21" max="21" width="16.5703125" style="2" bestFit="1" customWidth="1"/>
    <col min="22" max="22" width="15.140625" style="2" customWidth="1"/>
    <col min="23" max="16384" width="25.7109375" style="2"/>
  </cols>
  <sheetData>
    <row r="2" spans="1:22" ht="18.75" x14ac:dyDescent="0.25">
      <c r="A2" s="11" t="s">
        <v>96</v>
      </c>
      <c r="B2" s="12"/>
    </row>
    <row r="4" spans="1:22" x14ac:dyDescent="0.25">
      <c r="A4" s="5" t="s">
        <v>0</v>
      </c>
      <c r="B4" s="5" t="s">
        <v>1</v>
      </c>
      <c r="C4" s="5" t="s">
        <v>9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71</v>
      </c>
      <c r="K4" s="5" t="s">
        <v>70</v>
      </c>
      <c r="L4" s="5" t="s">
        <v>8</v>
      </c>
      <c r="M4" s="5" t="s">
        <v>52</v>
      </c>
      <c r="N4" s="5" t="s">
        <v>53</v>
      </c>
      <c r="O4" s="5" t="s">
        <v>51</v>
      </c>
      <c r="P4" s="5" t="s">
        <v>54</v>
      </c>
      <c r="Q4" s="5" t="s">
        <v>72</v>
      </c>
      <c r="R4" s="5" t="s">
        <v>73</v>
      </c>
      <c r="S4" s="5" t="s">
        <v>100</v>
      </c>
      <c r="T4" s="5" t="s">
        <v>74</v>
      </c>
      <c r="U4" s="5" t="s">
        <v>92</v>
      </c>
      <c r="V4" s="5" t="s">
        <v>104</v>
      </c>
    </row>
    <row r="5" spans="1:22" ht="15.75" x14ac:dyDescent="0.25">
      <c r="A5" s="2" t="str">
        <f>_xlfn.CONCAT(LEFT(D5,1)&amp;""&amp;E5)</f>
        <v>SMelendez</v>
      </c>
      <c r="B5" s="2" t="str">
        <f ca="1">CHAR(RANDBETWEEN(65,90))&amp;CHAR(RANDBETWEEN(65,90))&amp;RANDBETWEEN(100,999)&amp;CHAR(RANDBETWEEN(65,90))</f>
        <v>XI698R</v>
      </c>
      <c r="C5" s="1" t="str">
        <f>LOWER(D5&amp;"."&amp;E5&amp;"@gmail.com")</f>
        <v>shea.melendez@gmail.com</v>
      </c>
      <c r="D5" s="3" t="s">
        <v>10</v>
      </c>
      <c r="E5" s="3" t="s">
        <v>30</v>
      </c>
      <c r="F5" s="4">
        <f ca="1">RANDBETWEEN(DATE(1970,12,12),DATE(2004,12,12))</f>
        <v>31262</v>
      </c>
      <c r="G5" s="2" t="str">
        <f ca="1">_xlfn.CONCAT("0"&amp;RANDBETWEEN(100000000,999999999))</f>
        <v>0240116221</v>
      </c>
      <c r="H5" s="2" t="s">
        <v>50</v>
      </c>
      <c r="I5" s="2">
        <f ca="1">RANDBETWEEN(1,100)</f>
        <v>43</v>
      </c>
      <c r="J5" s="4">
        <f ca="1">RANDBETWEEN(DATE(2022,1,1),DATE(2022,12,31))</f>
        <v>44748</v>
      </c>
      <c r="K5" s="2" t="str">
        <f t="shared" ref="K5:K25" ca="1" si="0">IF(I5&lt;45,"No Discount",IF(AND(I5&gt;=45,I5&lt;=59),"5%",IF(AND(I5&gt;=60,I5&lt;=79),"10%",IF(AND(I5&gt;=80,I5&lt;=90),"20%", IF(I5&gt;90, "No Discount")))))</f>
        <v>No Discount</v>
      </c>
      <c r="L5" s="2" t="str">
        <f ca="1">CHOOSE(RANDBETWEEN(1,2),"Business", "Economy")</f>
        <v>Business</v>
      </c>
      <c r="M5" s="2" t="s">
        <v>57</v>
      </c>
      <c r="N5" s="6">
        <v>0.69791666666666663</v>
      </c>
      <c r="O5" s="2" t="s">
        <v>58</v>
      </c>
      <c r="P5" s="6">
        <v>0.75</v>
      </c>
      <c r="Q5" s="13"/>
      <c r="R5" s="13"/>
      <c r="S5" s="2" t="str">
        <f ca="1">CHOOSE(RANDBETWEEN(1,3),"Air", "Train", "Coach")</f>
        <v>Train</v>
      </c>
      <c r="T5" s="16"/>
      <c r="U5" s="2" t="str">
        <f ca="1">CHOOSE(RANDBETWEEN(1,3),"Card", "PayPal", "Other")</f>
        <v>Other</v>
      </c>
      <c r="V5" s="15"/>
    </row>
    <row r="6" spans="1:22" ht="15.75" x14ac:dyDescent="0.25">
      <c r="A6" s="2" t="str">
        <f t="shared" ref="A6:A25" si="1">_xlfn.CONCAT(LEFT(D6,1)&amp;""&amp;E6)</f>
        <v>JSpears</v>
      </c>
      <c r="B6" s="2" t="str">
        <f t="shared" ref="B6:B25" ca="1" si="2">CHAR(RANDBETWEEN(65,90))&amp;CHAR(RANDBETWEEN(65,90))&amp;RANDBETWEEN(100,999)&amp;CHAR(RANDBETWEEN(65,90))</f>
        <v>WN683O</v>
      </c>
      <c r="C6" s="1" t="str">
        <f t="shared" ref="C6:C23" si="3">LOWER(D6&amp;"."&amp;E6&amp;"@gmail.com")</f>
        <v>jocelynn.spears@gmail.com</v>
      </c>
      <c r="D6" s="3" t="s">
        <v>11</v>
      </c>
      <c r="E6" s="3" t="s">
        <v>31</v>
      </c>
      <c r="F6" s="4">
        <f t="shared" ref="F6:F25" ca="1" si="4">RANDBETWEEN(DATE(1970,12,12),DATE(2004,12,12))</f>
        <v>29827</v>
      </c>
      <c r="G6" s="2" t="str">
        <f t="shared" ref="G6:G25" ca="1" si="5">_xlfn.CONCAT("0"&amp;RANDBETWEEN(100000000,999999999))</f>
        <v>0119195500</v>
      </c>
      <c r="H6" s="2" t="s">
        <v>50</v>
      </c>
      <c r="I6" s="2">
        <f t="shared" ref="I6:I25" ca="1" si="6">RANDBETWEEN(1,100)</f>
        <v>88</v>
      </c>
      <c r="J6" s="4">
        <f t="shared" ref="J6:J25" ca="1" si="7">RANDBETWEEN(DATE(2022,1,1),DATE(2022,12,31))</f>
        <v>44604</v>
      </c>
      <c r="K6" s="2" t="str">
        <f t="shared" ca="1" si="0"/>
        <v>20%</v>
      </c>
      <c r="L6" s="2" t="str">
        <f t="shared" ref="L6:L25" ca="1" si="8">CHOOSE(RANDBETWEEN(1,2),"Business", "Economy")</f>
        <v>Economy</v>
      </c>
      <c r="M6" s="2" t="s">
        <v>58</v>
      </c>
      <c r="N6" s="6">
        <v>0.33333333333333331</v>
      </c>
      <c r="O6" s="2" t="s">
        <v>57</v>
      </c>
      <c r="P6" s="6">
        <v>0.38541666666666669</v>
      </c>
      <c r="Q6" s="13"/>
      <c r="R6" s="13"/>
      <c r="S6" s="2" t="str">
        <f t="shared" ref="S6:S25" ca="1" si="9">CHOOSE(RANDBETWEEN(1,3),"Air", "Train", "Coach")</f>
        <v>Train</v>
      </c>
      <c r="T6" s="16"/>
      <c r="U6" s="2" t="str">
        <f t="shared" ref="U6:U25" ca="1" si="10">CHOOSE(RANDBETWEEN(1,3),"Card", "PayPal", "Other")</f>
        <v>Card</v>
      </c>
      <c r="V6" s="15"/>
    </row>
    <row r="7" spans="1:22" ht="15.75" x14ac:dyDescent="0.25">
      <c r="A7" s="2" t="str">
        <f t="shared" si="1"/>
        <v>AHarris</v>
      </c>
      <c r="B7" s="2" t="str">
        <f t="shared" ca="1" si="2"/>
        <v>DI352U</v>
      </c>
      <c r="C7" s="1" t="str">
        <f t="shared" si="3"/>
        <v>andre.harris@gmail.com</v>
      </c>
      <c r="D7" s="3" t="s">
        <v>12</v>
      </c>
      <c r="E7" s="3" t="s">
        <v>32</v>
      </c>
      <c r="F7" s="4">
        <f t="shared" ca="1" si="4"/>
        <v>35689</v>
      </c>
      <c r="G7" s="2" t="str">
        <f t="shared" ca="1" si="5"/>
        <v>0486811298</v>
      </c>
      <c r="H7" s="2" t="s">
        <v>50</v>
      </c>
      <c r="I7" s="2">
        <f t="shared" ca="1" si="6"/>
        <v>39</v>
      </c>
      <c r="J7" s="4">
        <f t="shared" ca="1" si="7"/>
        <v>44616</v>
      </c>
      <c r="K7" s="2" t="str">
        <f t="shared" ca="1" si="0"/>
        <v>No Discount</v>
      </c>
      <c r="L7" s="2" t="str">
        <f t="shared" ca="1" si="8"/>
        <v>Business</v>
      </c>
      <c r="M7" s="2" t="s">
        <v>59</v>
      </c>
      <c r="N7" s="6">
        <v>0.25</v>
      </c>
      <c r="O7" s="2" t="s">
        <v>65</v>
      </c>
      <c r="P7" s="6">
        <v>0.3125</v>
      </c>
      <c r="Q7" s="13"/>
      <c r="R7" s="13"/>
      <c r="S7" s="2" t="str">
        <f t="shared" ca="1" si="9"/>
        <v>Coach</v>
      </c>
      <c r="T7" s="16"/>
      <c r="U7" s="2" t="str">
        <f t="shared" ca="1" si="10"/>
        <v>Card</v>
      </c>
      <c r="V7" s="15"/>
    </row>
    <row r="8" spans="1:22" ht="15.75" x14ac:dyDescent="0.25">
      <c r="A8" s="2" t="str">
        <f t="shared" si="1"/>
        <v>MPham</v>
      </c>
      <c r="B8" s="2" t="str">
        <f t="shared" ca="1" si="2"/>
        <v>DU995Q</v>
      </c>
      <c r="C8" s="1" t="str">
        <f t="shared" si="3"/>
        <v>monica.pham@gmail.com</v>
      </c>
      <c r="D8" s="3" t="s">
        <v>13</v>
      </c>
      <c r="E8" s="3" t="s">
        <v>33</v>
      </c>
      <c r="F8" s="4">
        <f t="shared" ca="1" si="4"/>
        <v>32189</v>
      </c>
      <c r="G8" s="2" t="str">
        <f t="shared" ca="1" si="5"/>
        <v>0273875271</v>
      </c>
      <c r="H8" s="2" t="s">
        <v>50</v>
      </c>
      <c r="I8" s="2">
        <f t="shared" ca="1" si="6"/>
        <v>32</v>
      </c>
      <c r="J8" s="4">
        <f t="shared" ca="1" si="7"/>
        <v>44648</v>
      </c>
      <c r="K8" s="2" t="str">
        <f t="shared" ca="1" si="0"/>
        <v>No Discount</v>
      </c>
      <c r="L8" s="2" t="str">
        <f t="shared" ca="1" si="8"/>
        <v>Business</v>
      </c>
      <c r="M8" s="2" t="s">
        <v>58</v>
      </c>
      <c r="N8" s="6">
        <v>0.47916666666666669</v>
      </c>
      <c r="O8" s="2" t="s">
        <v>60</v>
      </c>
      <c r="P8" s="6">
        <v>0.52083333333333337</v>
      </c>
      <c r="Q8" s="13"/>
      <c r="R8" s="13"/>
      <c r="S8" s="2" t="str">
        <f t="shared" ca="1" si="9"/>
        <v>Coach</v>
      </c>
      <c r="T8" s="16"/>
      <c r="U8" s="2" t="str">
        <f t="shared" ca="1" si="10"/>
        <v>PayPal</v>
      </c>
      <c r="V8" s="15"/>
    </row>
    <row r="9" spans="1:22" ht="15.75" x14ac:dyDescent="0.25">
      <c r="A9" s="2" t="str">
        <f t="shared" si="1"/>
        <v>FDyer</v>
      </c>
      <c r="B9" s="2" t="str">
        <f t="shared" ca="1" si="2"/>
        <v>QE435O</v>
      </c>
      <c r="C9" s="1" t="str">
        <f t="shared" si="3"/>
        <v>fernando.dyer@gmail.com</v>
      </c>
      <c r="D9" s="3" t="s">
        <v>14</v>
      </c>
      <c r="E9" s="3" t="s">
        <v>34</v>
      </c>
      <c r="F9" s="4">
        <f t="shared" ca="1" si="4"/>
        <v>34575</v>
      </c>
      <c r="G9" s="2" t="str">
        <f t="shared" ca="1" si="5"/>
        <v>0802492309</v>
      </c>
      <c r="H9" s="2" t="s">
        <v>50</v>
      </c>
      <c r="I9" s="2">
        <f t="shared" ca="1" si="6"/>
        <v>84</v>
      </c>
      <c r="J9" s="4">
        <f t="shared" ca="1" si="7"/>
        <v>44756</v>
      </c>
      <c r="K9" s="2" t="str">
        <f t="shared" ca="1" si="0"/>
        <v>20%</v>
      </c>
      <c r="L9" s="2" t="str">
        <f t="shared" ca="1" si="8"/>
        <v>Economy</v>
      </c>
      <c r="M9" s="2" t="s">
        <v>60</v>
      </c>
      <c r="N9" s="6">
        <v>0.51388888888888895</v>
      </c>
      <c r="O9" s="2" t="s">
        <v>58</v>
      </c>
      <c r="P9" s="6">
        <v>0.55555555555555558</v>
      </c>
      <c r="Q9" s="13"/>
      <c r="R9" s="13"/>
      <c r="S9" s="2" t="str">
        <f t="shared" ca="1" si="9"/>
        <v>Air</v>
      </c>
      <c r="T9" s="16"/>
      <c r="U9" s="2" t="str">
        <f t="shared" ca="1" si="10"/>
        <v>Card</v>
      </c>
      <c r="V9" s="15"/>
    </row>
    <row r="10" spans="1:22" ht="15.75" x14ac:dyDescent="0.25">
      <c r="A10" s="2" t="str">
        <f t="shared" si="1"/>
        <v>CMcgrath</v>
      </c>
      <c r="B10" s="2" t="str">
        <f t="shared" ca="1" si="2"/>
        <v>FX778R</v>
      </c>
      <c r="C10" s="1" t="str">
        <f t="shared" si="3"/>
        <v>chloe.mcgrath@gmail.com</v>
      </c>
      <c r="D10" s="3" t="s">
        <v>15</v>
      </c>
      <c r="E10" s="3" t="s">
        <v>35</v>
      </c>
      <c r="F10" s="4">
        <f t="shared" ca="1" si="4"/>
        <v>31142</v>
      </c>
      <c r="G10" s="2" t="str">
        <f t="shared" ca="1" si="5"/>
        <v>0935140890</v>
      </c>
      <c r="H10" s="2" t="s">
        <v>50</v>
      </c>
      <c r="I10" s="2">
        <f t="shared" ca="1" si="6"/>
        <v>9</v>
      </c>
      <c r="J10" s="4">
        <f t="shared" ca="1" si="7"/>
        <v>44610</v>
      </c>
      <c r="K10" s="2" t="str">
        <f t="shared" ca="1" si="0"/>
        <v>No Discount</v>
      </c>
      <c r="L10" s="2" t="str">
        <f t="shared" ca="1" si="8"/>
        <v>Business</v>
      </c>
      <c r="M10" s="2" t="s">
        <v>58</v>
      </c>
      <c r="N10" s="6">
        <v>0.31944444444444448</v>
      </c>
      <c r="O10" s="2" t="s">
        <v>61</v>
      </c>
      <c r="P10" s="6">
        <v>0.34722222222222227</v>
      </c>
      <c r="Q10" s="13"/>
      <c r="R10" s="13"/>
      <c r="S10" s="2" t="str">
        <f t="shared" ca="1" si="9"/>
        <v>Train</v>
      </c>
      <c r="T10" s="16"/>
      <c r="U10" s="2" t="str">
        <f t="shared" ca="1" si="10"/>
        <v>Other</v>
      </c>
      <c r="V10" s="15"/>
    </row>
    <row r="11" spans="1:22" ht="15.75" x14ac:dyDescent="0.25">
      <c r="A11" s="2" t="str">
        <f t="shared" si="1"/>
        <v>ERivas</v>
      </c>
      <c r="B11" s="2" t="str">
        <f t="shared" ca="1" si="2"/>
        <v>HD920W</v>
      </c>
      <c r="C11" s="1" t="str">
        <f t="shared" si="3"/>
        <v>elisa.rivas@gmail.com</v>
      </c>
      <c r="D11" s="3" t="s">
        <v>16</v>
      </c>
      <c r="E11" s="3" t="s">
        <v>36</v>
      </c>
      <c r="F11" s="4">
        <f t="shared" ca="1" si="4"/>
        <v>30900</v>
      </c>
      <c r="G11" s="2" t="str">
        <f t="shared" ca="1" si="5"/>
        <v>0670207659</v>
      </c>
      <c r="H11" s="2" t="s">
        <v>50</v>
      </c>
      <c r="I11" s="2">
        <f t="shared" ca="1" si="6"/>
        <v>5</v>
      </c>
      <c r="J11" s="4">
        <f t="shared" ca="1" si="7"/>
        <v>44728</v>
      </c>
      <c r="K11" s="2" t="str">
        <f t="shared" ca="1" si="0"/>
        <v>No Discount</v>
      </c>
      <c r="L11" s="2" t="str">
        <f t="shared" ca="1" si="8"/>
        <v>Business</v>
      </c>
      <c r="M11" s="2" t="s">
        <v>61</v>
      </c>
      <c r="N11" s="6">
        <v>0.45833333333333331</v>
      </c>
      <c r="O11" s="2" t="s">
        <v>60</v>
      </c>
      <c r="P11" s="6">
        <v>0.51388888888888895</v>
      </c>
      <c r="Q11" s="13"/>
      <c r="R11" s="13"/>
      <c r="S11" s="2" t="str">
        <f t="shared" ca="1" si="9"/>
        <v>Train</v>
      </c>
      <c r="T11" s="16"/>
      <c r="U11" s="2" t="str">
        <f t="shared" ca="1" si="10"/>
        <v>PayPal</v>
      </c>
      <c r="V11" s="15"/>
    </row>
    <row r="12" spans="1:22" ht="15.75" x14ac:dyDescent="0.25">
      <c r="A12" s="2" t="str">
        <f t="shared" si="1"/>
        <v>MFoster</v>
      </c>
      <c r="B12" s="2" t="str">
        <f t="shared" ca="1" si="2"/>
        <v>ZI858K</v>
      </c>
      <c r="C12" s="1" t="str">
        <f t="shared" si="3"/>
        <v>maxim.foster@gmail.com</v>
      </c>
      <c r="D12" s="3" t="s">
        <v>17</v>
      </c>
      <c r="E12" s="3" t="s">
        <v>37</v>
      </c>
      <c r="F12" s="4">
        <f t="shared" ca="1" si="4"/>
        <v>38217</v>
      </c>
      <c r="G12" s="2" t="str">
        <f t="shared" ca="1" si="5"/>
        <v>0558258893</v>
      </c>
      <c r="H12" s="2" t="s">
        <v>50</v>
      </c>
      <c r="I12" s="2">
        <f t="shared" ca="1" si="6"/>
        <v>77</v>
      </c>
      <c r="J12" s="4">
        <f t="shared" ca="1" si="7"/>
        <v>44797</v>
      </c>
      <c r="K12" s="2" t="str">
        <f t="shared" ca="1" si="0"/>
        <v>10%</v>
      </c>
      <c r="L12" s="2" t="str">
        <f t="shared" ca="1" si="8"/>
        <v>Economy</v>
      </c>
      <c r="M12" s="2" t="s">
        <v>60</v>
      </c>
      <c r="N12" s="6">
        <v>0.51388888888888895</v>
      </c>
      <c r="O12" s="2" t="s">
        <v>62</v>
      </c>
      <c r="P12" s="6">
        <v>0.5625</v>
      </c>
      <c r="Q12" s="13"/>
      <c r="R12" s="13"/>
      <c r="S12" s="2" t="str">
        <f t="shared" ca="1" si="9"/>
        <v>Air</v>
      </c>
      <c r="T12" s="16"/>
      <c r="U12" s="2" t="str">
        <f t="shared" ca="1" si="10"/>
        <v>Other</v>
      </c>
      <c r="V12" s="15"/>
    </row>
    <row r="13" spans="1:22" ht="15.75" x14ac:dyDescent="0.25">
      <c r="A13" s="2" t="str">
        <f t="shared" si="1"/>
        <v>SDavies</v>
      </c>
      <c r="B13" s="2" t="str">
        <f t="shared" ca="1" si="2"/>
        <v>MO211M</v>
      </c>
      <c r="C13" s="1" t="str">
        <f t="shared" si="3"/>
        <v>skyler.davies@gmail.com</v>
      </c>
      <c r="D13" s="3" t="s">
        <v>18</v>
      </c>
      <c r="E13" s="3" t="s">
        <v>38</v>
      </c>
      <c r="F13" s="4">
        <f t="shared" ca="1" si="4"/>
        <v>29183</v>
      </c>
      <c r="G13" s="2" t="str">
        <f t="shared" ca="1" si="5"/>
        <v>0940426043</v>
      </c>
      <c r="H13" s="2" t="s">
        <v>50</v>
      </c>
      <c r="I13" s="2">
        <f t="shared" ca="1" si="6"/>
        <v>55</v>
      </c>
      <c r="J13" s="4">
        <f t="shared" ca="1" si="7"/>
        <v>44718</v>
      </c>
      <c r="K13" s="2" t="str">
        <f t="shared" ca="1" si="0"/>
        <v>5%</v>
      </c>
      <c r="L13" s="2" t="str">
        <f t="shared" ca="1" si="8"/>
        <v>Economy</v>
      </c>
      <c r="M13" s="2" t="s">
        <v>58</v>
      </c>
      <c r="N13" s="6">
        <v>0.31944444444444448</v>
      </c>
      <c r="O13" s="2" t="s">
        <v>62</v>
      </c>
      <c r="P13" s="6">
        <v>0.36458333333333331</v>
      </c>
      <c r="Q13" s="13"/>
      <c r="R13" s="13"/>
      <c r="S13" s="2" t="str">
        <f t="shared" ca="1" si="9"/>
        <v>Train</v>
      </c>
      <c r="T13" s="16"/>
      <c r="U13" s="2" t="str">
        <f t="shared" ca="1" si="10"/>
        <v>PayPal</v>
      </c>
      <c r="V13" s="15"/>
    </row>
    <row r="14" spans="1:22" ht="15.75" x14ac:dyDescent="0.25">
      <c r="A14" s="2" t="str">
        <f t="shared" si="1"/>
        <v>BRichardson</v>
      </c>
      <c r="B14" s="2" t="str">
        <f t="shared" ca="1" si="2"/>
        <v>EV638P</v>
      </c>
      <c r="C14" s="1" t="str">
        <f t="shared" si="3"/>
        <v>branson.richardson@gmail.com</v>
      </c>
      <c r="D14" s="3" t="s">
        <v>19</v>
      </c>
      <c r="E14" s="3" t="s">
        <v>39</v>
      </c>
      <c r="F14" s="4">
        <f t="shared" ca="1" si="4"/>
        <v>31500</v>
      </c>
      <c r="G14" s="2" t="str">
        <f t="shared" ca="1" si="5"/>
        <v>0803247695</v>
      </c>
      <c r="H14" s="2" t="s">
        <v>50</v>
      </c>
      <c r="I14" s="2">
        <f t="shared" ca="1" si="6"/>
        <v>22</v>
      </c>
      <c r="J14" s="4">
        <f t="shared" ca="1" si="7"/>
        <v>44846</v>
      </c>
      <c r="K14" s="2" t="str">
        <f t="shared" ca="1" si="0"/>
        <v>No Discount</v>
      </c>
      <c r="L14" s="2" t="str">
        <f t="shared" ca="1" si="8"/>
        <v>Business</v>
      </c>
      <c r="M14" s="2" t="s">
        <v>62</v>
      </c>
      <c r="N14" s="6">
        <v>0.60416666666666663</v>
      </c>
      <c r="O14" s="2" t="s">
        <v>57</v>
      </c>
      <c r="P14" s="6">
        <v>0.65625</v>
      </c>
      <c r="Q14" s="13"/>
      <c r="R14" s="13"/>
      <c r="S14" s="2" t="str">
        <f t="shared" ca="1" si="9"/>
        <v>Air</v>
      </c>
      <c r="T14" s="16"/>
      <c r="U14" s="2" t="str">
        <f t="shared" ca="1" si="10"/>
        <v>Other</v>
      </c>
      <c r="V14" s="15"/>
    </row>
    <row r="15" spans="1:22" ht="15.75" x14ac:dyDescent="0.25">
      <c r="A15" s="2" t="str">
        <f t="shared" si="1"/>
        <v>LMolina</v>
      </c>
      <c r="B15" s="2" t="str">
        <f t="shared" ca="1" si="2"/>
        <v>QP635W</v>
      </c>
      <c r="C15" s="1" t="str">
        <f t="shared" si="3"/>
        <v>leon.molina@gmail.com</v>
      </c>
      <c r="D15" s="3" t="s">
        <v>20</v>
      </c>
      <c r="E15" s="3" t="s">
        <v>40</v>
      </c>
      <c r="F15" s="4">
        <f t="shared" ca="1" si="4"/>
        <v>29429</v>
      </c>
      <c r="G15" s="2" t="str">
        <f t="shared" ca="1" si="5"/>
        <v>0656253147</v>
      </c>
      <c r="H15" s="2" t="s">
        <v>50</v>
      </c>
      <c r="I15" s="2">
        <f t="shared" ca="1" si="6"/>
        <v>49</v>
      </c>
      <c r="J15" s="4">
        <f t="shared" ca="1" si="7"/>
        <v>44914</v>
      </c>
      <c r="K15" s="2" t="str">
        <f t="shared" ca="1" si="0"/>
        <v>5%</v>
      </c>
      <c r="L15" s="2" t="str">
        <f t="shared" ca="1" si="8"/>
        <v>Economy</v>
      </c>
      <c r="M15" s="2" t="s">
        <v>57</v>
      </c>
      <c r="N15" s="6">
        <v>0.67708333333333337</v>
      </c>
      <c r="O15" s="2" t="s">
        <v>60</v>
      </c>
      <c r="P15" s="6">
        <v>0.71180555555555547</v>
      </c>
      <c r="Q15" s="13"/>
      <c r="R15" s="13"/>
      <c r="S15" s="2" t="str">
        <f t="shared" ca="1" si="9"/>
        <v>Air</v>
      </c>
      <c r="T15" s="16"/>
      <c r="U15" s="2" t="str">
        <f t="shared" ca="1" si="10"/>
        <v>PayPal</v>
      </c>
      <c r="V15" s="15"/>
    </row>
    <row r="16" spans="1:22" ht="15.75" x14ac:dyDescent="0.25">
      <c r="A16" s="2" t="str">
        <f t="shared" si="1"/>
        <v>SGordon</v>
      </c>
      <c r="B16" s="2" t="str">
        <f t="shared" ca="1" si="2"/>
        <v>GG721E</v>
      </c>
      <c r="C16" s="1" t="str">
        <f t="shared" si="3"/>
        <v>scarlett.gordon@gmail.com</v>
      </c>
      <c r="D16" s="3" t="s">
        <v>21</v>
      </c>
      <c r="E16" s="3" t="s">
        <v>41</v>
      </c>
      <c r="F16" s="4">
        <f t="shared" ca="1" si="4"/>
        <v>26529</v>
      </c>
      <c r="G16" s="2" t="str">
        <f t="shared" ca="1" si="5"/>
        <v>0762160975</v>
      </c>
      <c r="H16" s="2" t="s">
        <v>50</v>
      </c>
      <c r="I16" s="2">
        <f t="shared" ca="1" si="6"/>
        <v>67</v>
      </c>
      <c r="J16" s="4">
        <f t="shared" ca="1" si="7"/>
        <v>44713</v>
      </c>
      <c r="K16" s="2" t="str">
        <f t="shared" ca="1" si="0"/>
        <v>10%</v>
      </c>
      <c r="L16" s="2" t="str">
        <f t="shared" ca="1" si="8"/>
        <v>Economy</v>
      </c>
      <c r="M16" s="2" t="s">
        <v>60</v>
      </c>
      <c r="N16" s="6">
        <v>0.76736111111111116</v>
      </c>
      <c r="O16" s="2" t="s">
        <v>58</v>
      </c>
      <c r="P16" s="6">
        <v>0.8125</v>
      </c>
      <c r="Q16" s="13"/>
      <c r="R16" s="13"/>
      <c r="S16" s="2" t="str">
        <f t="shared" ca="1" si="9"/>
        <v>Coach</v>
      </c>
      <c r="T16" s="16"/>
      <c r="U16" s="2" t="str">
        <f t="shared" ca="1" si="10"/>
        <v>Card</v>
      </c>
      <c r="V16" s="15"/>
    </row>
    <row r="17" spans="1:22" ht="15.75" x14ac:dyDescent="0.25">
      <c r="A17" s="2" t="str">
        <f t="shared" si="1"/>
        <v>BRobinson</v>
      </c>
      <c r="B17" s="2" t="str">
        <f t="shared" ca="1" si="2"/>
        <v>OT361B</v>
      </c>
      <c r="C17" s="1" t="str">
        <f t="shared" si="3"/>
        <v>bryson.robinson@gmail.com</v>
      </c>
      <c r="D17" s="3" t="s">
        <v>22</v>
      </c>
      <c r="E17" s="3" t="s">
        <v>42</v>
      </c>
      <c r="F17" s="4">
        <f t="shared" ca="1" si="4"/>
        <v>31261</v>
      </c>
      <c r="G17" s="2" t="str">
        <f t="shared" ca="1" si="5"/>
        <v>0910148079</v>
      </c>
      <c r="H17" s="2" t="s">
        <v>50</v>
      </c>
      <c r="I17" s="2">
        <f t="shared" ca="1" si="6"/>
        <v>34</v>
      </c>
      <c r="J17" s="4">
        <f t="shared" ca="1" si="7"/>
        <v>44672</v>
      </c>
      <c r="K17" s="2" t="str">
        <f t="shared" ca="1" si="0"/>
        <v>No Discount</v>
      </c>
      <c r="L17" s="2" t="str">
        <f t="shared" ca="1" si="8"/>
        <v>Economy</v>
      </c>
      <c r="M17" s="2" t="s">
        <v>58</v>
      </c>
      <c r="N17" s="6">
        <v>0.2638888888888889</v>
      </c>
      <c r="O17" s="2" t="s">
        <v>60</v>
      </c>
      <c r="P17" s="6">
        <v>0.30555555555555552</v>
      </c>
      <c r="Q17" s="13"/>
      <c r="R17" s="13"/>
      <c r="S17" s="2" t="str">
        <f t="shared" ca="1" si="9"/>
        <v>Coach</v>
      </c>
      <c r="T17" s="16"/>
      <c r="U17" s="2" t="str">
        <f t="shared" ca="1" si="10"/>
        <v>Other</v>
      </c>
      <c r="V17" s="15"/>
    </row>
    <row r="18" spans="1:22" ht="15.75" x14ac:dyDescent="0.25">
      <c r="A18" s="2" t="str">
        <f t="shared" si="1"/>
        <v>TKnight</v>
      </c>
      <c r="B18" s="2" t="str">
        <f t="shared" ca="1" si="2"/>
        <v>HJ768D</v>
      </c>
      <c r="C18" s="1" t="str">
        <f t="shared" si="3"/>
        <v>tristian.knight@gmail.com</v>
      </c>
      <c r="D18" s="3" t="s">
        <v>23</v>
      </c>
      <c r="E18" s="3" t="s">
        <v>43</v>
      </c>
      <c r="F18" s="4">
        <f t="shared" ca="1" si="4"/>
        <v>26695</v>
      </c>
      <c r="G18" s="2" t="str">
        <f t="shared" ca="1" si="5"/>
        <v>0260365559</v>
      </c>
      <c r="H18" s="2" t="s">
        <v>50</v>
      </c>
      <c r="I18" s="2">
        <f t="shared" ca="1" si="6"/>
        <v>57</v>
      </c>
      <c r="J18" s="4">
        <f t="shared" ca="1" si="7"/>
        <v>44576</v>
      </c>
      <c r="K18" s="2" t="str">
        <f t="shared" ca="1" si="0"/>
        <v>5%</v>
      </c>
      <c r="L18" s="2" t="str">
        <f t="shared" ca="1" si="8"/>
        <v>Economy</v>
      </c>
      <c r="M18" s="2" t="s">
        <v>63</v>
      </c>
      <c r="N18" s="6">
        <v>0.5</v>
      </c>
      <c r="O18" s="2" t="s">
        <v>64</v>
      </c>
      <c r="P18" s="6">
        <v>0.58333333333333337</v>
      </c>
      <c r="Q18" s="13"/>
      <c r="R18" s="13"/>
      <c r="S18" s="2" t="str">
        <f t="shared" ca="1" si="9"/>
        <v>Air</v>
      </c>
      <c r="T18" s="16"/>
      <c r="U18" s="2" t="str">
        <f t="shared" ca="1" si="10"/>
        <v>PayPal</v>
      </c>
      <c r="V18" s="15"/>
    </row>
    <row r="19" spans="1:22" ht="15.75" x14ac:dyDescent="0.25">
      <c r="A19" s="2" t="str">
        <f t="shared" si="1"/>
        <v>ABrooks</v>
      </c>
      <c r="B19" s="2" t="str">
        <f t="shared" ca="1" si="2"/>
        <v>WU910Q</v>
      </c>
      <c r="C19" s="1" t="str">
        <f t="shared" si="3"/>
        <v>abril.brooks@gmail.com</v>
      </c>
      <c r="D19" s="3" t="s">
        <v>24</v>
      </c>
      <c r="E19" s="3" t="s">
        <v>44</v>
      </c>
      <c r="F19" s="4">
        <f t="shared" ca="1" si="4"/>
        <v>28687</v>
      </c>
      <c r="G19" s="2" t="str">
        <f t="shared" ca="1" si="5"/>
        <v>0901356042</v>
      </c>
      <c r="H19" s="2" t="s">
        <v>50</v>
      </c>
      <c r="I19" s="2">
        <f t="shared" ca="1" si="6"/>
        <v>35</v>
      </c>
      <c r="J19" s="4">
        <f t="shared" ca="1" si="7"/>
        <v>44907</v>
      </c>
      <c r="K19" s="2" t="str">
        <f t="shared" ca="1" si="0"/>
        <v>No Discount</v>
      </c>
      <c r="L19" s="2" t="str">
        <f t="shared" ca="1" si="8"/>
        <v>Economy</v>
      </c>
      <c r="M19" s="2" t="s">
        <v>64</v>
      </c>
      <c r="N19" s="6">
        <v>0.41666666666666669</v>
      </c>
      <c r="O19" s="2" t="s">
        <v>63</v>
      </c>
      <c r="P19" s="6">
        <v>0.5</v>
      </c>
      <c r="Q19" s="13"/>
      <c r="R19" s="13"/>
      <c r="S19" s="2" t="str">
        <f t="shared" ca="1" si="9"/>
        <v>Train</v>
      </c>
      <c r="T19" s="16"/>
      <c r="U19" s="2" t="str">
        <f t="shared" ca="1" si="10"/>
        <v>Other</v>
      </c>
      <c r="V19" s="15"/>
    </row>
    <row r="20" spans="1:22" ht="15.75" x14ac:dyDescent="0.25">
      <c r="A20" s="2" t="str">
        <f t="shared" si="1"/>
        <v>CTodd</v>
      </c>
      <c r="B20" s="2" t="str">
        <f t="shared" ca="1" si="2"/>
        <v>DP677D</v>
      </c>
      <c r="C20" s="1" t="str">
        <f t="shared" si="3"/>
        <v>chasity.todd@gmail.com</v>
      </c>
      <c r="D20" s="3" t="s">
        <v>25</v>
      </c>
      <c r="E20" s="3" t="s">
        <v>45</v>
      </c>
      <c r="F20" s="4">
        <f t="shared" ca="1" si="4"/>
        <v>26611</v>
      </c>
      <c r="G20" s="2" t="str">
        <f t="shared" ca="1" si="5"/>
        <v>0366960398</v>
      </c>
      <c r="H20" s="2" t="s">
        <v>50</v>
      </c>
      <c r="I20" s="2">
        <f t="shared" ca="1" si="6"/>
        <v>40</v>
      </c>
      <c r="J20" s="4">
        <f t="shared" ca="1" si="7"/>
        <v>44568</v>
      </c>
      <c r="K20" s="2" t="str">
        <f t="shared" ca="1" si="0"/>
        <v>No Discount</v>
      </c>
      <c r="L20" s="2" t="str">
        <f t="shared" ca="1" si="8"/>
        <v>Business</v>
      </c>
      <c r="M20" s="2" t="s">
        <v>65</v>
      </c>
      <c r="N20" s="6">
        <v>0.77083333333333337</v>
      </c>
      <c r="O20" s="2" t="s">
        <v>59</v>
      </c>
      <c r="P20" s="6">
        <v>0.83333333333333337</v>
      </c>
      <c r="Q20" s="13"/>
      <c r="R20" s="13"/>
      <c r="S20" s="2" t="str">
        <f t="shared" ca="1" si="9"/>
        <v>Train</v>
      </c>
      <c r="T20" s="16"/>
      <c r="U20" s="2" t="str">
        <f t="shared" ca="1" si="10"/>
        <v>PayPal</v>
      </c>
      <c r="V20" s="15"/>
    </row>
    <row r="21" spans="1:22" ht="15.75" x14ac:dyDescent="0.25">
      <c r="A21" s="2" t="str">
        <f t="shared" si="1"/>
        <v>BGrant</v>
      </c>
      <c r="B21" s="2" t="str">
        <f t="shared" ca="1" si="2"/>
        <v>HE425U</v>
      </c>
      <c r="C21" s="1" t="str">
        <f t="shared" si="3"/>
        <v>bruce.grant@gmail.com</v>
      </c>
      <c r="D21" s="3" t="s">
        <v>26</v>
      </c>
      <c r="E21" s="3" t="s">
        <v>46</v>
      </c>
      <c r="F21" s="4">
        <f t="shared" ca="1" si="4"/>
        <v>32730</v>
      </c>
      <c r="G21" s="2" t="str">
        <f t="shared" ca="1" si="5"/>
        <v>0348028280</v>
      </c>
      <c r="H21" s="2" t="s">
        <v>50</v>
      </c>
      <c r="I21" s="2">
        <f t="shared" ca="1" si="6"/>
        <v>59</v>
      </c>
      <c r="J21" s="4">
        <f t="shared" ca="1" si="7"/>
        <v>44681</v>
      </c>
      <c r="K21" s="2" t="str">
        <f t="shared" ca="1" si="0"/>
        <v>5%</v>
      </c>
      <c r="L21" s="2" t="str">
        <f t="shared" ca="1" si="8"/>
        <v>Business</v>
      </c>
      <c r="M21" s="2" t="s">
        <v>66</v>
      </c>
      <c r="N21" s="6">
        <v>0.5</v>
      </c>
      <c r="O21" s="2" t="s">
        <v>60</v>
      </c>
      <c r="P21" s="6">
        <v>0.5625</v>
      </c>
      <c r="Q21" s="13"/>
      <c r="R21" s="13"/>
      <c r="S21" s="2" t="str">
        <f t="shared" ca="1" si="9"/>
        <v>Coach</v>
      </c>
      <c r="T21" s="16"/>
      <c r="U21" s="2" t="str">
        <f t="shared" ca="1" si="10"/>
        <v>PayPal</v>
      </c>
      <c r="V21" s="15"/>
    </row>
    <row r="22" spans="1:22" ht="15.75" x14ac:dyDescent="0.25">
      <c r="A22" s="2" t="str">
        <f t="shared" si="1"/>
        <v>SWallace</v>
      </c>
      <c r="B22" s="2" t="str">
        <f t="shared" ca="1" si="2"/>
        <v>HS808D</v>
      </c>
      <c r="C22" s="1" t="str">
        <f t="shared" si="3"/>
        <v>sage.wallace@gmail.com</v>
      </c>
      <c r="D22" s="3" t="s">
        <v>27</v>
      </c>
      <c r="E22" s="3" t="s">
        <v>47</v>
      </c>
      <c r="F22" s="4">
        <f t="shared" ca="1" si="4"/>
        <v>38079</v>
      </c>
      <c r="G22" s="2" t="str">
        <f t="shared" ca="1" si="5"/>
        <v>0149898539</v>
      </c>
      <c r="H22" s="2" t="s">
        <v>50</v>
      </c>
      <c r="I22" s="2">
        <f t="shared" ca="1" si="6"/>
        <v>64</v>
      </c>
      <c r="J22" s="4">
        <f t="shared" ca="1" si="7"/>
        <v>44757</v>
      </c>
      <c r="K22" s="2" t="str">
        <f t="shared" ca="1" si="0"/>
        <v>10%</v>
      </c>
      <c r="L22" s="2" t="str">
        <f t="shared" ca="1" si="8"/>
        <v>Business</v>
      </c>
      <c r="M22" s="2" t="s">
        <v>60</v>
      </c>
      <c r="N22" s="6">
        <v>0.79166666666666663</v>
      </c>
      <c r="O22" s="2" t="s">
        <v>69</v>
      </c>
      <c r="P22" s="6">
        <v>0.85416666666666663</v>
      </c>
      <c r="Q22" s="13"/>
      <c r="R22" s="13"/>
      <c r="S22" s="2" t="str">
        <f t="shared" ca="1" si="9"/>
        <v>Coach</v>
      </c>
      <c r="T22" s="16"/>
      <c r="U22" s="2" t="str">
        <f t="shared" ca="1" si="10"/>
        <v>PayPal</v>
      </c>
      <c r="V22" s="15"/>
    </row>
    <row r="23" spans="1:22" ht="15.75" x14ac:dyDescent="0.25">
      <c r="A23" s="2" t="str">
        <f t="shared" si="1"/>
        <v>RFisher</v>
      </c>
      <c r="B23" s="2" t="str">
        <f t="shared" ca="1" si="2"/>
        <v>VI660X</v>
      </c>
      <c r="C23" s="1" t="str">
        <f t="shared" si="3"/>
        <v>romeo.fisher@gmail.com</v>
      </c>
      <c r="D23" s="3" t="s">
        <v>28</v>
      </c>
      <c r="E23" s="3" t="s">
        <v>48</v>
      </c>
      <c r="F23" s="4">
        <f t="shared" ca="1" si="4"/>
        <v>37194</v>
      </c>
      <c r="G23" s="2" t="str">
        <f t="shared" ca="1" si="5"/>
        <v>0783610658</v>
      </c>
      <c r="H23" s="2" t="s">
        <v>50</v>
      </c>
      <c r="I23" s="2">
        <f t="shared" ca="1" si="6"/>
        <v>7</v>
      </c>
      <c r="J23" s="4">
        <f t="shared" ca="1" si="7"/>
        <v>44924</v>
      </c>
      <c r="K23" s="2" t="str">
        <f t="shared" ca="1" si="0"/>
        <v>No Discount</v>
      </c>
      <c r="L23" s="2" t="str">
        <f t="shared" ca="1" si="8"/>
        <v>Economy</v>
      </c>
      <c r="M23" s="2" t="s">
        <v>67</v>
      </c>
      <c r="N23" s="6">
        <v>0.66666666666666663</v>
      </c>
      <c r="O23" s="2" t="s">
        <v>57</v>
      </c>
      <c r="P23" s="6">
        <v>0.72916666666666663</v>
      </c>
      <c r="Q23" s="13"/>
      <c r="R23" s="13"/>
      <c r="S23" s="2" t="str">
        <f t="shared" ca="1" si="9"/>
        <v>Train</v>
      </c>
      <c r="T23" s="16"/>
      <c r="U23" s="2" t="str">
        <f t="shared" ca="1" si="10"/>
        <v>Other</v>
      </c>
      <c r="V23" s="15"/>
    </row>
    <row r="24" spans="1:22" ht="15.75" x14ac:dyDescent="0.25">
      <c r="A24" s="2" t="str">
        <f t="shared" si="1"/>
        <v>HWelch</v>
      </c>
      <c r="B24" s="2" t="str">
        <f t="shared" ca="1" si="2"/>
        <v>PX535L</v>
      </c>
      <c r="C24" s="1" t="str">
        <f>LOWER(D24&amp;"."&amp;E24&amp;"@gmail.com")</f>
        <v>hamza.welch@gmail.com</v>
      </c>
      <c r="D24" s="3" t="s">
        <v>29</v>
      </c>
      <c r="E24" s="3" t="s">
        <v>49</v>
      </c>
      <c r="F24" s="4">
        <f t="shared" ca="1" si="4"/>
        <v>32556</v>
      </c>
      <c r="G24" s="2" t="str">
        <f t="shared" ca="1" si="5"/>
        <v>0536802516</v>
      </c>
      <c r="H24" s="2" t="s">
        <v>50</v>
      </c>
      <c r="I24" s="2">
        <f t="shared" ca="1" si="6"/>
        <v>72</v>
      </c>
      <c r="J24" s="4">
        <f t="shared" ca="1" si="7"/>
        <v>44806</v>
      </c>
      <c r="K24" s="2" t="str">
        <f t="shared" ca="1" si="0"/>
        <v>10%</v>
      </c>
      <c r="L24" s="2" t="str">
        <f t="shared" ca="1" si="8"/>
        <v>Economy</v>
      </c>
      <c r="M24" s="2" t="s">
        <v>57</v>
      </c>
      <c r="N24" s="6">
        <v>0.25</v>
      </c>
      <c r="O24" s="2" t="s">
        <v>67</v>
      </c>
      <c r="P24" s="6">
        <v>0.3125</v>
      </c>
      <c r="Q24" s="13"/>
      <c r="R24" s="13"/>
      <c r="S24" s="2" t="str">
        <f t="shared" ca="1" si="9"/>
        <v>Train</v>
      </c>
      <c r="T24" s="16"/>
      <c r="U24" s="2" t="str">
        <f t="shared" ca="1" si="10"/>
        <v>Card</v>
      </c>
      <c r="V24" s="15"/>
    </row>
    <row r="25" spans="1:22" ht="15.75" x14ac:dyDescent="0.25">
      <c r="A25" s="2" t="str">
        <f t="shared" si="1"/>
        <v>JSmith</v>
      </c>
      <c r="B25" s="2" t="str">
        <f t="shared" ca="1" si="2"/>
        <v>VG807G</v>
      </c>
      <c r="C25" s="1" t="str">
        <f>LOWER(D25&amp;"."&amp;E25&amp;"@gmail.com")</f>
        <v>john.smith@gmail.com</v>
      </c>
      <c r="D25" s="3" t="s">
        <v>55</v>
      </c>
      <c r="E25" s="3" t="s">
        <v>56</v>
      </c>
      <c r="F25" s="4">
        <f t="shared" ca="1" si="4"/>
        <v>35335</v>
      </c>
      <c r="G25" s="2" t="str">
        <f t="shared" ca="1" si="5"/>
        <v>0998848672</v>
      </c>
      <c r="H25" s="2" t="s">
        <v>50</v>
      </c>
      <c r="I25" s="2">
        <f t="shared" ca="1" si="6"/>
        <v>94</v>
      </c>
      <c r="J25" s="4">
        <f t="shared" ca="1" si="7"/>
        <v>44585</v>
      </c>
      <c r="K25" s="2" t="str">
        <f t="shared" ca="1" si="0"/>
        <v>No Discount</v>
      </c>
      <c r="L25" s="2" t="str">
        <f t="shared" ca="1" si="8"/>
        <v>Economy</v>
      </c>
      <c r="M25" s="2" t="s">
        <v>68</v>
      </c>
      <c r="N25" s="6">
        <v>0.29166666666666669</v>
      </c>
      <c r="O25" s="2" t="s">
        <v>63</v>
      </c>
      <c r="P25" s="6">
        <v>0.375</v>
      </c>
      <c r="Q25" s="13"/>
      <c r="R25" s="13"/>
      <c r="S25" s="2" t="str">
        <f t="shared" ca="1" si="9"/>
        <v>Train</v>
      </c>
      <c r="T25" s="16"/>
      <c r="U25" s="2" t="str">
        <f t="shared" ca="1" si="10"/>
        <v>Other</v>
      </c>
      <c r="V25" s="15"/>
    </row>
    <row r="27" spans="1:22" ht="18.75" x14ac:dyDescent="0.25">
      <c r="A27" s="11" t="s">
        <v>97</v>
      </c>
    </row>
    <row r="29" spans="1:22" x14ac:dyDescent="0.25">
      <c r="A29" s="5" t="s">
        <v>93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22" ht="15.75" x14ac:dyDescent="0.25">
      <c r="A30" s="2">
        <v>11103</v>
      </c>
      <c r="B30" s="3" t="str">
        <f>D5</f>
        <v>Shea</v>
      </c>
      <c r="C30" s="3" t="str">
        <f>E5</f>
        <v>Melendez</v>
      </c>
      <c r="D30" s="4">
        <f ca="1">F5</f>
        <v>31262</v>
      </c>
      <c r="E30" s="2" t="str">
        <f ca="1">G5</f>
        <v>0240116221</v>
      </c>
    </row>
    <row r="31" spans="1:22" ht="15.75" x14ac:dyDescent="0.25">
      <c r="A31" s="2">
        <f>SUM(A30+1)</f>
        <v>11104</v>
      </c>
      <c r="B31" s="3" t="s">
        <v>11</v>
      </c>
      <c r="C31" s="3" t="s">
        <v>31</v>
      </c>
      <c r="D31" s="4">
        <f t="shared" ref="D31:D50" ca="1" si="11">F6</f>
        <v>29827</v>
      </c>
      <c r="E31" s="2" t="str">
        <f t="shared" ref="E31:E50" ca="1" si="12">G6</f>
        <v>0119195500</v>
      </c>
    </row>
    <row r="32" spans="1:22" ht="15.75" x14ac:dyDescent="0.25">
      <c r="A32" s="2">
        <f t="shared" ref="A32:A50" si="13">SUM(A31+1)</f>
        <v>11105</v>
      </c>
      <c r="B32" s="3" t="s">
        <v>12</v>
      </c>
      <c r="C32" s="3" t="s">
        <v>32</v>
      </c>
      <c r="D32" s="4">
        <f t="shared" ca="1" si="11"/>
        <v>35689</v>
      </c>
      <c r="E32" s="2" t="str">
        <f t="shared" ca="1" si="12"/>
        <v>0486811298</v>
      </c>
    </row>
    <row r="33" spans="1:5" ht="15.75" x14ac:dyDescent="0.25">
      <c r="A33" s="2">
        <f t="shared" si="13"/>
        <v>11106</v>
      </c>
      <c r="B33" s="3" t="s">
        <v>13</v>
      </c>
      <c r="C33" s="3" t="s">
        <v>33</v>
      </c>
      <c r="D33" s="4">
        <f t="shared" ca="1" si="11"/>
        <v>32189</v>
      </c>
      <c r="E33" s="2" t="str">
        <f t="shared" ca="1" si="12"/>
        <v>0273875271</v>
      </c>
    </row>
    <row r="34" spans="1:5" ht="15.75" x14ac:dyDescent="0.25">
      <c r="A34" s="2">
        <f t="shared" si="13"/>
        <v>11107</v>
      </c>
      <c r="B34" s="3" t="s">
        <v>14</v>
      </c>
      <c r="C34" s="3" t="s">
        <v>34</v>
      </c>
      <c r="D34" s="4">
        <f t="shared" ca="1" si="11"/>
        <v>34575</v>
      </c>
      <c r="E34" s="2" t="str">
        <f t="shared" ca="1" si="12"/>
        <v>0802492309</v>
      </c>
    </row>
    <row r="35" spans="1:5" ht="15.75" x14ac:dyDescent="0.25">
      <c r="A35" s="2">
        <f t="shared" si="13"/>
        <v>11108</v>
      </c>
      <c r="B35" s="3" t="s">
        <v>15</v>
      </c>
      <c r="C35" s="3" t="s">
        <v>35</v>
      </c>
      <c r="D35" s="4">
        <f t="shared" ca="1" si="11"/>
        <v>31142</v>
      </c>
      <c r="E35" s="2" t="str">
        <f t="shared" ca="1" si="12"/>
        <v>0935140890</v>
      </c>
    </row>
    <row r="36" spans="1:5" ht="15.75" x14ac:dyDescent="0.25">
      <c r="A36" s="2">
        <f t="shared" si="13"/>
        <v>11109</v>
      </c>
      <c r="B36" s="3" t="s">
        <v>16</v>
      </c>
      <c r="C36" s="3" t="s">
        <v>36</v>
      </c>
      <c r="D36" s="4">
        <f t="shared" ca="1" si="11"/>
        <v>30900</v>
      </c>
      <c r="E36" s="2" t="str">
        <f t="shared" ca="1" si="12"/>
        <v>0670207659</v>
      </c>
    </row>
    <row r="37" spans="1:5" ht="15.75" x14ac:dyDescent="0.25">
      <c r="A37" s="2">
        <f t="shared" si="13"/>
        <v>11110</v>
      </c>
      <c r="B37" s="3" t="s">
        <v>17</v>
      </c>
      <c r="C37" s="3" t="s">
        <v>37</v>
      </c>
      <c r="D37" s="4">
        <f t="shared" ca="1" si="11"/>
        <v>38217</v>
      </c>
      <c r="E37" s="2" t="str">
        <f t="shared" ca="1" si="12"/>
        <v>0558258893</v>
      </c>
    </row>
    <row r="38" spans="1:5" ht="15.75" x14ac:dyDescent="0.25">
      <c r="A38" s="2">
        <f t="shared" si="13"/>
        <v>11111</v>
      </c>
      <c r="B38" s="3" t="s">
        <v>18</v>
      </c>
      <c r="C38" s="3" t="s">
        <v>38</v>
      </c>
      <c r="D38" s="4">
        <f t="shared" ca="1" si="11"/>
        <v>29183</v>
      </c>
      <c r="E38" s="2" t="str">
        <f t="shared" ca="1" si="12"/>
        <v>0940426043</v>
      </c>
    </row>
    <row r="39" spans="1:5" ht="15.75" x14ac:dyDescent="0.25">
      <c r="A39" s="2">
        <f t="shared" si="13"/>
        <v>11112</v>
      </c>
      <c r="B39" s="3" t="s">
        <v>19</v>
      </c>
      <c r="C39" s="3" t="s">
        <v>39</v>
      </c>
      <c r="D39" s="4">
        <f t="shared" ca="1" si="11"/>
        <v>31500</v>
      </c>
      <c r="E39" s="2" t="str">
        <f t="shared" ca="1" si="12"/>
        <v>0803247695</v>
      </c>
    </row>
    <row r="40" spans="1:5" ht="15.75" x14ac:dyDescent="0.25">
      <c r="A40" s="2">
        <f t="shared" si="13"/>
        <v>11113</v>
      </c>
      <c r="B40" s="3" t="s">
        <v>20</v>
      </c>
      <c r="C40" s="3" t="s">
        <v>40</v>
      </c>
      <c r="D40" s="4">
        <f t="shared" ca="1" si="11"/>
        <v>29429</v>
      </c>
      <c r="E40" s="2" t="str">
        <f t="shared" ca="1" si="12"/>
        <v>0656253147</v>
      </c>
    </row>
    <row r="41" spans="1:5" ht="15.75" x14ac:dyDescent="0.25">
      <c r="A41" s="2">
        <f t="shared" si="13"/>
        <v>11114</v>
      </c>
      <c r="B41" s="3" t="s">
        <v>21</v>
      </c>
      <c r="C41" s="3" t="s">
        <v>41</v>
      </c>
      <c r="D41" s="4">
        <f t="shared" ca="1" si="11"/>
        <v>26529</v>
      </c>
      <c r="E41" s="2" t="str">
        <f t="shared" ca="1" si="12"/>
        <v>0762160975</v>
      </c>
    </row>
    <row r="42" spans="1:5" ht="15.75" x14ac:dyDescent="0.25">
      <c r="A42" s="2">
        <f t="shared" si="13"/>
        <v>11115</v>
      </c>
      <c r="B42" s="3" t="s">
        <v>22</v>
      </c>
      <c r="C42" s="3" t="s">
        <v>42</v>
      </c>
      <c r="D42" s="4">
        <f t="shared" ca="1" si="11"/>
        <v>31261</v>
      </c>
      <c r="E42" s="2" t="str">
        <f t="shared" ca="1" si="12"/>
        <v>0910148079</v>
      </c>
    </row>
    <row r="43" spans="1:5" ht="15.75" x14ac:dyDescent="0.25">
      <c r="A43" s="2">
        <f t="shared" si="13"/>
        <v>11116</v>
      </c>
      <c r="B43" s="3" t="s">
        <v>23</v>
      </c>
      <c r="C43" s="3" t="s">
        <v>43</v>
      </c>
      <c r="D43" s="4">
        <f t="shared" ca="1" si="11"/>
        <v>26695</v>
      </c>
      <c r="E43" s="2" t="str">
        <f t="shared" ca="1" si="12"/>
        <v>0260365559</v>
      </c>
    </row>
    <row r="44" spans="1:5" ht="15.75" x14ac:dyDescent="0.25">
      <c r="A44" s="2">
        <f t="shared" si="13"/>
        <v>11117</v>
      </c>
      <c r="B44" s="3" t="s">
        <v>24</v>
      </c>
      <c r="C44" s="3" t="s">
        <v>44</v>
      </c>
      <c r="D44" s="4">
        <f t="shared" ca="1" si="11"/>
        <v>28687</v>
      </c>
      <c r="E44" s="2" t="str">
        <f t="shared" ca="1" si="12"/>
        <v>0901356042</v>
      </c>
    </row>
    <row r="45" spans="1:5" ht="15.75" x14ac:dyDescent="0.25">
      <c r="A45" s="2">
        <f t="shared" si="13"/>
        <v>11118</v>
      </c>
      <c r="B45" s="3" t="s">
        <v>25</v>
      </c>
      <c r="C45" s="3" t="s">
        <v>45</v>
      </c>
      <c r="D45" s="4">
        <f t="shared" ca="1" si="11"/>
        <v>26611</v>
      </c>
      <c r="E45" s="2" t="str">
        <f t="shared" ca="1" si="12"/>
        <v>0366960398</v>
      </c>
    </row>
    <row r="46" spans="1:5" ht="15.75" x14ac:dyDescent="0.25">
      <c r="A46" s="2">
        <f t="shared" si="13"/>
        <v>11119</v>
      </c>
      <c r="B46" s="3" t="s">
        <v>26</v>
      </c>
      <c r="C46" s="3" t="s">
        <v>46</v>
      </c>
      <c r="D46" s="4">
        <f t="shared" ca="1" si="11"/>
        <v>32730</v>
      </c>
      <c r="E46" s="2" t="str">
        <f t="shared" ca="1" si="12"/>
        <v>0348028280</v>
      </c>
    </row>
    <row r="47" spans="1:5" ht="15.75" x14ac:dyDescent="0.25">
      <c r="A47" s="2">
        <f t="shared" si="13"/>
        <v>11120</v>
      </c>
      <c r="B47" s="3" t="s">
        <v>27</v>
      </c>
      <c r="C47" s="3" t="s">
        <v>47</v>
      </c>
      <c r="D47" s="4">
        <f t="shared" ca="1" si="11"/>
        <v>38079</v>
      </c>
      <c r="E47" s="2" t="str">
        <f t="shared" ca="1" si="12"/>
        <v>0149898539</v>
      </c>
    </row>
    <row r="48" spans="1:5" ht="15.75" x14ac:dyDescent="0.25">
      <c r="A48" s="2">
        <f t="shared" si="13"/>
        <v>11121</v>
      </c>
      <c r="B48" s="3" t="s">
        <v>28</v>
      </c>
      <c r="C48" s="3" t="s">
        <v>48</v>
      </c>
      <c r="D48" s="4">
        <f t="shared" ca="1" si="11"/>
        <v>37194</v>
      </c>
      <c r="E48" s="2" t="str">
        <f t="shared" ca="1" si="12"/>
        <v>0783610658</v>
      </c>
    </row>
    <row r="49" spans="1:5" ht="15.75" x14ac:dyDescent="0.25">
      <c r="A49" s="2">
        <f t="shared" si="13"/>
        <v>11122</v>
      </c>
      <c r="B49" s="3" t="s">
        <v>29</v>
      </c>
      <c r="C49" s="3" t="s">
        <v>49</v>
      </c>
      <c r="D49" s="4">
        <f t="shared" ca="1" si="11"/>
        <v>32556</v>
      </c>
      <c r="E49" s="2" t="str">
        <f t="shared" ca="1" si="12"/>
        <v>0536802516</v>
      </c>
    </row>
    <row r="50" spans="1:5" ht="15.75" x14ac:dyDescent="0.25">
      <c r="A50" s="2">
        <f t="shared" si="13"/>
        <v>11123</v>
      </c>
      <c r="B50" s="3" t="s">
        <v>55</v>
      </c>
      <c r="C50" s="3" t="s">
        <v>56</v>
      </c>
      <c r="D50" s="4">
        <f t="shared" ca="1" si="11"/>
        <v>35335</v>
      </c>
      <c r="E50" s="2" t="str">
        <f t="shared" ca="1" si="12"/>
        <v>0998848672</v>
      </c>
    </row>
    <row r="52" spans="1:5" x14ac:dyDescent="0.25">
      <c r="A52" s="5" t="s">
        <v>102</v>
      </c>
      <c r="B52" s="5" t="s">
        <v>9</v>
      </c>
      <c r="C52" s="5" t="s">
        <v>0</v>
      </c>
      <c r="D52" s="5" t="s">
        <v>1</v>
      </c>
      <c r="E52" s="5" t="s">
        <v>6</v>
      </c>
    </row>
    <row r="53" spans="1:5" ht="15.75" x14ac:dyDescent="0.25">
      <c r="A53" s="2">
        <v>66666</v>
      </c>
      <c r="B53" s="1" t="str">
        <f t="shared" ref="B53:B73" si="14">C5</f>
        <v>shea.melendez@gmail.com</v>
      </c>
      <c r="C53" s="2" t="str">
        <f>A5</f>
        <v>SMelendez</v>
      </c>
      <c r="D53" s="2" t="str">
        <f t="shared" ref="D53:D73" ca="1" si="15">B5</f>
        <v>XI698R</v>
      </c>
      <c r="E53" s="2" t="str">
        <f t="shared" ref="E53:E73" si="16">H5</f>
        <v>Normal</v>
      </c>
    </row>
    <row r="54" spans="1:5" ht="15.75" x14ac:dyDescent="0.25">
      <c r="A54" s="2">
        <f>SUM(A53+1)</f>
        <v>66667</v>
      </c>
      <c r="B54" s="1" t="str">
        <f t="shared" si="14"/>
        <v>jocelynn.spears@gmail.com</v>
      </c>
      <c r="C54" s="2" t="str">
        <f>A6</f>
        <v>JSpears</v>
      </c>
      <c r="D54" s="2" t="str">
        <f t="shared" ca="1" si="15"/>
        <v>WN683O</v>
      </c>
      <c r="E54" s="2" t="str">
        <f t="shared" si="16"/>
        <v>Normal</v>
      </c>
    </row>
    <row r="55" spans="1:5" ht="15.75" x14ac:dyDescent="0.25">
      <c r="A55" s="2">
        <f t="shared" ref="A55:A73" si="17">SUM(A54+1)</f>
        <v>66668</v>
      </c>
      <c r="B55" s="1" t="str">
        <f t="shared" si="14"/>
        <v>andre.harris@gmail.com</v>
      </c>
      <c r="C55" s="2" t="str">
        <f>A7</f>
        <v>AHarris</v>
      </c>
      <c r="D55" s="2" t="str">
        <f t="shared" ca="1" si="15"/>
        <v>DI352U</v>
      </c>
      <c r="E55" s="2" t="str">
        <f t="shared" si="16"/>
        <v>Normal</v>
      </c>
    </row>
    <row r="56" spans="1:5" ht="15.75" x14ac:dyDescent="0.25">
      <c r="A56" s="2">
        <f t="shared" si="17"/>
        <v>66669</v>
      </c>
      <c r="B56" s="1" t="str">
        <f t="shared" si="14"/>
        <v>monica.pham@gmail.com</v>
      </c>
      <c r="C56" s="2" t="str">
        <f>A8</f>
        <v>MPham</v>
      </c>
      <c r="D56" s="2" t="str">
        <f t="shared" ca="1" si="15"/>
        <v>DU995Q</v>
      </c>
      <c r="E56" s="2" t="str">
        <f t="shared" si="16"/>
        <v>Normal</v>
      </c>
    </row>
    <row r="57" spans="1:5" ht="15.75" x14ac:dyDescent="0.25">
      <c r="A57" s="2">
        <f t="shared" si="17"/>
        <v>66670</v>
      </c>
      <c r="B57" s="1" t="str">
        <f t="shared" si="14"/>
        <v>fernando.dyer@gmail.com</v>
      </c>
      <c r="C57" s="2" t="str">
        <f>A9</f>
        <v>FDyer</v>
      </c>
      <c r="D57" s="2" t="str">
        <f t="shared" ca="1" si="15"/>
        <v>QE435O</v>
      </c>
      <c r="E57" s="2" t="str">
        <f t="shared" si="16"/>
        <v>Normal</v>
      </c>
    </row>
    <row r="58" spans="1:5" ht="15.75" x14ac:dyDescent="0.25">
      <c r="A58" s="2">
        <f t="shared" si="17"/>
        <v>66671</v>
      </c>
      <c r="B58" s="1" t="str">
        <f t="shared" si="14"/>
        <v>chloe.mcgrath@gmail.com</v>
      </c>
      <c r="C58" s="2" t="str">
        <f>A10</f>
        <v>CMcgrath</v>
      </c>
      <c r="D58" s="2" t="str">
        <f t="shared" ca="1" si="15"/>
        <v>FX778R</v>
      </c>
      <c r="E58" s="2" t="str">
        <f t="shared" si="16"/>
        <v>Normal</v>
      </c>
    </row>
    <row r="59" spans="1:5" ht="15.75" x14ac:dyDescent="0.25">
      <c r="A59" s="2">
        <f t="shared" si="17"/>
        <v>66672</v>
      </c>
      <c r="B59" s="1" t="str">
        <f t="shared" si="14"/>
        <v>elisa.rivas@gmail.com</v>
      </c>
      <c r="C59" s="2" t="str">
        <f>A11</f>
        <v>ERivas</v>
      </c>
      <c r="D59" s="2" t="str">
        <f t="shared" ca="1" si="15"/>
        <v>HD920W</v>
      </c>
      <c r="E59" s="2" t="str">
        <f t="shared" si="16"/>
        <v>Normal</v>
      </c>
    </row>
    <row r="60" spans="1:5" ht="15.75" x14ac:dyDescent="0.25">
      <c r="A60" s="2">
        <f t="shared" si="17"/>
        <v>66673</v>
      </c>
      <c r="B60" s="1" t="str">
        <f t="shared" si="14"/>
        <v>maxim.foster@gmail.com</v>
      </c>
      <c r="C60" s="2" t="str">
        <f>A12</f>
        <v>MFoster</v>
      </c>
      <c r="D60" s="2" t="str">
        <f t="shared" ca="1" si="15"/>
        <v>ZI858K</v>
      </c>
      <c r="E60" s="2" t="str">
        <f t="shared" si="16"/>
        <v>Normal</v>
      </c>
    </row>
    <row r="61" spans="1:5" ht="15.75" x14ac:dyDescent="0.25">
      <c r="A61" s="2">
        <f t="shared" si="17"/>
        <v>66674</v>
      </c>
      <c r="B61" s="1" t="str">
        <f t="shared" si="14"/>
        <v>skyler.davies@gmail.com</v>
      </c>
      <c r="C61" s="2" t="str">
        <f>A13</f>
        <v>SDavies</v>
      </c>
      <c r="D61" s="2" t="str">
        <f t="shared" ca="1" si="15"/>
        <v>MO211M</v>
      </c>
      <c r="E61" s="2" t="str">
        <f t="shared" si="16"/>
        <v>Normal</v>
      </c>
    </row>
    <row r="62" spans="1:5" ht="15.75" x14ac:dyDescent="0.25">
      <c r="A62" s="2">
        <f t="shared" si="17"/>
        <v>66675</v>
      </c>
      <c r="B62" s="1" t="str">
        <f t="shared" si="14"/>
        <v>branson.richardson@gmail.com</v>
      </c>
      <c r="C62" s="2" t="str">
        <f>A14</f>
        <v>BRichardson</v>
      </c>
      <c r="D62" s="2" t="str">
        <f t="shared" ca="1" si="15"/>
        <v>EV638P</v>
      </c>
      <c r="E62" s="2" t="str">
        <f t="shared" si="16"/>
        <v>Normal</v>
      </c>
    </row>
    <row r="63" spans="1:5" ht="15.75" x14ac:dyDescent="0.25">
      <c r="A63" s="2">
        <f t="shared" si="17"/>
        <v>66676</v>
      </c>
      <c r="B63" s="1" t="str">
        <f t="shared" si="14"/>
        <v>leon.molina@gmail.com</v>
      </c>
      <c r="C63" s="2" t="str">
        <f>A15</f>
        <v>LMolina</v>
      </c>
      <c r="D63" s="2" t="str">
        <f t="shared" ca="1" si="15"/>
        <v>QP635W</v>
      </c>
      <c r="E63" s="2" t="str">
        <f t="shared" si="16"/>
        <v>Normal</v>
      </c>
    </row>
    <row r="64" spans="1:5" ht="15.75" x14ac:dyDescent="0.25">
      <c r="A64" s="2">
        <f t="shared" si="17"/>
        <v>66677</v>
      </c>
      <c r="B64" s="1" t="str">
        <f t="shared" si="14"/>
        <v>scarlett.gordon@gmail.com</v>
      </c>
      <c r="C64" s="2" t="str">
        <f>A16</f>
        <v>SGordon</v>
      </c>
      <c r="D64" s="2" t="str">
        <f t="shared" ca="1" si="15"/>
        <v>GG721E</v>
      </c>
      <c r="E64" s="2" t="str">
        <f t="shared" si="16"/>
        <v>Normal</v>
      </c>
    </row>
    <row r="65" spans="1:6" ht="15.75" x14ac:dyDescent="0.25">
      <c r="A65" s="2">
        <f t="shared" si="17"/>
        <v>66678</v>
      </c>
      <c r="B65" s="1" t="str">
        <f t="shared" si="14"/>
        <v>bryson.robinson@gmail.com</v>
      </c>
      <c r="C65" s="2" t="str">
        <f>A17</f>
        <v>BRobinson</v>
      </c>
      <c r="D65" s="2" t="str">
        <f t="shared" ca="1" si="15"/>
        <v>OT361B</v>
      </c>
      <c r="E65" s="2" t="str">
        <f t="shared" si="16"/>
        <v>Normal</v>
      </c>
    </row>
    <row r="66" spans="1:6" ht="15.75" x14ac:dyDescent="0.25">
      <c r="A66" s="2">
        <f t="shared" si="17"/>
        <v>66679</v>
      </c>
      <c r="B66" s="1" t="str">
        <f t="shared" si="14"/>
        <v>tristian.knight@gmail.com</v>
      </c>
      <c r="C66" s="2" t="str">
        <f>A18</f>
        <v>TKnight</v>
      </c>
      <c r="D66" s="2" t="str">
        <f t="shared" ca="1" si="15"/>
        <v>HJ768D</v>
      </c>
      <c r="E66" s="2" t="str">
        <f t="shared" si="16"/>
        <v>Normal</v>
      </c>
    </row>
    <row r="67" spans="1:6" ht="15.75" x14ac:dyDescent="0.25">
      <c r="A67" s="2">
        <f t="shared" si="17"/>
        <v>66680</v>
      </c>
      <c r="B67" s="1" t="str">
        <f t="shared" si="14"/>
        <v>abril.brooks@gmail.com</v>
      </c>
      <c r="C67" s="2" t="str">
        <f>A19</f>
        <v>ABrooks</v>
      </c>
      <c r="D67" s="2" t="str">
        <f t="shared" ca="1" si="15"/>
        <v>WU910Q</v>
      </c>
      <c r="E67" s="2" t="str">
        <f t="shared" si="16"/>
        <v>Normal</v>
      </c>
    </row>
    <row r="68" spans="1:6" ht="15.75" x14ac:dyDescent="0.25">
      <c r="A68" s="2">
        <f t="shared" si="17"/>
        <v>66681</v>
      </c>
      <c r="B68" s="1" t="str">
        <f t="shared" si="14"/>
        <v>chasity.todd@gmail.com</v>
      </c>
      <c r="C68" s="2" t="str">
        <f>A20</f>
        <v>CTodd</v>
      </c>
      <c r="D68" s="2" t="str">
        <f t="shared" ca="1" si="15"/>
        <v>DP677D</v>
      </c>
      <c r="E68" s="2" t="str">
        <f t="shared" si="16"/>
        <v>Normal</v>
      </c>
    </row>
    <row r="69" spans="1:6" ht="15.75" x14ac:dyDescent="0.25">
      <c r="A69" s="2">
        <f t="shared" si="17"/>
        <v>66682</v>
      </c>
      <c r="B69" s="1" t="str">
        <f t="shared" si="14"/>
        <v>bruce.grant@gmail.com</v>
      </c>
      <c r="C69" s="2" t="str">
        <f>A21</f>
        <v>BGrant</v>
      </c>
      <c r="D69" s="2" t="str">
        <f t="shared" ca="1" si="15"/>
        <v>HE425U</v>
      </c>
      <c r="E69" s="2" t="str">
        <f t="shared" si="16"/>
        <v>Normal</v>
      </c>
    </row>
    <row r="70" spans="1:6" ht="15.75" x14ac:dyDescent="0.25">
      <c r="A70" s="2">
        <f t="shared" si="17"/>
        <v>66683</v>
      </c>
      <c r="B70" s="1" t="str">
        <f t="shared" si="14"/>
        <v>sage.wallace@gmail.com</v>
      </c>
      <c r="C70" s="2" t="str">
        <f>A22</f>
        <v>SWallace</v>
      </c>
      <c r="D70" s="2" t="str">
        <f t="shared" ca="1" si="15"/>
        <v>HS808D</v>
      </c>
      <c r="E70" s="2" t="str">
        <f t="shared" si="16"/>
        <v>Normal</v>
      </c>
    </row>
    <row r="71" spans="1:6" ht="15.75" x14ac:dyDescent="0.25">
      <c r="A71" s="2">
        <f t="shared" si="17"/>
        <v>66684</v>
      </c>
      <c r="B71" s="1" t="str">
        <f t="shared" si="14"/>
        <v>romeo.fisher@gmail.com</v>
      </c>
      <c r="C71" s="2" t="str">
        <f>A23</f>
        <v>RFisher</v>
      </c>
      <c r="D71" s="2" t="str">
        <f t="shared" ca="1" si="15"/>
        <v>VI660X</v>
      </c>
      <c r="E71" s="2" t="str">
        <f t="shared" si="16"/>
        <v>Normal</v>
      </c>
    </row>
    <row r="72" spans="1:6" ht="15.75" x14ac:dyDescent="0.25">
      <c r="A72" s="2">
        <f t="shared" si="17"/>
        <v>66685</v>
      </c>
      <c r="B72" s="1" t="str">
        <f t="shared" si="14"/>
        <v>hamza.welch@gmail.com</v>
      </c>
      <c r="C72" s="2" t="str">
        <f>A24</f>
        <v>HWelch</v>
      </c>
      <c r="D72" s="2" t="str">
        <f t="shared" ca="1" si="15"/>
        <v>PX535L</v>
      </c>
      <c r="E72" s="2" t="str">
        <f t="shared" si="16"/>
        <v>Normal</v>
      </c>
    </row>
    <row r="73" spans="1:6" ht="15.75" x14ac:dyDescent="0.25">
      <c r="A73" s="2">
        <f t="shared" si="17"/>
        <v>66686</v>
      </c>
      <c r="B73" s="1" t="str">
        <f t="shared" si="14"/>
        <v>john.smith@gmail.com</v>
      </c>
      <c r="C73" s="2" t="str">
        <f>A25</f>
        <v>JSmith</v>
      </c>
      <c r="D73" s="2" t="str">
        <f t="shared" ca="1" si="15"/>
        <v>VG807G</v>
      </c>
      <c r="E73" s="2" t="str">
        <f t="shared" si="16"/>
        <v>Normal</v>
      </c>
    </row>
    <row r="75" spans="1:6" x14ac:dyDescent="0.25">
      <c r="A75" s="5" t="s">
        <v>94</v>
      </c>
      <c r="B75" s="5" t="s">
        <v>71</v>
      </c>
      <c r="C75" s="5" t="s">
        <v>8</v>
      </c>
      <c r="D75" s="5" t="s">
        <v>7</v>
      </c>
      <c r="E75" s="5" t="s">
        <v>72</v>
      </c>
      <c r="F75" s="5" t="s">
        <v>73</v>
      </c>
    </row>
    <row r="76" spans="1:6" x14ac:dyDescent="0.25">
      <c r="A76" s="2">
        <v>71936</v>
      </c>
      <c r="B76" s="4">
        <f t="shared" ref="B76:B96" ca="1" si="18">J5</f>
        <v>44748</v>
      </c>
      <c r="C76" s="2" t="str">
        <f t="shared" ref="C76:C96" ca="1" si="19">L5</f>
        <v>Business</v>
      </c>
      <c r="D76" s="2">
        <f t="shared" ref="D76:D96" ca="1" si="20">I5</f>
        <v>43</v>
      </c>
      <c r="E76" s="13">
        <f t="shared" ref="E76:E96" si="21">Q5</f>
        <v>0</v>
      </c>
      <c r="F76" s="13">
        <f t="shared" ref="F76:F96" si="22">R5</f>
        <v>0</v>
      </c>
    </row>
    <row r="77" spans="1:6" x14ac:dyDescent="0.25">
      <c r="A77" s="2">
        <f>SUM(A76+1)</f>
        <v>71937</v>
      </c>
      <c r="B77" s="4">
        <f t="shared" ca="1" si="18"/>
        <v>44604</v>
      </c>
      <c r="C77" s="2" t="str">
        <f t="shared" ca="1" si="19"/>
        <v>Economy</v>
      </c>
      <c r="D77" s="2">
        <f t="shared" ca="1" si="20"/>
        <v>88</v>
      </c>
      <c r="E77" s="13">
        <f t="shared" si="21"/>
        <v>0</v>
      </c>
      <c r="F77" s="13">
        <f t="shared" si="22"/>
        <v>0</v>
      </c>
    </row>
    <row r="78" spans="1:6" x14ac:dyDescent="0.25">
      <c r="A78" s="2">
        <f t="shared" ref="A78:A96" si="23">SUM(A77+1)</f>
        <v>71938</v>
      </c>
      <c r="B78" s="4">
        <f t="shared" ca="1" si="18"/>
        <v>44616</v>
      </c>
      <c r="C78" s="2" t="str">
        <f t="shared" ca="1" si="19"/>
        <v>Business</v>
      </c>
      <c r="D78" s="2">
        <f t="shared" ca="1" si="20"/>
        <v>39</v>
      </c>
      <c r="E78" s="13">
        <f t="shared" si="21"/>
        <v>0</v>
      </c>
      <c r="F78" s="13">
        <f t="shared" si="22"/>
        <v>0</v>
      </c>
    </row>
    <row r="79" spans="1:6" x14ac:dyDescent="0.25">
      <c r="A79" s="2">
        <f t="shared" si="23"/>
        <v>71939</v>
      </c>
      <c r="B79" s="4">
        <f t="shared" ca="1" si="18"/>
        <v>44648</v>
      </c>
      <c r="C79" s="2" t="str">
        <f t="shared" ca="1" si="19"/>
        <v>Business</v>
      </c>
      <c r="D79" s="2">
        <f t="shared" ca="1" si="20"/>
        <v>32</v>
      </c>
      <c r="E79" s="13">
        <f t="shared" si="21"/>
        <v>0</v>
      </c>
      <c r="F79" s="13">
        <f t="shared" si="22"/>
        <v>0</v>
      </c>
    </row>
    <row r="80" spans="1:6" x14ac:dyDescent="0.25">
      <c r="A80" s="2">
        <f t="shared" si="23"/>
        <v>71940</v>
      </c>
      <c r="B80" s="4">
        <f t="shared" ca="1" si="18"/>
        <v>44756</v>
      </c>
      <c r="C80" s="2" t="str">
        <f t="shared" ca="1" si="19"/>
        <v>Economy</v>
      </c>
      <c r="D80" s="2">
        <f t="shared" ca="1" si="20"/>
        <v>84</v>
      </c>
      <c r="E80" s="13">
        <f t="shared" si="21"/>
        <v>0</v>
      </c>
      <c r="F80" s="13">
        <f t="shared" si="22"/>
        <v>0</v>
      </c>
    </row>
    <row r="81" spans="1:6" x14ac:dyDescent="0.25">
      <c r="A81" s="2">
        <f t="shared" si="23"/>
        <v>71941</v>
      </c>
      <c r="B81" s="4">
        <f t="shared" ca="1" si="18"/>
        <v>44610</v>
      </c>
      <c r="C81" s="2" t="str">
        <f t="shared" ca="1" si="19"/>
        <v>Business</v>
      </c>
      <c r="D81" s="2">
        <f t="shared" ca="1" si="20"/>
        <v>9</v>
      </c>
      <c r="E81" s="13">
        <f t="shared" si="21"/>
        <v>0</v>
      </c>
      <c r="F81" s="13">
        <f t="shared" si="22"/>
        <v>0</v>
      </c>
    </row>
    <row r="82" spans="1:6" x14ac:dyDescent="0.25">
      <c r="A82" s="2">
        <f t="shared" si="23"/>
        <v>71942</v>
      </c>
      <c r="B82" s="4">
        <f t="shared" ca="1" si="18"/>
        <v>44728</v>
      </c>
      <c r="C82" s="2" t="str">
        <f t="shared" ca="1" si="19"/>
        <v>Business</v>
      </c>
      <c r="D82" s="2">
        <f t="shared" ca="1" si="20"/>
        <v>5</v>
      </c>
      <c r="E82" s="13">
        <f t="shared" si="21"/>
        <v>0</v>
      </c>
      <c r="F82" s="13">
        <f t="shared" si="22"/>
        <v>0</v>
      </c>
    </row>
    <row r="83" spans="1:6" x14ac:dyDescent="0.25">
      <c r="A83" s="2">
        <f t="shared" si="23"/>
        <v>71943</v>
      </c>
      <c r="B83" s="4">
        <f t="shared" ca="1" si="18"/>
        <v>44797</v>
      </c>
      <c r="C83" s="2" t="str">
        <f t="shared" ca="1" si="19"/>
        <v>Economy</v>
      </c>
      <c r="D83" s="2">
        <f t="shared" ca="1" si="20"/>
        <v>77</v>
      </c>
      <c r="E83" s="13">
        <f t="shared" si="21"/>
        <v>0</v>
      </c>
      <c r="F83" s="13">
        <f t="shared" si="22"/>
        <v>0</v>
      </c>
    </row>
    <row r="84" spans="1:6" x14ac:dyDescent="0.25">
      <c r="A84" s="2">
        <f t="shared" si="23"/>
        <v>71944</v>
      </c>
      <c r="B84" s="4">
        <f t="shared" ca="1" si="18"/>
        <v>44718</v>
      </c>
      <c r="C84" s="2" t="str">
        <f t="shared" ca="1" si="19"/>
        <v>Economy</v>
      </c>
      <c r="D84" s="2">
        <f t="shared" ca="1" si="20"/>
        <v>55</v>
      </c>
      <c r="E84" s="13">
        <f t="shared" si="21"/>
        <v>0</v>
      </c>
      <c r="F84" s="13">
        <f t="shared" si="22"/>
        <v>0</v>
      </c>
    </row>
    <row r="85" spans="1:6" x14ac:dyDescent="0.25">
      <c r="A85" s="2">
        <f t="shared" si="23"/>
        <v>71945</v>
      </c>
      <c r="B85" s="4">
        <f t="shared" ca="1" si="18"/>
        <v>44846</v>
      </c>
      <c r="C85" s="2" t="str">
        <f t="shared" ca="1" si="19"/>
        <v>Business</v>
      </c>
      <c r="D85" s="2">
        <f t="shared" ca="1" si="20"/>
        <v>22</v>
      </c>
      <c r="E85" s="13">
        <f t="shared" si="21"/>
        <v>0</v>
      </c>
      <c r="F85" s="13">
        <f t="shared" si="22"/>
        <v>0</v>
      </c>
    </row>
    <row r="86" spans="1:6" x14ac:dyDescent="0.25">
      <c r="A86" s="2">
        <f t="shared" si="23"/>
        <v>71946</v>
      </c>
      <c r="B86" s="4">
        <f t="shared" ca="1" si="18"/>
        <v>44914</v>
      </c>
      <c r="C86" s="2" t="str">
        <f t="shared" ca="1" si="19"/>
        <v>Economy</v>
      </c>
      <c r="D86" s="2">
        <f t="shared" ca="1" si="20"/>
        <v>49</v>
      </c>
      <c r="E86" s="13">
        <f t="shared" si="21"/>
        <v>0</v>
      </c>
      <c r="F86" s="13">
        <f t="shared" si="22"/>
        <v>0</v>
      </c>
    </row>
    <row r="87" spans="1:6" x14ac:dyDescent="0.25">
      <c r="A87" s="2">
        <f t="shared" si="23"/>
        <v>71947</v>
      </c>
      <c r="B87" s="4">
        <f t="shared" ca="1" si="18"/>
        <v>44713</v>
      </c>
      <c r="C87" s="2" t="str">
        <f t="shared" ca="1" si="19"/>
        <v>Economy</v>
      </c>
      <c r="D87" s="2">
        <f t="shared" ca="1" si="20"/>
        <v>67</v>
      </c>
      <c r="E87" s="13">
        <f t="shared" si="21"/>
        <v>0</v>
      </c>
      <c r="F87" s="13">
        <f t="shared" si="22"/>
        <v>0</v>
      </c>
    </row>
    <row r="88" spans="1:6" x14ac:dyDescent="0.25">
      <c r="A88" s="2">
        <f t="shared" si="23"/>
        <v>71948</v>
      </c>
      <c r="B88" s="4">
        <f t="shared" ca="1" si="18"/>
        <v>44672</v>
      </c>
      <c r="C88" s="2" t="str">
        <f t="shared" ca="1" si="19"/>
        <v>Economy</v>
      </c>
      <c r="D88" s="2">
        <f t="shared" ca="1" si="20"/>
        <v>34</v>
      </c>
      <c r="E88" s="13">
        <f t="shared" si="21"/>
        <v>0</v>
      </c>
      <c r="F88" s="13">
        <f t="shared" si="22"/>
        <v>0</v>
      </c>
    </row>
    <row r="89" spans="1:6" x14ac:dyDescent="0.25">
      <c r="A89" s="2">
        <f t="shared" si="23"/>
        <v>71949</v>
      </c>
      <c r="B89" s="4">
        <f t="shared" ca="1" si="18"/>
        <v>44576</v>
      </c>
      <c r="C89" s="2" t="str">
        <f t="shared" ca="1" si="19"/>
        <v>Economy</v>
      </c>
      <c r="D89" s="2">
        <f t="shared" ca="1" si="20"/>
        <v>57</v>
      </c>
      <c r="E89" s="13">
        <f t="shared" si="21"/>
        <v>0</v>
      </c>
      <c r="F89" s="13">
        <f t="shared" si="22"/>
        <v>0</v>
      </c>
    </row>
    <row r="90" spans="1:6" x14ac:dyDescent="0.25">
      <c r="A90" s="2">
        <f t="shared" si="23"/>
        <v>71950</v>
      </c>
      <c r="B90" s="4">
        <f t="shared" ca="1" si="18"/>
        <v>44907</v>
      </c>
      <c r="C90" s="2" t="str">
        <f t="shared" ca="1" si="19"/>
        <v>Economy</v>
      </c>
      <c r="D90" s="2">
        <f t="shared" ca="1" si="20"/>
        <v>35</v>
      </c>
      <c r="E90" s="13">
        <f t="shared" si="21"/>
        <v>0</v>
      </c>
      <c r="F90" s="13">
        <f t="shared" si="22"/>
        <v>0</v>
      </c>
    </row>
    <row r="91" spans="1:6" x14ac:dyDescent="0.25">
      <c r="A91" s="2">
        <f t="shared" si="23"/>
        <v>71951</v>
      </c>
      <c r="B91" s="4">
        <f t="shared" ca="1" si="18"/>
        <v>44568</v>
      </c>
      <c r="C91" s="2" t="str">
        <f t="shared" ca="1" si="19"/>
        <v>Business</v>
      </c>
      <c r="D91" s="2">
        <f t="shared" ca="1" si="20"/>
        <v>40</v>
      </c>
      <c r="E91" s="13">
        <f t="shared" si="21"/>
        <v>0</v>
      </c>
      <c r="F91" s="13">
        <f t="shared" si="22"/>
        <v>0</v>
      </c>
    </row>
    <row r="92" spans="1:6" x14ac:dyDescent="0.25">
      <c r="A92" s="2">
        <f t="shared" si="23"/>
        <v>71952</v>
      </c>
      <c r="B92" s="4">
        <f t="shared" ca="1" si="18"/>
        <v>44681</v>
      </c>
      <c r="C92" s="2" t="str">
        <f t="shared" ca="1" si="19"/>
        <v>Business</v>
      </c>
      <c r="D92" s="2">
        <f t="shared" ca="1" si="20"/>
        <v>59</v>
      </c>
      <c r="E92" s="13">
        <f t="shared" si="21"/>
        <v>0</v>
      </c>
      <c r="F92" s="13">
        <f t="shared" si="22"/>
        <v>0</v>
      </c>
    </row>
    <row r="93" spans="1:6" x14ac:dyDescent="0.25">
      <c r="A93" s="2">
        <f t="shared" si="23"/>
        <v>71953</v>
      </c>
      <c r="B93" s="4">
        <f t="shared" ca="1" si="18"/>
        <v>44757</v>
      </c>
      <c r="C93" s="2" t="str">
        <f t="shared" ca="1" si="19"/>
        <v>Business</v>
      </c>
      <c r="D93" s="2">
        <f t="shared" ca="1" si="20"/>
        <v>64</v>
      </c>
      <c r="E93" s="13">
        <f t="shared" si="21"/>
        <v>0</v>
      </c>
      <c r="F93" s="13">
        <f t="shared" si="22"/>
        <v>0</v>
      </c>
    </row>
    <row r="94" spans="1:6" x14ac:dyDescent="0.25">
      <c r="A94" s="2">
        <f t="shared" si="23"/>
        <v>71954</v>
      </c>
      <c r="B94" s="4">
        <f t="shared" ca="1" si="18"/>
        <v>44924</v>
      </c>
      <c r="C94" s="2" t="str">
        <f t="shared" ca="1" si="19"/>
        <v>Economy</v>
      </c>
      <c r="D94" s="2">
        <f t="shared" ca="1" si="20"/>
        <v>7</v>
      </c>
      <c r="E94" s="13">
        <f t="shared" si="21"/>
        <v>0</v>
      </c>
      <c r="F94" s="13">
        <f t="shared" si="22"/>
        <v>0</v>
      </c>
    </row>
    <row r="95" spans="1:6" x14ac:dyDescent="0.25">
      <c r="A95" s="2">
        <f t="shared" si="23"/>
        <v>71955</v>
      </c>
      <c r="B95" s="4">
        <f t="shared" ca="1" si="18"/>
        <v>44806</v>
      </c>
      <c r="C95" s="2" t="str">
        <f t="shared" ca="1" si="19"/>
        <v>Economy</v>
      </c>
      <c r="D95" s="2">
        <f t="shared" ca="1" si="20"/>
        <v>72</v>
      </c>
      <c r="E95" s="13">
        <f t="shared" si="21"/>
        <v>0</v>
      </c>
      <c r="F95" s="13">
        <f t="shared" si="22"/>
        <v>0</v>
      </c>
    </row>
    <row r="96" spans="1:6" x14ac:dyDescent="0.25">
      <c r="A96" s="2">
        <f t="shared" si="23"/>
        <v>71956</v>
      </c>
      <c r="B96" s="4">
        <f t="shared" ca="1" si="18"/>
        <v>44585</v>
      </c>
      <c r="C96" s="2" t="str">
        <f t="shared" ca="1" si="19"/>
        <v>Economy</v>
      </c>
      <c r="D96" s="2">
        <f t="shared" ca="1" si="20"/>
        <v>94</v>
      </c>
      <c r="E96" s="13">
        <f t="shared" si="21"/>
        <v>0</v>
      </c>
      <c r="F96" s="13">
        <f t="shared" si="22"/>
        <v>0</v>
      </c>
    </row>
    <row r="98" spans="1:5" x14ac:dyDescent="0.25">
      <c r="A98" s="5" t="s">
        <v>99</v>
      </c>
      <c r="B98" s="5" t="s">
        <v>52</v>
      </c>
      <c r="C98" s="5" t="s">
        <v>53</v>
      </c>
      <c r="D98" s="5" t="s">
        <v>51</v>
      </c>
      <c r="E98" s="5" t="s">
        <v>54</v>
      </c>
    </row>
    <row r="99" spans="1:5" x14ac:dyDescent="0.25">
      <c r="A99" s="2">
        <v>1</v>
      </c>
      <c r="B99" s="2" t="str">
        <f t="shared" ref="B99:B119" si="24">M5</f>
        <v>Newcastle</v>
      </c>
      <c r="C99" s="6">
        <f t="shared" ref="C99:C119" si="25">N5</f>
        <v>0.69791666666666663</v>
      </c>
      <c r="D99" s="2" t="str">
        <f t="shared" ref="D99:D119" si="26">O5</f>
        <v>Bristol</v>
      </c>
      <c r="E99" s="6">
        <f t="shared" ref="E99:E119" si="27">P5</f>
        <v>0.75</v>
      </c>
    </row>
    <row r="100" spans="1:5" x14ac:dyDescent="0.25">
      <c r="A100" s="2">
        <f>SUM(A99+1)</f>
        <v>2</v>
      </c>
      <c r="B100" s="2" t="str">
        <f t="shared" si="24"/>
        <v>Bristol</v>
      </c>
      <c r="C100" s="6">
        <f t="shared" si="25"/>
        <v>0.33333333333333331</v>
      </c>
      <c r="D100" s="2" t="str">
        <f t="shared" si="26"/>
        <v>Newcastle</v>
      </c>
      <c r="E100" s="6">
        <f t="shared" si="27"/>
        <v>0.38541666666666669</v>
      </c>
    </row>
    <row r="101" spans="1:5" x14ac:dyDescent="0.25">
      <c r="A101" s="2">
        <f t="shared" ref="A101:A119" si="28">SUM(A100+1)</f>
        <v>3</v>
      </c>
      <c r="B101" s="2" t="str">
        <f t="shared" si="24"/>
        <v>Cardiff</v>
      </c>
      <c r="C101" s="6">
        <f t="shared" si="25"/>
        <v>0.25</v>
      </c>
      <c r="D101" s="2" t="str">
        <f t="shared" si="26"/>
        <v>Edinburgh</v>
      </c>
      <c r="E101" s="6">
        <f t="shared" si="27"/>
        <v>0.3125</v>
      </c>
    </row>
    <row r="102" spans="1:5" x14ac:dyDescent="0.25">
      <c r="A102" s="2">
        <f t="shared" si="28"/>
        <v>4</v>
      </c>
      <c r="B102" s="2" t="str">
        <f t="shared" si="24"/>
        <v>Bristol</v>
      </c>
      <c r="C102" s="6">
        <f t="shared" si="25"/>
        <v>0.47916666666666669</v>
      </c>
      <c r="D102" s="2" t="str">
        <f t="shared" si="26"/>
        <v>Manchester</v>
      </c>
      <c r="E102" s="6">
        <f t="shared" si="27"/>
        <v>0.52083333333333337</v>
      </c>
    </row>
    <row r="103" spans="1:5" x14ac:dyDescent="0.25">
      <c r="A103" s="2">
        <f t="shared" si="28"/>
        <v>5</v>
      </c>
      <c r="B103" s="2" t="str">
        <f t="shared" si="24"/>
        <v>Manchester</v>
      </c>
      <c r="C103" s="6">
        <f t="shared" si="25"/>
        <v>0.51388888888888895</v>
      </c>
      <c r="D103" s="2" t="str">
        <f t="shared" si="26"/>
        <v>Bristol</v>
      </c>
      <c r="E103" s="6">
        <f t="shared" si="27"/>
        <v>0.55555555555555558</v>
      </c>
    </row>
    <row r="104" spans="1:5" x14ac:dyDescent="0.25">
      <c r="A104" s="2">
        <f t="shared" si="28"/>
        <v>6</v>
      </c>
      <c r="B104" s="2" t="str">
        <f t="shared" si="24"/>
        <v>Bristol</v>
      </c>
      <c r="C104" s="6">
        <f t="shared" si="25"/>
        <v>0.31944444444444448</v>
      </c>
      <c r="D104" s="2" t="str">
        <f t="shared" si="26"/>
        <v>London</v>
      </c>
      <c r="E104" s="6">
        <f t="shared" si="27"/>
        <v>0.34722222222222227</v>
      </c>
    </row>
    <row r="105" spans="1:5" x14ac:dyDescent="0.25">
      <c r="A105" s="2">
        <f t="shared" si="28"/>
        <v>7</v>
      </c>
      <c r="B105" s="2" t="str">
        <f t="shared" si="24"/>
        <v>London</v>
      </c>
      <c r="C105" s="6">
        <f t="shared" si="25"/>
        <v>0.45833333333333331</v>
      </c>
      <c r="D105" s="2" t="str">
        <f t="shared" si="26"/>
        <v>Manchester</v>
      </c>
      <c r="E105" s="6">
        <f t="shared" si="27"/>
        <v>0.51388888888888895</v>
      </c>
    </row>
    <row r="106" spans="1:5" x14ac:dyDescent="0.25">
      <c r="A106" s="2">
        <f t="shared" si="28"/>
        <v>8</v>
      </c>
      <c r="B106" s="2" t="str">
        <f t="shared" si="24"/>
        <v>Manchester</v>
      </c>
      <c r="C106" s="6">
        <f t="shared" si="25"/>
        <v>0.51388888888888895</v>
      </c>
      <c r="D106" s="2" t="str">
        <f t="shared" si="26"/>
        <v>Glasgow</v>
      </c>
      <c r="E106" s="6">
        <f t="shared" si="27"/>
        <v>0.5625</v>
      </c>
    </row>
    <row r="107" spans="1:5" x14ac:dyDescent="0.25">
      <c r="A107" s="2">
        <f t="shared" si="28"/>
        <v>9</v>
      </c>
      <c r="B107" s="2" t="str">
        <f t="shared" si="24"/>
        <v>Bristol</v>
      </c>
      <c r="C107" s="6">
        <f t="shared" si="25"/>
        <v>0.31944444444444448</v>
      </c>
      <c r="D107" s="2" t="str">
        <f t="shared" si="26"/>
        <v>Glasgow</v>
      </c>
      <c r="E107" s="6">
        <f t="shared" si="27"/>
        <v>0.36458333333333331</v>
      </c>
    </row>
    <row r="108" spans="1:5" x14ac:dyDescent="0.25">
      <c r="A108" s="2">
        <f t="shared" si="28"/>
        <v>10</v>
      </c>
      <c r="B108" s="2" t="str">
        <f t="shared" si="24"/>
        <v>Glasgow</v>
      </c>
      <c r="C108" s="6">
        <f t="shared" si="25"/>
        <v>0.60416666666666663</v>
      </c>
      <c r="D108" s="2" t="str">
        <f t="shared" si="26"/>
        <v>Newcastle</v>
      </c>
      <c r="E108" s="6">
        <f t="shared" si="27"/>
        <v>0.65625</v>
      </c>
    </row>
    <row r="109" spans="1:5" x14ac:dyDescent="0.25">
      <c r="A109" s="2">
        <f t="shared" si="28"/>
        <v>11</v>
      </c>
      <c r="B109" s="2" t="str">
        <f t="shared" si="24"/>
        <v>Newcastle</v>
      </c>
      <c r="C109" s="6">
        <f t="shared" si="25"/>
        <v>0.67708333333333337</v>
      </c>
      <c r="D109" s="2" t="str">
        <f t="shared" si="26"/>
        <v>Manchester</v>
      </c>
      <c r="E109" s="6">
        <f t="shared" si="27"/>
        <v>0.71180555555555547</v>
      </c>
    </row>
    <row r="110" spans="1:5" x14ac:dyDescent="0.25">
      <c r="A110" s="2">
        <f t="shared" si="28"/>
        <v>12</v>
      </c>
      <c r="B110" s="2" t="str">
        <f t="shared" si="24"/>
        <v>Manchester</v>
      </c>
      <c r="C110" s="6">
        <f t="shared" si="25"/>
        <v>0.76736111111111116</v>
      </c>
      <c r="D110" s="2" t="str">
        <f t="shared" si="26"/>
        <v>Bristol</v>
      </c>
      <c r="E110" s="6">
        <f t="shared" si="27"/>
        <v>0.8125</v>
      </c>
    </row>
    <row r="111" spans="1:5" x14ac:dyDescent="0.25">
      <c r="A111" s="2">
        <f t="shared" si="28"/>
        <v>13</v>
      </c>
      <c r="B111" s="2" t="str">
        <f t="shared" si="24"/>
        <v>Bristol</v>
      </c>
      <c r="C111" s="6">
        <f t="shared" si="25"/>
        <v>0.2638888888888889</v>
      </c>
      <c r="D111" s="2" t="str">
        <f t="shared" si="26"/>
        <v>Manchester</v>
      </c>
      <c r="E111" s="6">
        <f t="shared" si="27"/>
        <v>0.30555555555555552</v>
      </c>
    </row>
    <row r="112" spans="1:5" x14ac:dyDescent="0.25">
      <c r="A112" s="2">
        <f t="shared" si="28"/>
        <v>14</v>
      </c>
      <c r="B112" s="2" t="str">
        <f t="shared" si="24"/>
        <v>Portsmouth</v>
      </c>
      <c r="C112" s="6">
        <f t="shared" si="25"/>
        <v>0.5</v>
      </c>
      <c r="D112" s="2" t="str">
        <f t="shared" si="26"/>
        <v>Dundee</v>
      </c>
      <c r="E112" s="6">
        <f t="shared" si="27"/>
        <v>0.58333333333333337</v>
      </c>
    </row>
    <row r="113" spans="1:5" x14ac:dyDescent="0.25">
      <c r="A113" s="2">
        <f t="shared" si="28"/>
        <v>15</v>
      </c>
      <c r="B113" s="2" t="str">
        <f t="shared" si="24"/>
        <v>Dundee</v>
      </c>
      <c r="C113" s="6">
        <f t="shared" si="25"/>
        <v>0.41666666666666669</v>
      </c>
      <c r="D113" s="2" t="str">
        <f t="shared" si="26"/>
        <v>Portsmouth</v>
      </c>
      <c r="E113" s="6">
        <f t="shared" si="27"/>
        <v>0.5</v>
      </c>
    </row>
    <row r="114" spans="1:5" x14ac:dyDescent="0.25">
      <c r="A114" s="2">
        <f t="shared" si="28"/>
        <v>16</v>
      </c>
      <c r="B114" s="2" t="str">
        <f t="shared" si="24"/>
        <v>Edinburgh</v>
      </c>
      <c r="C114" s="6">
        <f t="shared" si="25"/>
        <v>0.77083333333333337</v>
      </c>
      <c r="D114" s="2" t="str">
        <f t="shared" si="26"/>
        <v>Cardiff</v>
      </c>
      <c r="E114" s="6">
        <f t="shared" si="27"/>
        <v>0.83333333333333337</v>
      </c>
    </row>
    <row r="115" spans="1:5" x14ac:dyDescent="0.25">
      <c r="A115" s="2">
        <f t="shared" si="28"/>
        <v>17</v>
      </c>
      <c r="B115" s="2" t="str">
        <f t="shared" si="24"/>
        <v>Southampton</v>
      </c>
      <c r="C115" s="6">
        <f t="shared" si="25"/>
        <v>0.5</v>
      </c>
      <c r="D115" s="2" t="str">
        <f t="shared" si="26"/>
        <v>Manchester</v>
      </c>
      <c r="E115" s="6">
        <f t="shared" si="27"/>
        <v>0.5625</v>
      </c>
    </row>
    <row r="116" spans="1:5" x14ac:dyDescent="0.25">
      <c r="A116" s="2">
        <f t="shared" si="28"/>
        <v>18</v>
      </c>
      <c r="B116" s="2" t="str">
        <f t="shared" si="24"/>
        <v>Manchester</v>
      </c>
      <c r="C116" s="6">
        <f t="shared" si="25"/>
        <v>0.79166666666666663</v>
      </c>
      <c r="D116" s="2" t="str">
        <f t="shared" si="26"/>
        <v>Southampto</v>
      </c>
      <c r="E116" s="6">
        <f t="shared" si="27"/>
        <v>0.85416666666666663</v>
      </c>
    </row>
    <row r="117" spans="1:5" x14ac:dyDescent="0.25">
      <c r="A117" s="2">
        <f t="shared" si="28"/>
        <v>19</v>
      </c>
      <c r="B117" s="2" t="str">
        <f t="shared" si="24"/>
        <v>Birmingham</v>
      </c>
      <c r="C117" s="6">
        <f t="shared" si="25"/>
        <v>0.66666666666666663</v>
      </c>
      <c r="D117" s="2" t="str">
        <f t="shared" si="26"/>
        <v>Newcastle</v>
      </c>
      <c r="E117" s="6">
        <f t="shared" si="27"/>
        <v>0.72916666666666663</v>
      </c>
    </row>
    <row r="118" spans="1:5" x14ac:dyDescent="0.25">
      <c r="A118" s="2">
        <f t="shared" si="28"/>
        <v>20</v>
      </c>
      <c r="B118" s="2" t="str">
        <f t="shared" si="24"/>
        <v>Newcastle</v>
      </c>
      <c r="C118" s="6">
        <f t="shared" si="25"/>
        <v>0.25</v>
      </c>
      <c r="D118" s="2" t="str">
        <f t="shared" si="26"/>
        <v>Birmingham</v>
      </c>
      <c r="E118" s="6">
        <f t="shared" si="27"/>
        <v>0.3125</v>
      </c>
    </row>
    <row r="119" spans="1:5" x14ac:dyDescent="0.25">
      <c r="A119" s="2">
        <f t="shared" si="28"/>
        <v>21</v>
      </c>
      <c r="B119" s="2" t="str">
        <f t="shared" si="24"/>
        <v>Aberdeen</v>
      </c>
      <c r="C119" s="6">
        <f t="shared" si="25"/>
        <v>0.29166666666666669</v>
      </c>
      <c r="D119" s="2" t="str">
        <f t="shared" si="26"/>
        <v>Portsmouth</v>
      </c>
      <c r="E119" s="6">
        <f t="shared" si="27"/>
        <v>0.375</v>
      </c>
    </row>
    <row r="121" spans="1:5" x14ac:dyDescent="0.25">
      <c r="A121" s="5" t="s">
        <v>101</v>
      </c>
      <c r="B121" s="5" t="s">
        <v>100</v>
      </c>
      <c r="C121" s="5" t="s">
        <v>74</v>
      </c>
      <c r="D121" s="5" t="s">
        <v>70</v>
      </c>
      <c r="E121" s="5" t="s">
        <v>92</v>
      </c>
    </row>
    <row r="122" spans="1:5" x14ac:dyDescent="0.25">
      <c r="A122" s="2">
        <v>51034</v>
      </c>
      <c r="B122" s="2" t="str">
        <f t="shared" ref="B122:B142" ca="1" si="29">S5</f>
        <v>Train</v>
      </c>
      <c r="C122" s="16">
        <f t="shared" ref="C122:C142" si="30">T5</f>
        <v>0</v>
      </c>
      <c r="D122" s="2" t="str">
        <f t="shared" ref="D122:D142" ca="1" si="31">K5</f>
        <v>No Discount</v>
      </c>
      <c r="E122" s="2" t="str">
        <f t="shared" ref="E122:E142" ca="1" si="32">U5</f>
        <v>Other</v>
      </c>
    </row>
    <row r="123" spans="1:5" x14ac:dyDescent="0.25">
      <c r="A123" s="2">
        <f>SUM(A122+1)</f>
        <v>51035</v>
      </c>
      <c r="B123" s="2" t="str">
        <f t="shared" ca="1" si="29"/>
        <v>Train</v>
      </c>
      <c r="C123" s="16">
        <f t="shared" si="30"/>
        <v>0</v>
      </c>
      <c r="D123" s="2" t="str">
        <f t="shared" ca="1" si="31"/>
        <v>20%</v>
      </c>
      <c r="E123" s="2" t="str">
        <f t="shared" ca="1" si="32"/>
        <v>Card</v>
      </c>
    </row>
    <row r="124" spans="1:5" x14ac:dyDescent="0.25">
      <c r="A124" s="2">
        <f t="shared" ref="A124:A142" si="33">SUM(A123+1)</f>
        <v>51036</v>
      </c>
      <c r="B124" s="2" t="str">
        <f t="shared" ca="1" si="29"/>
        <v>Coach</v>
      </c>
      <c r="C124" s="16">
        <f t="shared" si="30"/>
        <v>0</v>
      </c>
      <c r="D124" s="2" t="str">
        <f t="shared" ca="1" si="31"/>
        <v>No Discount</v>
      </c>
      <c r="E124" s="2" t="str">
        <f t="shared" ca="1" si="32"/>
        <v>Card</v>
      </c>
    </row>
    <row r="125" spans="1:5" x14ac:dyDescent="0.25">
      <c r="A125" s="2">
        <f t="shared" si="33"/>
        <v>51037</v>
      </c>
      <c r="B125" s="2" t="str">
        <f t="shared" ca="1" si="29"/>
        <v>Coach</v>
      </c>
      <c r="C125" s="16">
        <f t="shared" si="30"/>
        <v>0</v>
      </c>
      <c r="D125" s="2" t="str">
        <f t="shared" ca="1" si="31"/>
        <v>No Discount</v>
      </c>
      <c r="E125" s="2" t="str">
        <f t="shared" ca="1" si="32"/>
        <v>PayPal</v>
      </c>
    </row>
    <row r="126" spans="1:5" x14ac:dyDescent="0.25">
      <c r="A126" s="2">
        <f t="shared" si="33"/>
        <v>51038</v>
      </c>
      <c r="B126" s="2" t="str">
        <f t="shared" ca="1" si="29"/>
        <v>Air</v>
      </c>
      <c r="C126" s="16">
        <f t="shared" si="30"/>
        <v>0</v>
      </c>
      <c r="D126" s="2" t="str">
        <f t="shared" ca="1" si="31"/>
        <v>20%</v>
      </c>
      <c r="E126" s="2" t="str">
        <f t="shared" ca="1" si="32"/>
        <v>Card</v>
      </c>
    </row>
    <row r="127" spans="1:5" x14ac:dyDescent="0.25">
      <c r="A127" s="2">
        <f t="shared" si="33"/>
        <v>51039</v>
      </c>
      <c r="B127" s="2" t="str">
        <f t="shared" ca="1" si="29"/>
        <v>Train</v>
      </c>
      <c r="C127" s="16">
        <f t="shared" si="30"/>
        <v>0</v>
      </c>
      <c r="D127" s="2" t="str">
        <f t="shared" ca="1" si="31"/>
        <v>No Discount</v>
      </c>
      <c r="E127" s="2" t="str">
        <f t="shared" ca="1" si="32"/>
        <v>Other</v>
      </c>
    </row>
    <row r="128" spans="1:5" x14ac:dyDescent="0.25">
      <c r="A128" s="2">
        <f t="shared" si="33"/>
        <v>51040</v>
      </c>
      <c r="B128" s="2" t="str">
        <f t="shared" ca="1" si="29"/>
        <v>Train</v>
      </c>
      <c r="C128" s="16">
        <f t="shared" si="30"/>
        <v>0</v>
      </c>
      <c r="D128" s="2" t="str">
        <f t="shared" ca="1" si="31"/>
        <v>No Discount</v>
      </c>
      <c r="E128" s="2" t="str">
        <f t="shared" ca="1" si="32"/>
        <v>PayPal</v>
      </c>
    </row>
    <row r="129" spans="1:5" x14ac:dyDescent="0.25">
      <c r="A129" s="2">
        <f t="shared" si="33"/>
        <v>51041</v>
      </c>
      <c r="B129" s="2" t="str">
        <f t="shared" ca="1" si="29"/>
        <v>Air</v>
      </c>
      <c r="C129" s="16">
        <f t="shared" si="30"/>
        <v>0</v>
      </c>
      <c r="D129" s="2" t="str">
        <f t="shared" ca="1" si="31"/>
        <v>10%</v>
      </c>
      <c r="E129" s="2" t="str">
        <f t="shared" ca="1" si="32"/>
        <v>Other</v>
      </c>
    </row>
    <row r="130" spans="1:5" x14ac:dyDescent="0.25">
      <c r="A130" s="2">
        <f t="shared" si="33"/>
        <v>51042</v>
      </c>
      <c r="B130" s="2" t="str">
        <f t="shared" ca="1" si="29"/>
        <v>Train</v>
      </c>
      <c r="C130" s="16">
        <f t="shared" si="30"/>
        <v>0</v>
      </c>
      <c r="D130" s="2" t="str">
        <f t="shared" ca="1" si="31"/>
        <v>5%</v>
      </c>
      <c r="E130" s="2" t="str">
        <f t="shared" ca="1" si="32"/>
        <v>PayPal</v>
      </c>
    </row>
    <row r="131" spans="1:5" x14ac:dyDescent="0.25">
      <c r="A131" s="2">
        <f t="shared" si="33"/>
        <v>51043</v>
      </c>
      <c r="B131" s="2" t="str">
        <f t="shared" ca="1" si="29"/>
        <v>Air</v>
      </c>
      <c r="C131" s="16">
        <f t="shared" si="30"/>
        <v>0</v>
      </c>
      <c r="D131" s="2" t="str">
        <f t="shared" ca="1" si="31"/>
        <v>No Discount</v>
      </c>
      <c r="E131" s="2" t="str">
        <f t="shared" ca="1" si="32"/>
        <v>Other</v>
      </c>
    </row>
    <row r="132" spans="1:5" x14ac:dyDescent="0.25">
      <c r="A132" s="2">
        <f t="shared" si="33"/>
        <v>51044</v>
      </c>
      <c r="B132" s="2" t="str">
        <f t="shared" ca="1" si="29"/>
        <v>Air</v>
      </c>
      <c r="C132" s="16">
        <f t="shared" si="30"/>
        <v>0</v>
      </c>
      <c r="D132" s="2" t="str">
        <f t="shared" ca="1" si="31"/>
        <v>5%</v>
      </c>
      <c r="E132" s="2" t="str">
        <f t="shared" ca="1" si="32"/>
        <v>PayPal</v>
      </c>
    </row>
    <row r="133" spans="1:5" x14ac:dyDescent="0.25">
      <c r="A133" s="2">
        <f t="shared" si="33"/>
        <v>51045</v>
      </c>
      <c r="B133" s="2" t="str">
        <f t="shared" ca="1" si="29"/>
        <v>Coach</v>
      </c>
      <c r="C133" s="16">
        <f t="shared" si="30"/>
        <v>0</v>
      </c>
      <c r="D133" s="2" t="str">
        <f t="shared" ca="1" si="31"/>
        <v>10%</v>
      </c>
      <c r="E133" s="2" t="str">
        <f t="shared" ca="1" si="32"/>
        <v>Card</v>
      </c>
    </row>
    <row r="134" spans="1:5" x14ac:dyDescent="0.25">
      <c r="A134" s="2">
        <f t="shared" si="33"/>
        <v>51046</v>
      </c>
      <c r="B134" s="2" t="str">
        <f t="shared" ca="1" si="29"/>
        <v>Coach</v>
      </c>
      <c r="C134" s="16">
        <f t="shared" si="30"/>
        <v>0</v>
      </c>
      <c r="D134" s="2" t="str">
        <f t="shared" ca="1" si="31"/>
        <v>No Discount</v>
      </c>
      <c r="E134" s="2" t="str">
        <f t="shared" ca="1" si="32"/>
        <v>Other</v>
      </c>
    </row>
    <row r="135" spans="1:5" x14ac:dyDescent="0.25">
      <c r="A135" s="2">
        <f t="shared" si="33"/>
        <v>51047</v>
      </c>
      <c r="B135" s="2" t="str">
        <f t="shared" ca="1" si="29"/>
        <v>Air</v>
      </c>
      <c r="C135" s="16">
        <f t="shared" si="30"/>
        <v>0</v>
      </c>
      <c r="D135" s="2" t="str">
        <f t="shared" ca="1" si="31"/>
        <v>5%</v>
      </c>
      <c r="E135" s="2" t="str">
        <f t="shared" ca="1" si="32"/>
        <v>PayPal</v>
      </c>
    </row>
    <row r="136" spans="1:5" x14ac:dyDescent="0.25">
      <c r="A136" s="2">
        <f t="shared" si="33"/>
        <v>51048</v>
      </c>
      <c r="B136" s="2" t="str">
        <f t="shared" ca="1" si="29"/>
        <v>Train</v>
      </c>
      <c r="C136" s="16">
        <f t="shared" si="30"/>
        <v>0</v>
      </c>
      <c r="D136" s="2" t="str">
        <f t="shared" ca="1" si="31"/>
        <v>No Discount</v>
      </c>
      <c r="E136" s="2" t="str">
        <f t="shared" ca="1" si="32"/>
        <v>Other</v>
      </c>
    </row>
    <row r="137" spans="1:5" x14ac:dyDescent="0.25">
      <c r="A137" s="2">
        <f t="shared" si="33"/>
        <v>51049</v>
      </c>
      <c r="B137" s="2" t="str">
        <f t="shared" ca="1" si="29"/>
        <v>Train</v>
      </c>
      <c r="C137" s="16">
        <f t="shared" si="30"/>
        <v>0</v>
      </c>
      <c r="D137" s="2" t="str">
        <f t="shared" ca="1" si="31"/>
        <v>No Discount</v>
      </c>
      <c r="E137" s="2" t="str">
        <f t="shared" ca="1" si="32"/>
        <v>PayPal</v>
      </c>
    </row>
    <row r="138" spans="1:5" x14ac:dyDescent="0.25">
      <c r="A138" s="2">
        <f t="shared" si="33"/>
        <v>51050</v>
      </c>
      <c r="B138" s="2" t="str">
        <f t="shared" ca="1" si="29"/>
        <v>Coach</v>
      </c>
      <c r="C138" s="16">
        <f t="shared" si="30"/>
        <v>0</v>
      </c>
      <c r="D138" s="2" t="str">
        <f t="shared" ca="1" si="31"/>
        <v>5%</v>
      </c>
      <c r="E138" s="2" t="str">
        <f t="shared" ca="1" si="32"/>
        <v>PayPal</v>
      </c>
    </row>
    <row r="139" spans="1:5" x14ac:dyDescent="0.25">
      <c r="A139" s="2">
        <f t="shared" si="33"/>
        <v>51051</v>
      </c>
      <c r="B139" s="2" t="str">
        <f t="shared" ca="1" si="29"/>
        <v>Coach</v>
      </c>
      <c r="C139" s="16">
        <f t="shared" si="30"/>
        <v>0</v>
      </c>
      <c r="D139" s="2" t="str">
        <f t="shared" ca="1" si="31"/>
        <v>10%</v>
      </c>
      <c r="E139" s="2" t="str">
        <f t="shared" ca="1" si="32"/>
        <v>PayPal</v>
      </c>
    </row>
    <row r="140" spans="1:5" x14ac:dyDescent="0.25">
      <c r="A140" s="2">
        <f t="shared" si="33"/>
        <v>51052</v>
      </c>
      <c r="B140" s="2" t="str">
        <f t="shared" ca="1" si="29"/>
        <v>Train</v>
      </c>
      <c r="C140" s="16">
        <f t="shared" si="30"/>
        <v>0</v>
      </c>
      <c r="D140" s="2" t="str">
        <f t="shared" ca="1" si="31"/>
        <v>No Discount</v>
      </c>
      <c r="E140" s="2" t="str">
        <f t="shared" ca="1" si="32"/>
        <v>Other</v>
      </c>
    </row>
    <row r="141" spans="1:5" x14ac:dyDescent="0.25">
      <c r="A141" s="2">
        <f t="shared" si="33"/>
        <v>51053</v>
      </c>
      <c r="B141" s="2" t="str">
        <f t="shared" ca="1" si="29"/>
        <v>Train</v>
      </c>
      <c r="C141" s="16">
        <f t="shared" si="30"/>
        <v>0</v>
      </c>
      <c r="D141" s="2" t="str">
        <f t="shared" ca="1" si="31"/>
        <v>10%</v>
      </c>
      <c r="E141" s="2" t="str">
        <f t="shared" ca="1" si="32"/>
        <v>Card</v>
      </c>
    </row>
    <row r="142" spans="1:5" x14ac:dyDescent="0.25">
      <c r="A142" s="2">
        <f t="shared" si="33"/>
        <v>51054</v>
      </c>
      <c r="B142" s="2" t="str">
        <f t="shared" ca="1" si="29"/>
        <v>Train</v>
      </c>
      <c r="C142" s="16">
        <f t="shared" si="30"/>
        <v>0</v>
      </c>
      <c r="D142" s="2" t="str">
        <f t="shared" ca="1" si="31"/>
        <v>No Discount</v>
      </c>
      <c r="E142" s="2" t="str">
        <f t="shared" ca="1" si="32"/>
        <v>Other</v>
      </c>
    </row>
    <row r="144" spans="1:5" x14ac:dyDescent="0.25">
      <c r="A144" s="5" t="s">
        <v>95</v>
      </c>
    </row>
    <row r="146" spans="1:4" ht="18.75" x14ac:dyDescent="0.25">
      <c r="A146" s="11" t="s">
        <v>98</v>
      </c>
    </row>
    <row r="148" spans="1:4" x14ac:dyDescent="0.25">
      <c r="A148" s="5" t="s">
        <v>103</v>
      </c>
      <c r="B148" s="5" t="s">
        <v>93</v>
      </c>
      <c r="C148" s="5" t="s">
        <v>5</v>
      </c>
      <c r="D148" s="5" t="s">
        <v>9</v>
      </c>
    </row>
    <row r="149" spans="1:4" ht="15.75" x14ac:dyDescent="0.25">
      <c r="A149" s="2">
        <v>12312</v>
      </c>
      <c r="B149" s="2">
        <f>A30</f>
        <v>11103</v>
      </c>
      <c r="C149" s="2" t="str">
        <f t="shared" ref="C149:C169" ca="1" si="34">G5</f>
        <v>0240116221</v>
      </c>
      <c r="D149" s="1" t="str">
        <f t="shared" ref="D149:D169" si="35">C5</f>
        <v>shea.melendez@gmail.com</v>
      </c>
    </row>
    <row r="150" spans="1:4" ht="15.75" x14ac:dyDescent="0.25">
      <c r="A150" s="2">
        <f>SUM(A149+1)</f>
        <v>12313</v>
      </c>
      <c r="B150" s="2">
        <f>A31</f>
        <v>11104</v>
      </c>
      <c r="C150" s="2" t="str">
        <f t="shared" ca="1" si="34"/>
        <v>0119195500</v>
      </c>
      <c r="D150" s="1" t="str">
        <f t="shared" si="35"/>
        <v>jocelynn.spears@gmail.com</v>
      </c>
    </row>
    <row r="151" spans="1:4" ht="15.75" x14ac:dyDescent="0.25">
      <c r="A151" s="2">
        <f t="shared" ref="A151:A169" si="36">SUM(A150+1)</f>
        <v>12314</v>
      </c>
      <c r="B151" s="2">
        <f>A32</f>
        <v>11105</v>
      </c>
      <c r="C151" s="2" t="str">
        <f t="shared" ca="1" si="34"/>
        <v>0486811298</v>
      </c>
      <c r="D151" s="1" t="str">
        <f t="shared" si="35"/>
        <v>andre.harris@gmail.com</v>
      </c>
    </row>
    <row r="152" spans="1:4" ht="15.75" x14ac:dyDescent="0.25">
      <c r="A152" s="2">
        <f t="shared" si="36"/>
        <v>12315</v>
      </c>
      <c r="B152" s="2">
        <f>A33</f>
        <v>11106</v>
      </c>
      <c r="C152" s="2" t="str">
        <f t="shared" ca="1" si="34"/>
        <v>0273875271</v>
      </c>
      <c r="D152" s="1" t="str">
        <f t="shared" si="35"/>
        <v>monica.pham@gmail.com</v>
      </c>
    </row>
    <row r="153" spans="1:4" ht="15.75" x14ac:dyDescent="0.25">
      <c r="A153" s="2">
        <f t="shared" si="36"/>
        <v>12316</v>
      </c>
      <c r="B153" s="2">
        <f>A34</f>
        <v>11107</v>
      </c>
      <c r="C153" s="2" t="str">
        <f t="shared" ca="1" si="34"/>
        <v>0802492309</v>
      </c>
      <c r="D153" s="1" t="str">
        <f t="shared" si="35"/>
        <v>fernando.dyer@gmail.com</v>
      </c>
    </row>
    <row r="154" spans="1:4" ht="15.75" x14ac:dyDescent="0.25">
      <c r="A154" s="2">
        <f t="shared" si="36"/>
        <v>12317</v>
      </c>
      <c r="B154" s="2">
        <f>A35</f>
        <v>11108</v>
      </c>
      <c r="C154" s="2" t="str">
        <f t="shared" ca="1" si="34"/>
        <v>0935140890</v>
      </c>
      <c r="D154" s="1" t="str">
        <f t="shared" si="35"/>
        <v>chloe.mcgrath@gmail.com</v>
      </c>
    </row>
    <row r="155" spans="1:4" ht="15.75" x14ac:dyDescent="0.25">
      <c r="A155" s="2">
        <f t="shared" si="36"/>
        <v>12318</v>
      </c>
      <c r="B155" s="2">
        <f>A36</f>
        <v>11109</v>
      </c>
      <c r="C155" s="2" t="str">
        <f t="shared" ca="1" si="34"/>
        <v>0670207659</v>
      </c>
      <c r="D155" s="1" t="str">
        <f t="shared" si="35"/>
        <v>elisa.rivas@gmail.com</v>
      </c>
    </row>
    <row r="156" spans="1:4" ht="15.75" x14ac:dyDescent="0.25">
      <c r="A156" s="2">
        <f t="shared" si="36"/>
        <v>12319</v>
      </c>
      <c r="B156" s="2">
        <f>A37</f>
        <v>11110</v>
      </c>
      <c r="C156" s="2" t="str">
        <f t="shared" ca="1" si="34"/>
        <v>0558258893</v>
      </c>
      <c r="D156" s="1" t="str">
        <f t="shared" si="35"/>
        <v>maxim.foster@gmail.com</v>
      </c>
    </row>
    <row r="157" spans="1:4" ht="15.75" x14ac:dyDescent="0.25">
      <c r="A157" s="2">
        <f t="shared" si="36"/>
        <v>12320</v>
      </c>
      <c r="B157" s="2">
        <f>A38</f>
        <v>11111</v>
      </c>
      <c r="C157" s="2" t="str">
        <f t="shared" ca="1" si="34"/>
        <v>0940426043</v>
      </c>
      <c r="D157" s="1" t="str">
        <f t="shared" si="35"/>
        <v>skyler.davies@gmail.com</v>
      </c>
    </row>
    <row r="158" spans="1:4" ht="15.75" x14ac:dyDescent="0.25">
      <c r="A158" s="2">
        <f t="shared" si="36"/>
        <v>12321</v>
      </c>
      <c r="B158" s="2">
        <f>A39</f>
        <v>11112</v>
      </c>
      <c r="C158" s="2" t="str">
        <f t="shared" ca="1" si="34"/>
        <v>0803247695</v>
      </c>
      <c r="D158" s="1" t="str">
        <f t="shared" si="35"/>
        <v>branson.richardson@gmail.com</v>
      </c>
    </row>
    <row r="159" spans="1:4" ht="15.75" x14ac:dyDescent="0.25">
      <c r="A159" s="2">
        <f t="shared" si="36"/>
        <v>12322</v>
      </c>
      <c r="B159" s="2">
        <f>A40</f>
        <v>11113</v>
      </c>
      <c r="C159" s="2" t="str">
        <f t="shared" ca="1" si="34"/>
        <v>0656253147</v>
      </c>
      <c r="D159" s="1" t="str">
        <f t="shared" si="35"/>
        <v>leon.molina@gmail.com</v>
      </c>
    </row>
    <row r="160" spans="1:4" ht="15.75" x14ac:dyDescent="0.25">
      <c r="A160" s="2">
        <f t="shared" si="36"/>
        <v>12323</v>
      </c>
      <c r="B160" s="2">
        <f>A41</f>
        <v>11114</v>
      </c>
      <c r="C160" s="2" t="str">
        <f t="shared" ca="1" si="34"/>
        <v>0762160975</v>
      </c>
      <c r="D160" s="1" t="str">
        <f t="shared" si="35"/>
        <v>scarlett.gordon@gmail.com</v>
      </c>
    </row>
    <row r="161" spans="1:4" ht="15.75" x14ac:dyDescent="0.25">
      <c r="A161" s="2">
        <f t="shared" si="36"/>
        <v>12324</v>
      </c>
      <c r="B161" s="2">
        <f>A42</f>
        <v>11115</v>
      </c>
      <c r="C161" s="2" t="str">
        <f t="shared" ca="1" si="34"/>
        <v>0910148079</v>
      </c>
      <c r="D161" s="1" t="str">
        <f t="shared" si="35"/>
        <v>bryson.robinson@gmail.com</v>
      </c>
    </row>
    <row r="162" spans="1:4" ht="15.75" x14ac:dyDescent="0.25">
      <c r="A162" s="2">
        <f t="shared" si="36"/>
        <v>12325</v>
      </c>
      <c r="B162" s="2">
        <f>A43</f>
        <v>11116</v>
      </c>
      <c r="C162" s="2" t="str">
        <f t="shared" ca="1" si="34"/>
        <v>0260365559</v>
      </c>
      <c r="D162" s="1" t="str">
        <f t="shared" si="35"/>
        <v>tristian.knight@gmail.com</v>
      </c>
    </row>
    <row r="163" spans="1:4" ht="15.75" x14ac:dyDescent="0.25">
      <c r="A163" s="2">
        <f t="shared" si="36"/>
        <v>12326</v>
      </c>
      <c r="B163" s="2">
        <f>A44</f>
        <v>11117</v>
      </c>
      <c r="C163" s="2" t="str">
        <f t="shared" ca="1" si="34"/>
        <v>0901356042</v>
      </c>
      <c r="D163" s="1" t="str">
        <f t="shared" si="35"/>
        <v>abril.brooks@gmail.com</v>
      </c>
    </row>
    <row r="164" spans="1:4" ht="15.75" x14ac:dyDescent="0.25">
      <c r="A164" s="2">
        <f t="shared" si="36"/>
        <v>12327</v>
      </c>
      <c r="B164" s="2">
        <f>A45</f>
        <v>11118</v>
      </c>
      <c r="C164" s="2" t="str">
        <f t="shared" ca="1" si="34"/>
        <v>0366960398</v>
      </c>
      <c r="D164" s="1" t="str">
        <f t="shared" si="35"/>
        <v>chasity.todd@gmail.com</v>
      </c>
    </row>
    <row r="165" spans="1:4" ht="15.75" x14ac:dyDescent="0.25">
      <c r="A165" s="2">
        <f t="shared" si="36"/>
        <v>12328</v>
      </c>
      <c r="B165" s="2">
        <f>A46</f>
        <v>11119</v>
      </c>
      <c r="C165" s="2" t="str">
        <f t="shared" ca="1" si="34"/>
        <v>0348028280</v>
      </c>
      <c r="D165" s="1" t="str">
        <f t="shared" si="35"/>
        <v>bruce.grant@gmail.com</v>
      </c>
    </row>
    <row r="166" spans="1:4" ht="15.75" x14ac:dyDescent="0.25">
      <c r="A166" s="2">
        <f t="shared" si="36"/>
        <v>12329</v>
      </c>
      <c r="B166" s="2">
        <f>A47</f>
        <v>11120</v>
      </c>
      <c r="C166" s="2" t="str">
        <f t="shared" ca="1" si="34"/>
        <v>0149898539</v>
      </c>
      <c r="D166" s="1" t="str">
        <f t="shared" si="35"/>
        <v>sage.wallace@gmail.com</v>
      </c>
    </row>
    <row r="167" spans="1:4" ht="15.75" x14ac:dyDescent="0.25">
      <c r="A167" s="2">
        <f t="shared" si="36"/>
        <v>12330</v>
      </c>
      <c r="B167" s="2">
        <f>A48</f>
        <v>11121</v>
      </c>
      <c r="C167" s="2" t="str">
        <f t="shared" ca="1" si="34"/>
        <v>0783610658</v>
      </c>
      <c r="D167" s="1" t="str">
        <f t="shared" si="35"/>
        <v>romeo.fisher@gmail.com</v>
      </c>
    </row>
    <row r="168" spans="1:4" ht="15.75" x14ac:dyDescent="0.25">
      <c r="A168" s="2">
        <f t="shared" si="36"/>
        <v>12331</v>
      </c>
      <c r="B168" s="2">
        <f>A49</f>
        <v>11122</v>
      </c>
      <c r="C168" s="2" t="str">
        <f t="shared" ca="1" si="34"/>
        <v>0536802516</v>
      </c>
      <c r="D168" s="1" t="str">
        <f t="shared" si="35"/>
        <v>hamza.welch@gmail.com</v>
      </c>
    </row>
    <row r="169" spans="1:4" ht="15.75" x14ac:dyDescent="0.25">
      <c r="A169" s="2">
        <f t="shared" si="36"/>
        <v>12332</v>
      </c>
      <c r="B169" s="2">
        <f>A50</f>
        <v>11123</v>
      </c>
      <c r="C169" s="2" t="str">
        <f t="shared" ca="1" si="34"/>
        <v>0998848672</v>
      </c>
      <c r="D169" s="1" t="str">
        <f t="shared" si="35"/>
        <v>john.smith@gmail.com</v>
      </c>
    </row>
    <row r="171" spans="1:4" x14ac:dyDescent="0.25">
      <c r="A171" s="5" t="s">
        <v>93</v>
      </c>
      <c r="B171" s="5" t="s">
        <v>2</v>
      </c>
      <c r="C171" s="5" t="s">
        <v>3</v>
      </c>
      <c r="D171" s="5" t="s">
        <v>4</v>
      </c>
    </row>
    <row r="172" spans="1:4" ht="15.75" x14ac:dyDescent="0.25">
      <c r="A172" s="2">
        <f>A30</f>
        <v>11103</v>
      </c>
      <c r="B172" s="3" t="str">
        <f>D5</f>
        <v>Shea</v>
      </c>
      <c r="C172" s="3" t="str">
        <f>E5</f>
        <v>Melendez</v>
      </c>
      <c r="D172" s="4">
        <f ca="1">F5</f>
        <v>31262</v>
      </c>
    </row>
    <row r="173" spans="1:4" ht="15.75" x14ac:dyDescent="0.25">
      <c r="A173" s="2">
        <f t="shared" ref="A173:A192" si="37">A31</f>
        <v>11104</v>
      </c>
      <c r="B173" s="3" t="str">
        <f t="shared" ref="B173:D188" si="38">D6</f>
        <v>Jocelynn</v>
      </c>
      <c r="C173" s="3" t="str">
        <f t="shared" si="38"/>
        <v>Spears</v>
      </c>
      <c r="D173" s="4">
        <f t="shared" ca="1" si="38"/>
        <v>29827</v>
      </c>
    </row>
    <row r="174" spans="1:4" ht="15.75" x14ac:dyDescent="0.25">
      <c r="A174" s="2">
        <f t="shared" si="37"/>
        <v>11105</v>
      </c>
      <c r="B174" s="3" t="str">
        <f t="shared" si="38"/>
        <v>Andre</v>
      </c>
      <c r="C174" s="3" t="str">
        <f t="shared" si="38"/>
        <v>Harris</v>
      </c>
      <c r="D174" s="4">
        <f t="shared" ca="1" si="38"/>
        <v>35689</v>
      </c>
    </row>
    <row r="175" spans="1:4" ht="15.75" x14ac:dyDescent="0.25">
      <c r="A175" s="2">
        <f t="shared" si="37"/>
        <v>11106</v>
      </c>
      <c r="B175" s="3" t="str">
        <f t="shared" si="38"/>
        <v>Monica</v>
      </c>
      <c r="C175" s="3" t="str">
        <f t="shared" si="38"/>
        <v>Pham</v>
      </c>
      <c r="D175" s="4">
        <f t="shared" ca="1" si="38"/>
        <v>32189</v>
      </c>
    </row>
    <row r="176" spans="1:4" ht="15.75" x14ac:dyDescent="0.25">
      <c r="A176" s="2">
        <f t="shared" si="37"/>
        <v>11107</v>
      </c>
      <c r="B176" s="3" t="str">
        <f t="shared" si="38"/>
        <v>Fernando</v>
      </c>
      <c r="C176" s="3" t="str">
        <f t="shared" si="38"/>
        <v>Dyer</v>
      </c>
      <c r="D176" s="4">
        <f t="shared" ca="1" si="38"/>
        <v>34575</v>
      </c>
    </row>
    <row r="177" spans="1:4" ht="15.75" x14ac:dyDescent="0.25">
      <c r="A177" s="2">
        <f t="shared" si="37"/>
        <v>11108</v>
      </c>
      <c r="B177" s="3" t="str">
        <f t="shared" si="38"/>
        <v>Chloe</v>
      </c>
      <c r="C177" s="3" t="str">
        <f t="shared" si="38"/>
        <v>Mcgrath</v>
      </c>
      <c r="D177" s="4">
        <f t="shared" ca="1" si="38"/>
        <v>31142</v>
      </c>
    </row>
    <row r="178" spans="1:4" ht="15.75" x14ac:dyDescent="0.25">
      <c r="A178" s="2">
        <f t="shared" si="37"/>
        <v>11109</v>
      </c>
      <c r="B178" s="3" t="str">
        <f t="shared" si="38"/>
        <v>Elisa</v>
      </c>
      <c r="C178" s="3" t="str">
        <f t="shared" si="38"/>
        <v>Rivas</v>
      </c>
      <c r="D178" s="4">
        <f t="shared" ca="1" si="38"/>
        <v>30900</v>
      </c>
    </row>
    <row r="179" spans="1:4" ht="15.75" x14ac:dyDescent="0.25">
      <c r="A179" s="2">
        <f t="shared" si="37"/>
        <v>11110</v>
      </c>
      <c r="B179" s="3" t="str">
        <f t="shared" si="38"/>
        <v>Maxim</v>
      </c>
      <c r="C179" s="3" t="str">
        <f t="shared" si="38"/>
        <v>Foster</v>
      </c>
      <c r="D179" s="4">
        <f t="shared" ca="1" si="38"/>
        <v>38217</v>
      </c>
    </row>
    <row r="180" spans="1:4" ht="15.75" x14ac:dyDescent="0.25">
      <c r="A180" s="2">
        <f t="shared" si="37"/>
        <v>11111</v>
      </c>
      <c r="B180" s="3" t="str">
        <f t="shared" si="38"/>
        <v>Skyler</v>
      </c>
      <c r="C180" s="3" t="str">
        <f t="shared" si="38"/>
        <v>Davies</v>
      </c>
      <c r="D180" s="4">
        <f t="shared" ca="1" si="38"/>
        <v>29183</v>
      </c>
    </row>
    <row r="181" spans="1:4" ht="15.75" x14ac:dyDescent="0.25">
      <c r="A181" s="2">
        <f t="shared" si="37"/>
        <v>11112</v>
      </c>
      <c r="B181" s="3" t="str">
        <f t="shared" si="38"/>
        <v>Branson</v>
      </c>
      <c r="C181" s="3" t="str">
        <f t="shared" si="38"/>
        <v>Richardson</v>
      </c>
      <c r="D181" s="4">
        <f t="shared" ca="1" si="38"/>
        <v>31500</v>
      </c>
    </row>
    <row r="182" spans="1:4" ht="15.75" x14ac:dyDescent="0.25">
      <c r="A182" s="2">
        <f t="shared" si="37"/>
        <v>11113</v>
      </c>
      <c r="B182" s="3" t="str">
        <f t="shared" si="38"/>
        <v>Leon</v>
      </c>
      <c r="C182" s="3" t="str">
        <f t="shared" si="38"/>
        <v>Molina</v>
      </c>
      <c r="D182" s="4">
        <f t="shared" ca="1" si="38"/>
        <v>29429</v>
      </c>
    </row>
    <row r="183" spans="1:4" ht="15.75" x14ac:dyDescent="0.25">
      <c r="A183" s="2">
        <f t="shared" si="37"/>
        <v>11114</v>
      </c>
      <c r="B183" s="3" t="str">
        <f t="shared" si="38"/>
        <v>Scarlett</v>
      </c>
      <c r="C183" s="3" t="str">
        <f t="shared" si="38"/>
        <v>Gordon</v>
      </c>
      <c r="D183" s="4">
        <f t="shared" ca="1" si="38"/>
        <v>26529</v>
      </c>
    </row>
    <row r="184" spans="1:4" ht="15.75" x14ac:dyDescent="0.25">
      <c r="A184" s="2">
        <f t="shared" si="37"/>
        <v>11115</v>
      </c>
      <c r="B184" s="3" t="str">
        <f t="shared" si="38"/>
        <v>Bryson</v>
      </c>
      <c r="C184" s="3" t="str">
        <f t="shared" si="38"/>
        <v>Robinson</v>
      </c>
      <c r="D184" s="4">
        <f t="shared" ca="1" si="38"/>
        <v>31261</v>
      </c>
    </row>
    <row r="185" spans="1:4" ht="15.75" x14ac:dyDescent="0.25">
      <c r="A185" s="2">
        <f t="shared" si="37"/>
        <v>11116</v>
      </c>
      <c r="B185" s="3" t="str">
        <f t="shared" si="38"/>
        <v>Tristian</v>
      </c>
      <c r="C185" s="3" t="str">
        <f t="shared" si="38"/>
        <v>Knight</v>
      </c>
      <c r="D185" s="4">
        <f t="shared" ca="1" si="38"/>
        <v>26695</v>
      </c>
    </row>
    <row r="186" spans="1:4" ht="15.75" x14ac:dyDescent="0.25">
      <c r="A186" s="2">
        <f t="shared" si="37"/>
        <v>11117</v>
      </c>
      <c r="B186" s="3" t="str">
        <f t="shared" si="38"/>
        <v>Abril</v>
      </c>
      <c r="C186" s="3" t="str">
        <f t="shared" si="38"/>
        <v>Brooks</v>
      </c>
      <c r="D186" s="4">
        <f t="shared" ca="1" si="38"/>
        <v>28687</v>
      </c>
    </row>
    <row r="187" spans="1:4" ht="15.75" x14ac:dyDescent="0.25">
      <c r="A187" s="2">
        <f t="shared" si="37"/>
        <v>11118</v>
      </c>
      <c r="B187" s="3" t="str">
        <f t="shared" si="38"/>
        <v>Chasity</v>
      </c>
      <c r="C187" s="3" t="str">
        <f t="shared" si="38"/>
        <v>Todd</v>
      </c>
      <c r="D187" s="4">
        <f t="shared" ca="1" si="38"/>
        <v>26611</v>
      </c>
    </row>
    <row r="188" spans="1:4" ht="15.75" x14ac:dyDescent="0.25">
      <c r="A188" s="2">
        <f t="shared" si="37"/>
        <v>11119</v>
      </c>
      <c r="B188" s="3" t="str">
        <f t="shared" si="38"/>
        <v>Bruce</v>
      </c>
      <c r="C188" s="3" t="str">
        <f t="shared" si="38"/>
        <v>Grant</v>
      </c>
      <c r="D188" s="4">
        <f t="shared" ca="1" si="38"/>
        <v>32730</v>
      </c>
    </row>
    <row r="189" spans="1:4" ht="15.75" x14ac:dyDescent="0.25">
      <c r="A189" s="2">
        <f t="shared" si="37"/>
        <v>11120</v>
      </c>
      <c r="B189" s="3" t="str">
        <f t="shared" ref="B189:D192" si="39">D22</f>
        <v>Sage</v>
      </c>
      <c r="C189" s="3" t="str">
        <f t="shared" si="39"/>
        <v>Wallace</v>
      </c>
      <c r="D189" s="4">
        <f t="shared" ca="1" si="39"/>
        <v>38079</v>
      </c>
    </row>
    <row r="190" spans="1:4" ht="15.75" x14ac:dyDescent="0.25">
      <c r="A190" s="2">
        <f t="shared" si="37"/>
        <v>11121</v>
      </c>
      <c r="B190" s="3" t="str">
        <f t="shared" si="39"/>
        <v>Romeo</v>
      </c>
      <c r="C190" s="3" t="str">
        <f t="shared" si="39"/>
        <v>Fisher</v>
      </c>
      <c r="D190" s="4">
        <f t="shared" ca="1" si="39"/>
        <v>37194</v>
      </c>
    </row>
    <row r="191" spans="1:4" ht="15.75" x14ac:dyDescent="0.25">
      <c r="A191" s="2">
        <f t="shared" si="37"/>
        <v>11122</v>
      </c>
      <c r="B191" s="3" t="str">
        <f t="shared" si="39"/>
        <v>Hamza</v>
      </c>
      <c r="C191" s="3" t="str">
        <f t="shared" si="39"/>
        <v>Welch</v>
      </c>
      <c r="D191" s="4">
        <f t="shared" ca="1" si="39"/>
        <v>32556</v>
      </c>
    </row>
    <row r="192" spans="1:4" ht="15.75" x14ac:dyDescent="0.25">
      <c r="A192" s="2">
        <f t="shared" si="37"/>
        <v>11123</v>
      </c>
      <c r="B192" s="3" t="s">
        <v>55</v>
      </c>
      <c r="C192" s="3" t="str">
        <f t="shared" si="39"/>
        <v>Smith</v>
      </c>
      <c r="D192" s="4">
        <f t="shared" ca="1" si="39"/>
        <v>35335</v>
      </c>
    </row>
    <row r="194" spans="1:5" x14ac:dyDescent="0.25">
      <c r="A194" s="5" t="s">
        <v>102</v>
      </c>
      <c r="B194" s="5" t="s">
        <v>103</v>
      </c>
      <c r="C194" s="5" t="s">
        <v>0</v>
      </c>
      <c r="D194" s="5" t="s">
        <v>1</v>
      </c>
      <c r="E194" s="5" t="s">
        <v>6</v>
      </c>
    </row>
    <row r="195" spans="1:5" x14ac:dyDescent="0.25">
      <c r="A195" s="2">
        <f>A53</f>
        <v>66666</v>
      </c>
      <c r="B195" s="2">
        <f>A149</f>
        <v>12312</v>
      </c>
      <c r="C195" s="2" t="str">
        <f>A5</f>
        <v>SMelendez</v>
      </c>
      <c r="D195" s="2" t="str">
        <f ca="1">B5</f>
        <v>XI698R</v>
      </c>
      <c r="E195" s="2" t="str">
        <f>H5</f>
        <v>Normal</v>
      </c>
    </row>
    <row r="196" spans="1:5" x14ac:dyDescent="0.25">
      <c r="A196" s="2">
        <f t="shared" ref="A196:A215" si="40">A54</f>
        <v>66667</v>
      </c>
      <c r="B196" s="2">
        <f>A150</f>
        <v>12313</v>
      </c>
      <c r="C196" s="2" t="str">
        <f>A6</f>
        <v>JSpears</v>
      </c>
      <c r="D196" s="2" t="str">
        <f t="shared" ref="D196:D211" ca="1" si="41">B6</f>
        <v>WN683O</v>
      </c>
      <c r="E196" s="2" t="str">
        <f t="shared" ref="E196:E215" si="42">H6</f>
        <v>Normal</v>
      </c>
    </row>
    <row r="197" spans="1:5" x14ac:dyDescent="0.25">
      <c r="A197" s="2">
        <f t="shared" si="40"/>
        <v>66668</v>
      </c>
      <c r="B197" s="2">
        <f>A151</f>
        <v>12314</v>
      </c>
      <c r="C197" s="2" t="str">
        <f>A7</f>
        <v>AHarris</v>
      </c>
      <c r="D197" s="2" t="str">
        <f t="shared" ca="1" si="41"/>
        <v>DI352U</v>
      </c>
      <c r="E197" s="2" t="str">
        <f t="shared" si="42"/>
        <v>Normal</v>
      </c>
    </row>
    <row r="198" spans="1:5" x14ac:dyDescent="0.25">
      <c r="A198" s="2">
        <f t="shared" si="40"/>
        <v>66669</v>
      </c>
      <c r="B198" s="2">
        <f>A152</f>
        <v>12315</v>
      </c>
      <c r="C198" s="2" t="str">
        <f>A8</f>
        <v>MPham</v>
      </c>
      <c r="D198" s="2" t="str">
        <f t="shared" ca="1" si="41"/>
        <v>DU995Q</v>
      </c>
      <c r="E198" s="2" t="str">
        <f t="shared" si="42"/>
        <v>Normal</v>
      </c>
    </row>
    <row r="199" spans="1:5" x14ac:dyDescent="0.25">
      <c r="A199" s="2">
        <f t="shared" si="40"/>
        <v>66670</v>
      </c>
      <c r="B199" s="2">
        <f>A153</f>
        <v>12316</v>
      </c>
      <c r="C199" s="2" t="str">
        <f>A9</f>
        <v>FDyer</v>
      </c>
      <c r="D199" s="2" t="str">
        <f t="shared" ca="1" si="41"/>
        <v>QE435O</v>
      </c>
      <c r="E199" s="2" t="str">
        <f t="shared" si="42"/>
        <v>Normal</v>
      </c>
    </row>
    <row r="200" spans="1:5" x14ac:dyDescent="0.25">
      <c r="A200" s="2">
        <f t="shared" si="40"/>
        <v>66671</v>
      </c>
      <c r="B200" s="2">
        <f>A154</f>
        <v>12317</v>
      </c>
      <c r="C200" s="2" t="str">
        <f>A10</f>
        <v>CMcgrath</v>
      </c>
      <c r="D200" s="2" t="str">
        <f t="shared" ca="1" si="41"/>
        <v>FX778R</v>
      </c>
      <c r="E200" s="2" t="str">
        <f t="shared" si="42"/>
        <v>Normal</v>
      </c>
    </row>
    <row r="201" spans="1:5" x14ac:dyDescent="0.25">
      <c r="A201" s="2">
        <f t="shared" si="40"/>
        <v>66672</v>
      </c>
      <c r="B201" s="2">
        <f>A155</f>
        <v>12318</v>
      </c>
      <c r="C201" s="2" t="str">
        <f>A11</f>
        <v>ERivas</v>
      </c>
      <c r="D201" s="2" t="str">
        <f t="shared" ca="1" si="41"/>
        <v>HD920W</v>
      </c>
      <c r="E201" s="2" t="str">
        <f t="shared" si="42"/>
        <v>Normal</v>
      </c>
    </row>
    <row r="202" spans="1:5" x14ac:dyDescent="0.25">
      <c r="A202" s="2">
        <f t="shared" si="40"/>
        <v>66673</v>
      </c>
      <c r="B202" s="2">
        <f>A156</f>
        <v>12319</v>
      </c>
      <c r="C202" s="2" t="str">
        <f>A12</f>
        <v>MFoster</v>
      </c>
      <c r="D202" s="2" t="str">
        <f t="shared" ca="1" si="41"/>
        <v>ZI858K</v>
      </c>
      <c r="E202" s="2" t="str">
        <f t="shared" si="42"/>
        <v>Normal</v>
      </c>
    </row>
    <row r="203" spans="1:5" x14ac:dyDescent="0.25">
      <c r="A203" s="2">
        <f t="shared" si="40"/>
        <v>66674</v>
      </c>
      <c r="B203" s="2">
        <f>A157</f>
        <v>12320</v>
      </c>
      <c r="C203" s="2" t="str">
        <f>A13</f>
        <v>SDavies</v>
      </c>
      <c r="D203" s="2" t="str">
        <f t="shared" ca="1" si="41"/>
        <v>MO211M</v>
      </c>
      <c r="E203" s="2" t="str">
        <f t="shared" si="42"/>
        <v>Normal</v>
      </c>
    </row>
    <row r="204" spans="1:5" x14ac:dyDescent="0.25">
      <c r="A204" s="2">
        <f t="shared" si="40"/>
        <v>66675</v>
      </c>
      <c r="B204" s="2">
        <f>A158</f>
        <v>12321</v>
      </c>
      <c r="C204" s="2" t="str">
        <f>A14</f>
        <v>BRichardson</v>
      </c>
      <c r="D204" s="2" t="str">
        <f t="shared" ca="1" si="41"/>
        <v>EV638P</v>
      </c>
      <c r="E204" s="2" t="str">
        <f t="shared" si="42"/>
        <v>Normal</v>
      </c>
    </row>
    <row r="205" spans="1:5" x14ac:dyDescent="0.25">
      <c r="A205" s="2">
        <f t="shared" si="40"/>
        <v>66676</v>
      </c>
      <c r="B205" s="2">
        <f>A159</f>
        <v>12322</v>
      </c>
      <c r="C205" s="2" t="str">
        <f>A15</f>
        <v>LMolina</v>
      </c>
      <c r="D205" s="2" t="str">
        <f t="shared" ca="1" si="41"/>
        <v>QP635W</v>
      </c>
      <c r="E205" s="2" t="str">
        <f t="shared" si="42"/>
        <v>Normal</v>
      </c>
    </row>
    <row r="206" spans="1:5" x14ac:dyDescent="0.25">
      <c r="A206" s="2">
        <f t="shared" si="40"/>
        <v>66677</v>
      </c>
      <c r="B206" s="2">
        <f>A160</f>
        <v>12323</v>
      </c>
      <c r="C206" s="2" t="str">
        <f>A16</f>
        <v>SGordon</v>
      </c>
      <c r="D206" s="2" t="str">
        <f t="shared" ca="1" si="41"/>
        <v>GG721E</v>
      </c>
      <c r="E206" s="2" t="str">
        <f t="shared" si="42"/>
        <v>Normal</v>
      </c>
    </row>
    <row r="207" spans="1:5" x14ac:dyDescent="0.25">
      <c r="A207" s="2">
        <f t="shared" si="40"/>
        <v>66678</v>
      </c>
      <c r="B207" s="2">
        <f>A161</f>
        <v>12324</v>
      </c>
      <c r="C207" s="2" t="str">
        <f>A17</f>
        <v>BRobinson</v>
      </c>
      <c r="D207" s="2" t="str">
        <f t="shared" ca="1" si="41"/>
        <v>OT361B</v>
      </c>
      <c r="E207" s="2" t="str">
        <f t="shared" si="42"/>
        <v>Normal</v>
      </c>
    </row>
    <row r="208" spans="1:5" x14ac:dyDescent="0.25">
      <c r="A208" s="2">
        <f t="shared" si="40"/>
        <v>66679</v>
      </c>
      <c r="B208" s="2">
        <f>A162</f>
        <v>12325</v>
      </c>
      <c r="C208" s="2" t="str">
        <f>A18</f>
        <v>TKnight</v>
      </c>
      <c r="D208" s="2" t="str">
        <f t="shared" ca="1" si="41"/>
        <v>HJ768D</v>
      </c>
      <c r="E208" s="2" t="str">
        <f t="shared" si="42"/>
        <v>Normal</v>
      </c>
    </row>
    <row r="209" spans="1:6" x14ac:dyDescent="0.25">
      <c r="A209" s="2">
        <f t="shared" si="40"/>
        <v>66680</v>
      </c>
      <c r="B209" s="2">
        <f>A163</f>
        <v>12326</v>
      </c>
      <c r="C209" s="2" t="str">
        <f>A19</f>
        <v>ABrooks</v>
      </c>
      <c r="D209" s="2" t="str">
        <f t="shared" ca="1" si="41"/>
        <v>WU910Q</v>
      </c>
      <c r="E209" s="2" t="str">
        <f t="shared" si="42"/>
        <v>Normal</v>
      </c>
    </row>
    <row r="210" spans="1:6" x14ac:dyDescent="0.25">
      <c r="A210" s="2">
        <f t="shared" si="40"/>
        <v>66681</v>
      </c>
      <c r="B210" s="2">
        <f>A164</f>
        <v>12327</v>
      </c>
      <c r="C210" s="2" t="str">
        <f>A20</f>
        <v>CTodd</v>
      </c>
      <c r="D210" s="2" t="str">
        <f t="shared" ca="1" si="41"/>
        <v>DP677D</v>
      </c>
      <c r="E210" s="2" t="str">
        <f t="shared" si="42"/>
        <v>Normal</v>
      </c>
    </row>
    <row r="211" spans="1:6" x14ac:dyDescent="0.25">
      <c r="A211" s="2">
        <f t="shared" si="40"/>
        <v>66682</v>
      </c>
      <c r="B211" s="2">
        <f>A165</f>
        <v>12328</v>
      </c>
      <c r="C211" s="2" t="str">
        <f>A21</f>
        <v>BGrant</v>
      </c>
      <c r="D211" s="2" t="str">
        <f t="shared" ca="1" si="41"/>
        <v>HE425U</v>
      </c>
      <c r="E211" s="2" t="str">
        <f t="shared" si="42"/>
        <v>Normal</v>
      </c>
    </row>
    <row r="212" spans="1:6" x14ac:dyDescent="0.25">
      <c r="A212" s="2">
        <f t="shared" si="40"/>
        <v>66683</v>
      </c>
      <c r="B212" s="2">
        <f>A166</f>
        <v>12329</v>
      </c>
      <c r="C212" s="2" t="str">
        <f>A22</f>
        <v>SWallace</v>
      </c>
      <c r="D212" s="2" t="str">
        <f t="shared" ref="D212:D215" ca="1" si="43">B22</f>
        <v>HS808D</v>
      </c>
      <c r="E212" s="2" t="str">
        <f t="shared" si="42"/>
        <v>Normal</v>
      </c>
    </row>
    <row r="213" spans="1:6" x14ac:dyDescent="0.25">
      <c r="A213" s="2">
        <f t="shared" si="40"/>
        <v>66684</v>
      </c>
      <c r="B213" s="2">
        <f>A167</f>
        <v>12330</v>
      </c>
      <c r="C213" s="2" t="str">
        <f>A23</f>
        <v>RFisher</v>
      </c>
      <c r="D213" s="2" t="str">
        <f t="shared" ca="1" si="43"/>
        <v>VI660X</v>
      </c>
      <c r="E213" s="2" t="str">
        <f t="shared" si="42"/>
        <v>Normal</v>
      </c>
    </row>
    <row r="214" spans="1:6" x14ac:dyDescent="0.25">
      <c r="A214" s="2">
        <f t="shared" si="40"/>
        <v>66685</v>
      </c>
      <c r="B214" s="2">
        <f>A168</f>
        <v>12331</v>
      </c>
      <c r="C214" s="2" t="str">
        <f>A24</f>
        <v>HWelch</v>
      </c>
      <c r="D214" s="2" t="str">
        <f t="shared" ca="1" si="43"/>
        <v>PX535L</v>
      </c>
      <c r="E214" s="2" t="str">
        <f t="shared" si="42"/>
        <v>Normal</v>
      </c>
    </row>
    <row r="215" spans="1:6" x14ac:dyDescent="0.25">
      <c r="A215" s="2">
        <f t="shared" si="40"/>
        <v>66686</v>
      </c>
      <c r="B215" s="2">
        <f>A169</f>
        <v>12332</v>
      </c>
      <c r="C215" s="2" t="str">
        <f>A25</f>
        <v>JSmith</v>
      </c>
      <c r="D215" s="2" t="str">
        <f t="shared" ca="1" si="43"/>
        <v>VG807G</v>
      </c>
      <c r="E215" s="2" t="str">
        <f t="shared" si="42"/>
        <v>Normal</v>
      </c>
    </row>
    <row r="217" spans="1:6" x14ac:dyDescent="0.25">
      <c r="A217" s="5" t="s">
        <v>94</v>
      </c>
      <c r="B217" s="5" t="s">
        <v>71</v>
      </c>
      <c r="C217" s="5" t="s">
        <v>8</v>
      </c>
      <c r="D217" s="5" t="s">
        <v>7</v>
      </c>
      <c r="E217" s="5" t="s">
        <v>72</v>
      </c>
      <c r="F217" s="5" t="s">
        <v>73</v>
      </c>
    </row>
    <row r="218" spans="1:6" x14ac:dyDescent="0.25">
      <c r="A218" s="2">
        <f>A76</f>
        <v>71936</v>
      </c>
      <c r="B218" s="4">
        <f ca="1">J5</f>
        <v>44748</v>
      </c>
      <c r="C218" s="2" t="str">
        <f ca="1">L5</f>
        <v>Business</v>
      </c>
      <c r="D218" s="2">
        <f ca="1">I5</f>
        <v>43</v>
      </c>
      <c r="E218" s="13">
        <f>Q5</f>
        <v>0</v>
      </c>
      <c r="F218" s="13">
        <f>R5</f>
        <v>0</v>
      </c>
    </row>
    <row r="219" spans="1:6" x14ac:dyDescent="0.25">
      <c r="A219" s="2">
        <f t="shared" ref="A219:A238" si="44">A77</f>
        <v>71937</v>
      </c>
      <c r="B219" s="4">
        <f t="shared" ref="B219:B238" ca="1" si="45">J6</f>
        <v>44604</v>
      </c>
      <c r="C219" s="2" t="str">
        <f t="shared" ref="C219:C238" ca="1" si="46">L6</f>
        <v>Economy</v>
      </c>
      <c r="D219" s="2">
        <f t="shared" ref="D219:D238" ca="1" si="47">I6</f>
        <v>88</v>
      </c>
      <c r="E219" s="13">
        <f t="shared" ref="E219:F234" si="48">Q6</f>
        <v>0</v>
      </c>
      <c r="F219" s="13">
        <f t="shared" si="48"/>
        <v>0</v>
      </c>
    </row>
    <row r="220" spans="1:6" x14ac:dyDescent="0.25">
      <c r="A220" s="2">
        <f t="shared" si="44"/>
        <v>71938</v>
      </c>
      <c r="B220" s="4">
        <f t="shared" ca="1" si="45"/>
        <v>44616</v>
      </c>
      <c r="C220" s="2" t="str">
        <f t="shared" ca="1" si="46"/>
        <v>Business</v>
      </c>
      <c r="D220" s="2">
        <f t="shared" ca="1" si="47"/>
        <v>39</v>
      </c>
      <c r="E220" s="13">
        <f t="shared" si="48"/>
        <v>0</v>
      </c>
      <c r="F220" s="13">
        <f t="shared" si="48"/>
        <v>0</v>
      </c>
    </row>
    <row r="221" spans="1:6" x14ac:dyDescent="0.25">
      <c r="A221" s="2">
        <f t="shared" si="44"/>
        <v>71939</v>
      </c>
      <c r="B221" s="4">
        <f t="shared" ca="1" si="45"/>
        <v>44648</v>
      </c>
      <c r="C221" s="2" t="str">
        <f t="shared" ca="1" si="46"/>
        <v>Business</v>
      </c>
      <c r="D221" s="2">
        <f t="shared" ca="1" si="47"/>
        <v>32</v>
      </c>
      <c r="E221" s="13">
        <f t="shared" si="48"/>
        <v>0</v>
      </c>
      <c r="F221" s="13">
        <f t="shared" si="48"/>
        <v>0</v>
      </c>
    </row>
    <row r="222" spans="1:6" x14ac:dyDescent="0.25">
      <c r="A222" s="2">
        <f t="shared" si="44"/>
        <v>71940</v>
      </c>
      <c r="B222" s="4">
        <f t="shared" ca="1" si="45"/>
        <v>44756</v>
      </c>
      <c r="C222" s="2" t="str">
        <f t="shared" ca="1" si="46"/>
        <v>Economy</v>
      </c>
      <c r="D222" s="2">
        <f t="shared" ca="1" si="47"/>
        <v>84</v>
      </c>
      <c r="E222" s="13">
        <f t="shared" si="48"/>
        <v>0</v>
      </c>
      <c r="F222" s="13">
        <f t="shared" si="48"/>
        <v>0</v>
      </c>
    </row>
    <row r="223" spans="1:6" x14ac:dyDescent="0.25">
      <c r="A223" s="2">
        <f t="shared" si="44"/>
        <v>71941</v>
      </c>
      <c r="B223" s="4">
        <f t="shared" ca="1" si="45"/>
        <v>44610</v>
      </c>
      <c r="C223" s="2" t="str">
        <f t="shared" ca="1" si="46"/>
        <v>Business</v>
      </c>
      <c r="D223" s="2">
        <f t="shared" ca="1" si="47"/>
        <v>9</v>
      </c>
      <c r="E223" s="13">
        <f t="shared" si="48"/>
        <v>0</v>
      </c>
      <c r="F223" s="13">
        <f t="shared" si="48"/>
        <v>0</v>
      </c>
    </row>
    <row r="224" spans="1:6" x14ac:dyDescent="0.25">
      <c r="A224" s="2">
        <f t="shared" si="44"/>
        <v>71942</v>
      </c>
      <c r="B224" s="4">
        <f t="shared" ca="1" si="45"/>
        <v>44728</v>
      </c>
      <c r="C224" s="2" t="str">
        <f t="shared" ca="1" si="46"/>
        <v>Business</v>
      </c>
      <c r="D224" s="2">
        <f t="shared" ca="1" si="47"/>
        <v>5</v>
      </c>
      <c r="E224" s="13">
        <f t="shared" si="48"/>
        <v>0</v>
      </c>
      <c r="F224" s="13">
        <f t="shared" si="48"/>
        <v>0</v>
      </c>
    </row>
    <row r="225" spans="1:6" x14ac:dyDescent="0.25">
      <c r="A225" s="2">
        <f t="shared" si="44"/>
        <v>71943</v>
      </c>
      <c r="B225" s="4">
        <f t="shared" ca="1" si="45"/>
        <v>44797</v>
      </c>
      <c r="C225" s="2" t="str">
        <f t="shared" ca="1" si="46"/>
        <v>Economy</v>
      </c>
      <c r="D225" s="2">
        <f t="shared" ca="1" si="47"/>
        <v>77</v>
      </c>
      <c r="E225" s="13">
        <f t="shared" si="48"/>
        <v>0</v>
      </c>
      <c r="F225" s="13">
        <f t="shared" si="48"/>
        <v>0</v>
      </c>
    </row>
    <row r="226" spans="1:6" x14ac:dyDescent="0.25">
      <c r="A226" s="2">
        <f t="shared" si="44"/>
        <v>71944</v>
      </c>
      <c r="B226" s="4">
        <f t="shared" ca="1" si="45"/>
        <v>44718</v>
      </c>
      <c r="C226" s="2" t="str">
        <f t="shared" ca="1" si="46"/>
        <v>Economy</v>
      </c>
      <c r="D226" s="2">
        <f t="shared" ca="1" si="47"/>
        <v>55</v>
      </c>
      <c r="E226" s="13">
        <f t="shared" si="48"/>
        <v>0</v>
      </c>
      <c r="F226" s="13">
        <f t="shared" si="48"/>
        <v>0</v>
      </c>
    </row>
    <row r="227" spans="1:6" x14ac:dyDescent="0.25">
      <c r="A227" s="2">
        <f t="shared" si="44"/>
        <v>71945</v>
      </c>
      <c r="B227" s="4">
        <f t="shared" ca="1" si="45"/>
        <v>44846</v>
      </c>
      <c r="C227" s="2" t="str">
        <f t="shared" ca="1" si="46"/>
        <v>Business</v>
      </c>
      <c r="D227" s="2">
        <f t="shared" ca="1" si="47"/>
        <v>22</v>
      </c>
      <c r="E227" s="13">
        <f t="shared" si="48"/>
        <v>0</v>
      </c>
      <c r="F227" s="13">
        <f t="shared" si="48"/>
        <v>0</v>
      </c>
    </row>
    <row r="228" spans="1:6" x14ac:dyDescent="0.25">
      <c r="A228" s="2">
        <f t="shared" si="44"/>
        <v>71946</v>
      </c>
      <c r="B228" s="4">
        <f t="shared" ca="1" si="45"/>
        <v>44914</v>
      </c>
      <c r="C228" s="2" t="str">
        <f t="shared" ca="1" si="46"/>
        <v>Economy</v>
      </c>
      <c r="D228" s="2">
        <f t="shared" ca="1" si="47"/>
        <v>49</v>
      </c>
      <c r="E228" s="13">
        <f t="shared" si="48"/>
        <v>0</v>
      </c>
      <c r="F228" s="13">
        <f t="shared" si="48"/>
        <v>0</v>
      </c>
    </row>
    <row r="229" spans="1:6" x14ac:dyDescent="0.25">
      <c r="A229" s="2">
        <f t="shared" si="44"/>
        <v>71947</v>
      </c>
      <c r="B229" s="4">
        <f t="shared" ca="1" si="45"/>
        <v>44713</v>
      </c>
      <c r="C229" s="2" t="str">
        <f t="shared" ca="1" si="46"/>
        <v>Economy</v>
      </c>
      <c r="D229" s="2">
        <f t="shared" ca="1" si="47"/>
        <v>67</v>
      </c>
      <c r="E229" s="13">
        <f t="shared" si="48"/>
        <v>0</v>
      </c>
      <c r="F229" s="13">
        <f t="shared" si="48"/>
        <v>0</v>
      </c>
    </row>
    <row r="230" spans="1:6" x14ac:dyDescent="0.25">
      <c r="A230" s="2">
        <f t="shared" si="44"/>
        <v>71948</v>
      </c>
      <c r="B230" s="4">
        <f t="shared" ca="1" si="45"/>
        <v>44672</v>
      </c>
      <c r="C230" s="2" t="str">
        <f t="shared" ca="1" si="46"/>
        <v>Economy</v>
      </c>
      <c r="D230" s="2">
        <f t="shared" ca="1" si="47"/>
        <v>34</v>
      </c>
      <c r="E230" s="13">
        <f t="shared" si="48"/>
        <v>0</v>
      </c>
      <c r="F230" s="13">
        <f t="shared" si="48"/>
        <v>0</v>
      </c>
    </row>
    <row r="231" spans="1:6" x14ac:dyDescent="0.25">
      <c r="A231" s="2">
        <f t="shared" si="44"/>
        <v>71949</v>
      </c>
      <c r="B231" s="4">
        <f t="shared" ca="1" si="45"/>
        <v>44576</v>
      </c>
      <c r="C231" s="2" t="str">
        <f t="shared" ca="1" si="46"/>
        <v>Economy</v>
      </c>
      <c r="D231" s="2">
        <f t="shared" ca="1" si="47"/>
        <v>57</v>
      </c>
      <c r="E231" s="13">
        <f t="shared" si="48"/>
        <v>0</v>
      </c>
      <c r="F231" s="13">
        <f t="shared" si="48"/>
        <v>0</v>
      </c>
    </row>
    <row r="232" spans="1:6" x14ac:dyDescent="0.25">
      <c r="A232" s="2">
        <f t="shared" si="44"/>
        <v>71950</v>
      </c>
      <c r="B232" s="4">
        <f t="shared" ca="1" si="45"/>
        <v>44907</v>
      </c>
      <c r="C232" s="2" t="str">
        <f t="shared" ca="1" si="46"/>
        <v>Economy</v>
      </c>
      <c r="D232" s="2">
        <f t="shared" ca="1" si="47"/>
        <v>35</v>
      </c>
      <c r="E232" s="13">
        <f t="shared" si="48"/>
        <v>0</v>
      </c>
      <c r="F232" s="13">
        <f t="shared" si="48"/>
        <v>0</v>
      </c>
    </row>
    <row r="233" spans="1:6" x14ac:dyDescent="0.25">
      <c r="A233" s="2">
        <f t="shared" si="44"/>
        <v>71951</v>
      </c>
      <c r="B233" s="4">
        <f t="shared" ca="1" si="45"/>
        <v>44568</v>
      </c>
      <c r="C233" s="2" t="str">
        <f t="shared" ca="1" si="46"/>
        <v>Business</v>
      </c>
      <c r="D233" s="2">
        <f t="shared" ca="1" si="47"/>
        <v>40</v>
      </c>
      <c r="E233" s="13">
        <f t="shared" si="48"/>
        <v>0</v>
      </c>
      <c r="F233" s="13">
        <f t="shared" si="48"/>
        <v>0</v>
      </c>
    </row>
    <row r="234" spans="1:6" x14ac:dyDescent="0.25">
      <c r="A234" s="2">
        <f t="shared" si="44"/>
        <v>71952</v>
      </c>
      <c r="B234" s="4">
        <f t="shared" ca="1" si="45"/>
        <v>44681</v>
      </c>
      <c r="C234" s="2" t="str">
        <f t="shared" ca="1" si="46"/>
        <v>Business</v>
      </c>
      <c r="D234" s="2">
        <f t="shared" ca="1" si="47"/>
        <v>59</v>
      </c>
      <c r="E234" s="13">
        <f t="shared" si="48"/>
        <v>0</v>
      </c>
      <c r="F234" s="13">
        <f t="shared" si="48"/>
        <v>0</v>
      </c>
    </row>
    <row r="235" spans="1:6" x14ac:dyDescent="0.25">
      <c r="A235" s="2">
        <f t="shared" si="44"/>
        <v>71953</v>
      </c>
      <c r="B235" s="4">
        <f t="shared" ca="1" si="45"/>
        <v>44757</v>
      </c>
      <c r="C235" s="2" t="str">
        <f t="shared" ca="1" si="46"/>
        <v>Business</v>
      </c>
      <c r="D235" s="2">
        <f t="shared" ca="1" si="47"/>
        <v>64</v>
      </c>
      <c r="E235" s="13">
        <f t="shared" ref="E235:F238" si="49">Q22</f>
        <v>0</v>
      </c>
      <c r="F235" s="13">
        <f t="shared" si="49"/>
        <v>0</v>
      </c>
    </row>
    <row r="236" spans="1:6" x14ac:dyDescent="0.25">
      <c r="A236" s="2">
        <f t="shared" si="44"/>
        <v>71954</v>
      </c>
      <c r="B236" s="4">
        <f t="shared" ca="1" si="45"/>
        <v>44924</v>
      </c>
      <c r="C236" s="2" t="str">
        <f t="shared" ca="1" si="46"/>
        <v>Economy</v>
      </c>
      <c r="D236" s="2">
        <f t="shared" ca="1" si="47"/>
        <v>7</v>
      </c>
      <c r="E236" s="13">
        <f t="shared" si="49"/>
        <v>0</v>
      </c>
      <c r="F236" s="13">
        <f t="shared" si="49"/>
        <v>0</v>
      </c>
    </row>
    <row r="237" spans="1:6" x14ac:dyDescent="0.25">
      <c r="A237" s="2">
        <f t="shared" si="44"/>
        <v>71955</v>
      </c>
      <c r="B237" s="4">
        <f t="shared" ca="1" si="45"/>
        <v>44806</v>
      </c>
      <c r="C237" s="2" t="str">
        <f t="shared" ca="1" si="46"/>
        <v>Economy</v>
      </c>
      <c r="D237" s="2">
        <f t="shared" ca="1" si="47"/>
        <v>72</v>
      </c>
      <c r="E237" s="13">
        <f t="shared" si="49"/>
        <v>0</v>
      </c>
      <c r="F237" s="13">
        <f t="shared" si="49"/>
        <v>0</v>
      </c>
    </row>
    <row r="238" spans="1:6" x14ac:dyDescent="0.25">
      <c r="A238" s="2">
        <f t="shared" si="44"/>
        <v>71956</v>
      </c>
      <c r="B238" s="4">
        <f t="shared" ca="1" si="45"/>
        <v>44585</v>
      </c>
      <c r="C238" s="2" t="str">
        <f t="shared" ca="1" si="46"/>
        <v>Economy</v>
      </c>
      <c r="D238" s="2">
        <f t="shared" ca="1" si="47"/>
        <v>94</v>
      </c>
      <c r="E238" s="13">
        <f t="shared" si="49"/>
        <v>0</v>
      </c>
      <c r="F238" s="13">
        <f t="shared" si="49"/>
        <v>0</v>
      </c>
    </row>
    <row r="240" spans="1:6" x14ac:dyDescent="0.25">
      <c r="A240" s="5" t="s">
        <v>99</v>
      </c>
      <c r="B240" s="5" t="s">
        <v>52</v>
      </c>
      <c r="C240" s="5" t="s">
        <v>53</v>
      </c>
      <c r="D240" s="5" t="s">
        <v>51</v>
      </c>
      <c r="E240" s="5" t="s">
        <v>54</v>
      </c>
    </row>
    <row r="241" spans="1:5" x14ac:dyDescent="0.25">
      <c r="A241" s="2">
        <f>A99</f>
        <v>1</v>
      </c>
      <c r="B241" s="2" t="str">
        <f>M5</f>
        <v>Newcastle</v>
      </c>
      <c r="C241" s="6">
        <f>N5</f>
        <v>0.69791666666666663</v>
      </c>
      <c r="D241" s="2" t="str">
        <f>O5</f>
        <v>Bristol</v>
      </c>
      <c r="E241" s="6">
        <f>P5</f>
        <v>0.75</v>
      </c>
    </row>
    <row r="242" spans="1:5" x14ac:dyDescent="0.25">
      <c r="A242" s="2">
        <f t="shared" ref="A242:A261" si="50">A100</f>
        <v>2</v>
      </c>
      <c r="B242" s="2" t="str">
        <f t="shared" ref="B242:E257" si="51">M6</f>
        <v>Bristol</v>
      </c>
      <c r="C242" s="6">
        <f t="shared" si="51"/>
        <v>0.33333333333333331</v>
      </c>
      <c r="D242" s="2" t="str">
        <f t="shared" si="51"/>
        <v>Newcastle</v>
      </c>
      <c r="E242" s="6">
        <f t="shared" si="51"/>
        <v>0.38541666666666669</v>
      </c>
    </row>
    <row r="243" spans="1:5" x14ac:dyDescent="0.25">
      <c r="A243" s="2">
        <f t="shared" si="50"/>
        <v>3</v>
      </c>
      <c r="B243" s="2" t="str">
        <f t="shared" si="51"/>
        <v>Cardiff</v>
      </c>
      <c r="C243" s="6">
        <f t="shared" si="51"/>
        <v>0.25</v>
      </c>
      <c r="D243" s="2" t="str">
        <f t="shared" si="51"/>
        <v>Edinburgh</v>
      </c>
      <c r="E243" s="6">
        <f t="shared" si="51"/>
        <v>0.3125</v>
      </c>
    </row>
    <row r="244" spans="1:5" x14ac:dyDescent="0.25">
      <c r="A244" s="2">
        <f t="shared" si="50"/>
        <v>4</v>
      </c>
      <c r="B244" s="2" t="str">
        <f t="shared" si="51"/>
        <v>Bristol</v>
      </c>
      <c r="C244" s="6">
        <f t="shared" si="51"/>
        <v>0.47916666666666669</v>
      </c>
      <c r="D244" s="2" t="str">
        <f t="shared" si="51"/>
        <v>Manchester</v>
      </c>
      <c r="E244" s="6">
        <f t="shared" si="51"/>
        <v>0.52083333333333337</v>
      </c>
    </row>
    <row r="245" spans="1:5" x14ac:dyDescent="0.25">
      <c r="A245" s="2">
        <f t="shared" si="50"/>
        <v>5</v>
      </c>
      <c r="B245" s="2" t="str">
        <f t="shared" si="51"/>
        <v>Manchester</v>
      </c>
      <c r="C245" s="6">
        <f t="shared" si="51"/>
        <v>0.51388888888888895</v>
      </c>
      <c r="D245" s="2" t="str">
        <f t="shared" si="51"/>
        <v>Bristol</v>
      </c>
      <c r="E245" s="6">
        <f t="shared" si="51"/>
        <v>0.55555555555555558</v>
      </c>
    </row>
    <row r="246" spans="1:5" x14ac:dyDescent="0.25">
      <c r="A246" s="2">
        <f t="shared" si="50"/>
        <v>6</v>
      </c>
      <c r="B246" s="2" t="str">
        <f t="shared" si="51"/>
        <v>Bristol</v>
      </c>
      <c r="C246" s="6">
        <f t="shared" si="51"/>
        <v>0.31944444444444448</v>
      </c>
      <c r="D246" s="2" t="str">
        <f t="shared" si="51"/>
        <v>London</v>
      </c>
      <c r="E246" s="6">
        <f t="shared" si="51"/>
        <v>0.34722222222222227</v>
      </c>
    </row>
    <row r="247" spans="1:5" x14ac:dyDescent="0.25">
      <c r="A247" s="2">
        <f t="shared" si="50"/>
        <v>7</v>
      </c>
      <c r="B247" s="2" t="str">
        <f t="shared" si="51"/>
        <v>London</v>
      </c>
      <c r="C247" s="6">
        <f t="shared" si="51"/>
        <v>0.45833333333333331</v>
      </c>
      <c r="D247" s="2" t="str">
        <f t="shared" si="51"/>
        <v>Manchester</v>
      </c>
      <c r="E247" s="6">
        <f t="shared" si="51"/>
        <v>0.51388888888888895</v>
      </c>
    </row>
    <row r="248" spans="1:5" x14ac:dyDescent="0.25">
      <c r="A248" s="2">
        <f t="shared" si="50"/>
        <v>8</v>
      </c>
      <c r="B248" s="2" t="str">
        <f t="shared" si="51"/>
        <v>Manchester</v>
      </c>
      <c r="C248" s="6">
        <f t="shared" si="51"/>
        <v>0.51388888888888895</v>
      </c>
      <c r="D248" s="2" t="str">
        <f t="shared" si="51"/>
        <v>Glasgow</v>
      </c>
      <c r="E248" s="6">
        <f t="shared" si="51"/>
        <v>0.5625</v>
      </c>
    </row>
    <row r="249" spans="1:5" x14ac:dyDescent="0.25">
      <c r="A249" s="2">
        <f t="shared" si="50"/>
        <v>9</v>
      </c>
      <c r="B249" s="2" t="str">
        <f t="shared" si="51"/>
        <v>Bristol</v>
      </c>
      <c r="C249" s="6">
        <f t="shared" si="51"/>
        <v>0.31944444444444448</v>
      </c>
      <c r="D249" s="2" t="str">
        <f t="shared" si="51"/>
        <v>Glasgow</v>
      </c>
      <c r="E249" s="6">
        <f t="shared" si="51"/>
        <v>0.36458333333333331</v>
      </c>
    </row>
    <row r="250" spans="1:5" x14ac:dyDescent="0.25">
      <c r="A250" s="2">
        <f t="shared" si="50"/>
        <v>10</v>
      </c>
      <c r="B250" s="2" t="str">
        <f t="shared" si="51"/>
        <v>Glasgow</v>
      </c>
      <c r="C250" s="6">
        <f t="shared" si="51"/>
        <v>0.60416666666666663</v>
      </c>
      <c r="D250" s="2" t="str">
        <f t="shared" si="51"/>
        <v>Newcastle</v>
      </c>
      <c r="E250" s="6">
        <f t="shared" si="51"/>
        <v>0.65625</v>
      </c>
    </row>
    <row r="251" spans="1:5" x14ac:dyDescent="0.25">
      <c r="A251" s="2">
        <f t="shared" si="50"/>
        <v>11</v>
      </c>
      <c r="B251" s="2" t="str">
        <f t="shared" si="51"/>
        <v>Newcastle</v>
      </c>
      <c r="C251" s="6">
        <f t="shared" si="51"/>
        <v>0.67708333333333337</v>
      </c>
      <c r="D251" s="2" t="str">
        <f t="shared" si="51"/>
        <v>Manchester</v>
      </c>
      <c r="E251" s="6">
        <f t="shared" si="51"/>
        <v>0.71180555555555547</v>
      </c>
    </row>
    <row r="252" spans="1:5" x14ac:dyDescent="0.25">
      <c r="A252" s="2">
        <f t="shared" si="50"/>
        <v>12</v>
      </c>
      <c r="B252" s="2" t="str">
        <f t="shared" si="51"/>
        <v>Manchester</v>
      </c>
      <c r="C252" s="6">
        <f t="shared" si="51"/>
        <v>0.76736111111111116</v>
      </c>
      <c r="D252" s="2" t="str">
        <f t="shared" si="51"/>
        <v>Bristol</v>
      </c>
      <c r="E252" s="6">
        <f t="shared" si="51"/>
        <v>0.8125</v>
      </c>
    </row>
    <row r="253" spans="1:5" x14ac:dyDescent="0.25">
      <c r="A253" s="2">
        <f t="shared" si="50"/>
        <v>13</v>
      </c>
      <c r="B253" s="2" t="str">
        <f t="shared" si="51"/>
        <v>Bristol</v>
      </c>
      <c r="C253" s="6">
        <f t="shared" si="51"/>
        <v>0.2638888888888889</v>
      </c>
      <c r="D253" s="2" t="str">
        <f t="shared" si="51"/>
        <v>Manchester</v>
      </c>
      <c r="E253" s="6">
        <f t="shared" si="51"/>
        <v>0.30555555555555552</v>
      </c>
    </row>
    <row r="254" spans="1:5" x14ac:dyDescent="0.25">
      <c r="A254" s="2">
        <f t="shared" si="50"/>
        <v>14</v>
      </c>
      <c r="B254" s="2" t="str">
        <f t="shared" si="51"/>
        <v>Portsmouth</v>
      </c>
      <c r="C254" s="6">
        <f t="shared" si="51"/>
        <v>0.5</v>
      </c>
      <c r="D254" s="2" t="str">
        <f t="shared" si="51"/>
        <v>Dundee</v>
      </c>
      <c r="E254" s="6">
        <f t="shared" si="51"/>
        <v>0.58333333333333337</v>
      </c>
    </row>
    <row r="255" spans="1:5" x14ac:dyDescent="0.25">
      <c r="A255" s="2">
        <f t="shared" si="50"/>
        <v>15</v>
      </c>
      <c r="B255" s="2" t="str">
        <f t="shared" si="51"/>
        <v>Dundee</v>
      </c>
      <c r="C255" s="6">
        <f t="shared" si="51"/>
        <v>0.41666666666666669</v>
      </c>
      <c r="D255" s="2" t="str">
        <f t="shared" si="51"/>
        <v>Portsmouth</v>
      </c>
      <c r="E255" s="6">
        <f t="shared" si="51"/>
        <v>0.5</v>
      </c>
    </row>
    <row r="256" spans="1:5" x14ac:dyDescent="0.25">
      <c r="A256" s="2">
        <f t="shared" si="50"/>
        <v>16</v>
      </c>
      <c r="B256" s="2" t="str">
        <f t="shared" si="51"/>
        <v>Edinburgh</v>
      </c>
      <c r="C256" s="6">
        <f t="shared" si="51"/>
        <v>0.77083333333333337</v>
      </c>
      <c r="D256" s="2" t="str">
        <f t="shared" si="51"/>
        <v>Cardiff</v>
      </c>
      <c r="E256" s="6">
        <f t="shared" si="51"/>
        <v>0.83333333333333337</v>
      </c>
    </row>
    <row r="257" spans="1:7" x14ac:dyDescent="0.25">
      <c r="A257" s="2">
        <f t="shared" si="50"/>
        <v>17</v>
      </c>
      <c r="B257" s="2" t="str">
        <f t="shared" si="51"/>
        <v>Southampton</v>
      </c>
      <c r="C257" s="6">
        <f t="shared" si="51"/>
        <v>0.5</v>
      </c>
      <c r="D257" s="2" t="str">
        <f t="shared" si="51"/>
        <v>Manchester</v>
      </c>
      <c r="E257" s="6">
        <f t="shared" si="51"/>
        <v>0.5625</v>
      </c>
    </row>
    <row r="258" spans="1:7" x14ac:dyDescent="0.25">
      <c r="A258" s="2">
        <f t="shared" si="50"/>
        <v>18</v>
      </c>
      <c r="B258" s="2" t="str">
        <f t="shared" ref="B258:E261" si="52">M22</f>
        <v>Manchester</v>
      </c>
      <c r="C258" s="6">
        <f t="shared" si="52"/>
        <v>0.79166666666666663</v>
      </c>
      <c r="D258" s="2" t="str">
        <f t="shared" si="52"/>
        <v>Southampto</v>
      </c>
      <c r="E258" s="6">
        <f t="shared" si="52"/>
        <v>0.85416666666666663</v>
      </c>
    </row>
    <row r="259" spans="1:7" x14ac:dyDescent="0.25">
      <c r="A259" s="2">
        <f t="shared" si="50"/>
        <v>19</v>
      </c>
      <c r="B259" s="2" t="str">
        <f t="shared" si="52"/>
        <v>Birmingham</v>
      </c>
      <c r="C259" s="6">
        <f t="shared" si="52"/>
        <v>0.66666666666666663</v>
      </c>
      <c r="D259" s="2" t="str">
        <f t="shared" si="52"/>
        <v>Newcastle</v>
      </c>
      <c r="E259" s="6">
        <f t="shared" si="52"/>
        <v>0.72916666666666663</v>
      </c>
    </row>
    <row r="260" spans="1:7" x14ac:dyDescent="0.25">
      <c r="A260" s="2">
        <f t="shared" si="50"/>
        <v>20</v>
      </c>
      <c r="B260" s="2" t="str">
        <f t="shared" si="52"/>
        <v>Newcastle</v>
      </c>
      <c r="C260" s="6">
        <f t="shared" si="52"/>
        <v>0.25</v>
      </c>
      <c r="D260" s="2" t="str">
        <f t="shared" si="52"/>
        <v>Birmingham</v>
      </c>
      <c r="E260" s="6">
        <f t="shared" si="52"/>
        <v>0.3125</v>
      </c>
    </row>
    <row r="261" spans="1:7" x14ac:dyDescent="0.25">
      <c r="A261" s="2">
        <f t="shared" si="50"/>
        <v>21</v>
      </c>
      <c r="B261" s="2" t="str">
        <f t="shared" si="52"/>
        <v>Aberdeen</v>
      </c>
      <c r="C261" s="6">
        <f t="shared" si="52"/>
        <v>0.29166666666666669</v>
      </c>
      <c r="D261" s="2" t="str">
        <f t="shared" si="52"/>
        <v>Portsmouth</v>
      </c>
      <c r="E261" s="6">
        <f t="shared" si="52"/>
        <v>0.375</v>
      </c>
    </row>
    <row r="263" spans="1:7" x14ac:dyDescent="0.25">
      <c r="A263" s="5" t="s">
        <v>101</v>
      </c>
      <c r="B263" s="5" t="s">
        <v>99</v>
      </c>
      <c r="C263" s="5" t="s">
        <v>100</v>
      </c>
      <c r="D263" s="5" t="s">
        <v>74</v>
      </c>
      <c r="E263" s="5" t="s">
        <v>70</v>
      </c>
      <c r="F263" s="5" t="s">
        <v>92</v>
      </c>
      <c r="G263" s="5" t="s">
        <v>102</v>
      </c>
    </row>
    <row r="264" spans="1:7" x14ac:dyDescent="0.25">
      <c r="A264" s="2">
        <f>A122</f>
        <v>51034</v>
      </c>
      <c r="B264" s="2">
        <f ca="1">RANDBETWEEN(0,22)</f>
        <v>2</v>
      </c>
      <c r="C264" s="2" t="str">
        <f ca="1">S5</f>
        <v>Train</v>
      </c>
      <c r="D264" s="16">
        <f>T5</f>
        <v>0</v>
      </c>
      <c r="E264" s="2" t="str">
        <f ca="1">K5</f>
        <v>No Discount</v>
      </c>
      <c r="F264" s="2" t="str">
        <f ca="1">U5</f>
        <v>Other</v>
      </c>
      <c r="G264" s="2">
        <f>A53</f>
        <v>66666</v>
      </c>
    </row>
    <row r="265" spans="1:7" x14ac:dyDescent="0.25">
      <c r="A265" s="2">
        <f t="shared" ref="A265:A284" si="53">A123</f>
        <v>51035</v>
      </c>
      <c r="B265" s="2">
        <f t="shared" ref="B265:B284" ca="1" si="54">RANDBETWEEN(0,22)</f>
        <v>17</v>
      </c>
      <c r="C265" s="2" t="str">
        <f ca="1">S6</f>
        <v>Train</v>
      </c>
      <c r="D265" s="16">
        <f>T6</f>
        <v>0</v>
      </c>
      <c r="E265" s="2" t="str">
        <f ca="1">K6</f>
        <v>20%</v>
      </c>
      <c r="F265" s="2" t="str">
        <f ca="1">U6</f>
        <v>Card</v>
      </c>
      <c r="G265" s="2">
        <f>A54</f>
        <v>66667</v>
      </c>
    </row>
    <row r="266" spans="1:7" x14ac:dyDescent="0.25">
      <c r="A266" s="2">
        <f t="shared" si="53"/>
        <v>51036</v>
      </c>
      <c r="B266" s="2">
        <f t="shared" ca="1" si="54"/>
        <v>17</v>
      </c>
      <c r="C266" s="2" t="str">
        <f ca="1">S7</f>
        <v>Coach</v>
      </c>
      <c r="D266" s="16">
        <f>T7</f>
        <v>0</v>
      </c>
      <c r="E266" s="2" t="str">
        <f ca="1">K7</f>
        <v>No Discount</v>
      </c>
      <c r="F266" s="2" t="str">
        <f ca="1">U7</f>
        <v>Card</v>
      </c>
      <c r="G266" s="2">
        <f>A55</f>
        <v>66668</v>
      </c>
    </row>
    <row r="267" spans="1:7" x14ac:dyDescent="0.25">
      <c r="A267" s="2">
        <f t="shared" si="53"/>
        <v>51037</v>
      </c>
      <c r="B267" s="2">
        <f t="shared" ca="1" si="54"/>
        <v>4</v>
      </c>
      <c r="C267" s="2" t="str">
        <f ca="1">S8</f>
        <v>Coach</v>
      </c>
      <c r="D267" s="16">
        <f>T8</f>
        <v>0</v>
      </c>
      <c r="E267" s="2" t="str">
        <f ca="1">K8</f>
        <v>No Discount</v>
      </c>
      <c r="F267" s="2" t="str">
        <f ca="1">U8</f>
        <v>PayPal</v>
      </c>
      <c r="G267" s="2">
        <f>A56</f>
        <v>66669</v>
      </c>
    </row>
    <row r="268" spans="1:7" x14ac:dyDescent="0.25">
      <c r="A268" s="2">
        <f t="shared" si="53"/>
        <v>51038</v>
      </c>
      <c r="B268" s="2">
        <f t="shared" ca="1" si="54"/>
        <v>11</v>
      </c>
      <c r="C268" s="2" t="str">
        <f ca="1">S9</f>
        <v>Air</v>
      </c>
      <c r="D268" s="16">
        <f>T9</f>
        <v>0</v>
      </c>
      <c r="E268" s="2" t="str">
        <f ca="1">K9</f>
        <v>20%</v>
      </c>
      <c r="F268" s="2" t="str">
        <f ca="1">U9</f>
        <v>Card</v>
      </c>
      <c r="G268" s="2">
        <f>A57</f>
        <v>66670</v>
      </c>
    </row>
    <row r="269" spans="1:7" x14ac:dyDescent="0.25">
      <c r="A269" s="2">
        <f t="shared" si="53"/>
        <v>51039</v>
      </c>
      <c r="B269" s="2">
        <f t="shared" ca="1" si="54"/>
        <v>10</v>
      </c>
      <c r="C269" s="2" t="str">
        <f ca="1">S10</f>
        <v>Train</v>
      </c>
      <c r="D269" s="16">
        <f>T10</f>
        <v>0</v>
      </c>
      <c r="E269" s="2" t="str">
        <f ca="1">K10</f>
        <v>No Discount</v>
      </c>
      <c r="F269" s="2" t="str">
        <f ca="1">U10</f>
        <v>Other</v>
      </c>
      <c r="G269" s="2">
        <f>A58</f>
        <v>66671</v>
      </c>
    </row>
    <row r="270" spans="1:7" x14ac:dyDescent="0.25">
      <c r="A270" s="2">
        <f t="shared" si="53"/>
        <v>51040</v>
      </c>
      <c r="B270" s="2">
        <f t="shared" ca="1" si="54"/>
        <v>8</v>
      </c>
      <c r="C270" s="2" t="str">
        <f ca="1">S11</f>
        <v>Train</v>
      </c>
      <c r="D270" s="16">
        <f>T11</f>
        <v>0</v>
      </c>
      <c r="E270" s="2" t="str">
        <f ca="1">K11</f>
        <v>No Discount</v>
      </c>
      <c r="F270" s="2" t="str">
        <f ca="1">U11</f>
        <v>PayPal</v>
      </c>
      <c r="G270" s="2">
        <f>A59</f>
        <v>66672</v>
      </c>
    </row>
    <row r="271" spans="1:7" x14ac:dyDescent="0.25">
      <c r="A271" s="2">
        <f t="shared" si="53"/>
        <v>51041</v>
      </c>
      <c r="B271" s="2">
        <f t="shared" ca="1" si="54"/>
        <v>19</v>
      </c>
      <c r="C271" s="2" t="str">
        <f ca="1">S12</f>
        <v>Air</v>
      </c>
      <c r="D271" s="16">
        <f>T12</f>
        <v>0</v>
      </c>
      <c r="E271" s="2" t="str">
        <f ca="1">K12</f>
        <v>10%</v>
      </c>
      <c r="F271" s="2" t="str">
        <f ca="1">U12</f>
        <v>Other</v>
      </c>
      <c r="G271" s="2">
        <f>A60</f>
        <v>66673</v>
      </c>
    </row>
    <row r="272" spans="1:7" x14ac:dyDescent="0.25">
      <c r="A272" s="2">
        <f t="shared" si="53"/>
        <v>51042</v>
      </c>
      <c r="B272" s="2">
        <f t="shared" ca="1" si="54"/>
        <v>22</v>
      </c>
      <c r="C272" s="2" t="str">
        <f ca="1">S13</f>
        <v>Train</v>
      </c>
      <c r="D272" s="16">
        <f>T13</f>
        <v>0</v>
      </c>
      <c r="E272" s="2" t="str">
        <f ca="1">K13</f>
        <v>5%</v>
      </c>
      <c r="F272" s="2" t="str">
        <f ca="1">U13</f>
        <v>PayPal</v>
      </c>
      <c r="G272" s="2">
        <f>A61</f>
        <v>66674</v>
      </c>
    </row>
    <row r="273" spans="1:7" x14ac:dyDescent="0.25">
      <c r="A273" s="2">
        <f t="shared" si="53"/>
        <v>51043</v>
      </c>
      <c r="B273" s="2">
        <f t="shared" ca="1" si="54"/>
        <v>4</v>
      </c>
      <c r="C273" s="2" t="str">
        <f ca="1">S14</f>
        <v>Air</v>
      </c>
      <c r="D273" s="16">
        <f>T14</f>
        <v>0</v>
      </c>
      <c r="E273" s="2" t="str">
        <f ca="1">K14</f>
        <v>No Discount</v>
      </c>
      <c r="F273" s="2" t="str">
        <f ca="1">U14</f>
        <v>Other</v>
      </c>
      <c r="G273" s="2">
        <f>A62</f>
        <v>66675</v>
      </c>
    </row>
    <row r="274" spans="1:7" x14ac:dyDescent="0.25">
      <c r="A274" s="2">
        <f t="shared" si="53"/>
        <v>51044</v>
      </c>
      <c r="B274" s="2">
        <f t="shared" ca="1" si="54"/>
        <v>7</v>
      </c>
      <c r="C274" s="2" t="str">
        <f ca="1">S15</f>
        <v>Air</v>
      </c>
      <c r="D274" s="16">
        <f>T15</f>
        <v>0</v>
      </c>
      <c r="E274" s="2" t="str">
        <f ca="1">K15</f>
        <v>5%</v>
      </c>
      <c r="F274" s="2" t="str">
        <f ca="1">U15</f>
        <v>PayPal</v>
      </c>
      <c r="G274" s="2">
        <f>A63</f>
        <v>66676</v>
      </c>
    </row>
    <row r="275" spans="1:7" x14ac:dyDescent="0.25">
      <c r="A275" s="2">
        <f t="shared" si="53"/>
        <v>51045</v>
      </c>
      <c r="B275" s="2">
        <f t="shared" ca="1" si="54"/>
        <v>12</v>
      </c>
      <c r="C275" s="2" t="str">
        <f ca="1">S16</f>
        <v>Coach</v>
      </c>
      <c r="D275" s="16">
        <f>T16</f>
        <v>0</v>
      </c>
      <c r="E275" s="2" t="str">
        <f ca="1">K16</f>
        <v>10%</v>
      </c>
      <c r="F275" s="2" t="str">
        <f ca="1">U16</f>
        <v>Card</v>
      </c>
      <c r="G275" s="2">
        <f>A64</f>
        <v>66677</v>
      </c>
    </row>
    <row r="276" spans="1:7" x14ac:dyDescent="0.25">
      <c r="A276" s="2">
        <f t="shared" si="53"/>
        <v>51046</v>
      </c>
      <c r="B276" s="2">
        <f t="shared" ca="1" si="54"/>
        <v>17</v>
      </c>
      <c r="C276" s="2" t="str">
        <f ca="1">S17</f>
        <v>Coach</v>
      </c>
      <c r="D276" s="16">
        <f>T17</f>
        <v>0</v>
      </c>
      <c r="E276" s="2" t="str">
        <f ca="1">K17</f>
        <v>No Discount</v>
      </c>
      <c r="F276" s="2" t="str">
        <f ca="1">U17</f>
        <v>Other</v>
      </c>
      <c r="G276" s="2">
        <f>A65</f>
        <v>66678</v>
      </c>
    </row>
    <row r="277" spans="1:7" x14ac:dyDescent="0.25">
      <c r="A277" s="2">
        <f t="shared" si="53"/>
        <v>51047</v>
      </c>
      <c r="B277" s="2">
        <f t="shared" ca="1" si="54"/>
        <v>17</v>
      </c>
      <c r="C277" s="2" t="str">
        <f ca="1">S18</f>
        <v>Air</v>
      </c>
      <c r="D277" s="16">
        <f>T18</f>
        <v>0</v>
      </c>
      <c r="E277" s="2" t="str">
        <f ca="1">K18</f>
        <v>5%</v>
      </c>
      <c r="F277" s="2" t="str">
        <f ca="1">U18</f>
        <v>PayPal</v>
      </c>
      <c r="G277" s="2">
        <f>A66</f>
        <v>66679</v>
      </c>
    </row>
    <row r="278" spans="1:7" x14ac:dyDescent="0.25">
      <c r="A278" s="2">
        <f t="shared" si="53"/>
        <v>51048</v>
      </c>
      <c r="B278" s="2">
        <f t="shared" ca="1" si="54"/>
        <v>2</v>
      </c>
      <c r="C278" s="2" t="str">
        <f ca="1">S19</f>
        <v>Train</v>
      </c>
      <c r="D278" s="16">
        <f>T19</f>
        <v>0</v>
      </c>
      <c r="E278" s="2" t="str">
        <f ca="1">K19</f>
        <v>No Discount</v>
      </c>
      <c r="F278" s="2" t="str">
        <f ca="1">U19</f>
        <v>Other</v>
      </c>
      <c r="G278" s="2">
        <f>A67</f>
        <v>66680</v>
      </c>
    </row>
    <row r="279" spans="1:7" x14ac:dyDescent="0.25">
      <c r="A279" s="2">
        <f t="shared" si="53"/>
        <v>51049</v>
      </c>
      <c r="B279" s="2">
        <f t="shared" ca="1" si="54"/>
        <v>18</v>
      </c>
      <c r="C279" s="2" t="str">
        <f ca="1">S20</f>
        <v>Train</v>
      </c>
      <c r="D279" s="16">
        <f>T20</f>
        <v>0</v>
      </c>
      <c r="E279" s="2" t="str">
        <f ca="1">K20</f>
        <v>No Discount</v>
      </c>
      <c r="F279" s="2" t="str">
        <f ca="1">U20</f>
        <v>PayPal</v>
      </c>
      <c r="G279" s="2">
        <f>A68</f>
        <v>66681</v>
      </c>
    </row>
    <row r="280" spans="1:7" x14ac:dyDescent="0.25">
      <c r="A280" s="2">
        <f t="shared" si="53"/>
        <v>51050</v>
      </c>
      <c r="B280" s="2">
        <f t="shared" ca="1" si="54"/>
        <v>21</v>
      </c>
      <c r="C280" s="2" t="str">
        <f ca="1">S21</f>
        <v>Coach</v>
      </c>
      <c r="D280" s="16">
        <f>T21</f>
        <v>0</v>
      </c>
      <c r="E280" s="2" t="str">
        <f ca="1">K21</f>
        <v>5%</v>
      </c>
      <c r="F280" s="2" t="str">
        <f ca="1">U21</f>
        <v>PayPal</v>
      </c>
      <c r="G280" s="2">
        <f>A69</f>
        <v>66682</v>
      </c>
    </row>
    <row r="281" spans="1:7" x14ac:dyDescent="0.25">
      <c r="A281" s="2">
        <f t="shared" si="53"/>
        <v>51051</v>
      </c>
      <c r="B281" s="2">
        <f t="shared" ca="1" si="54"/>
        <v>18</v>
      </c>
      <c r="C281" s="2" t="str">
        <f ca="1">S22</f>
        <v>Coach</v>
      </c>
      <c r="D281" s="16">
        <f>T22</f>
        <v>0</v>
      </c>
      <c r="E281" s="2" t="str">
        <f ca="1">K22</f>
        <v>10%</v>
      </c>
      <c r="F281" s="2" t="str">
        <f ca="1">U22</f>
        <v>PayPal</v>
      </c>
      <c r="G281" s="2">
        <f>A70</f>
        <v>66683</v>
      </c>
    </row>
    <row r="282" spans="1:7" x14ac:dyDescent="0.25">
      <c r="A282" s="2">
        <f t="shared" si="53"/>
        <v>51052</v>
      </c>
      <c r="B282" s="2">
        <f t="shared" ca="1" si="54"/>
        <v>16</v>
      </c>
      <c r="C282" s="2" t="str">
        <f ca="1">S23</f>
        <v>Train</v>
      </c>
      <c r="D282" s="16">
        <f>T23</f>
        <v>0</v>
      </c>
      <c r="E282" s="2" t="str">
        <f ca="1">K23</f>
        <v>No Discount</v>
      </c>
      <c r="F282" s="2" t="str">
        <f ca="1">U23</f>
        <v>Other</v>
      </c>
      <c r="G282" s="2">
        <f>A71</f>
        <v>66684</v>
      </c>
    </row>
    <row r="283" spans="1:7" x14ac:dyDescent="0.25">
      <c r="A283" s="2">
        <f t="shared" si="53"/>
        <v>51053</v>
      </c>
      <c r="B283" s="2">
        <f t="shared" ca="1" si="54"/>
        <v>16</v>
      </c>
      <c r="C283" s="2" t="str">
        <f ca="1">S24</f>
        <v>Train</v>
      </c>
      <c r="D283" s="16">
        <f>T24</f>
        <v>0</v>
      </c>
      <c r="E283" s="2" t="str">
        <f ca="1">K24</f>
        <v>10%</v>
      </c>
      <c r="F283" s="2" t="str">
        <f ca="1">U24</f>
        <v>Card</v>
      </c>
      <c r="G283" s="2">
        <f>A72</f>
        <v>66685</v>
      </c>
    </row>
    <row r="284" spans="1:7" x14ac:dyDescent="0.25">
      <c r="A284" s="2">
        <f t="shared" si="53"/>
        <v>51054</v>
      </c>
      <c r="B284" s="2">
        <f t="shared" ca="1" si="54"/>
        <v>7</v>
      </c>
      <c r="C284" s="2" t="str">
        <f ca="1">S25</f>
        <v>Train</v>
      </c>
      <c r="D284" s="16">
        <f>T25</f>
        <v>0</v>
      </c>
      <c r="E284" s="2" t="str">
        <f ca="1">K25</f>
        <v>No Discount</v>
      </c>
      <c r="F284" s="2" t="str">
        <f ca="1">U25</f>
        <v>Other</v>
      </c>
      <c r="G284" s="2">
        <f>A73</f>
        <v>66686</v>
      </c>
    </row>
    <row r="286" spans="1:7" x14ac:dyDescent="0.25">
      <c r="A286" s="5" t="s">
        <v>109</v>
      </c>
      <c r="B286" s="5"/>
      <c r="C286" s="5"/>
      <c r="D286" s="5"/>
    </row>
    <row r="287" spans="1:7" x14ac:dyDescent="0.25">
      <c r="A287" s="5" t="s">
        <v>110</v>
      </c>
    </row>
    <row r="288" spans="1:7" x14ac:dyDescent="0.25">
      <c r="A288" s="5" t="s">
        <v>117</v>
      </c>
    </row>
    <row r="289" spans="1:3" x14ac:dyDescent="0.25">
      <c r="A289" s="5" t="s">
        <v>118</v>
      </c>
    </row>
    <row r="291" spans="1:3" ht="18.75" x14ac:dyDescent="0.25">
      <c r="A291" s="11" t="s">
        <v>111</v>
      </c>
    </row>
    <row r="293" spans="1:3" x14ac:dyDescent="0.25">
      <c r="A293" s="5" t="s">
        <v>115</v>
      </c>
      <c r="B293" s="5" t="s">
        <v>94</v>
      </c>
      <c r="C293" s="5" t="s">
        <v>101</v>
      </c>
    </row>
    <row r="294" spans="1:3" x14ac:dyDescent="0.25">
      <c r="A294" s="2">
        <v>1</v>
      </c>
      <c r="B294" s="2">
        <f t="shared" ref="B294:B314" si="55">A76</f>
        <v>71936</v>
      </c>
      <c r="C294" s="2">
        <f t="shared" ref="C294:C314" si="56">A122</f>
        <v>51034</v>
      </c>
    </row>
    <row r="295" spans="1:3" x14ac:dyDescent="0.25">
      <c r="A295" s="2">
        <f>SUM(A294+1)</f>
        <v>2</v>
      </c>
      <c r="B295" s="2">
        <f t="shared" si="55"/>
        <v>71937</v>
      </c>
      <c r="C295" s="2">
        <f t="shared" si="56"/>
        <v>51035</v>
      </c>
    </row>
    <row r="296" spans="1:3" x14ac:dyDescent="0.25">
      <c r="A296" s="2">
        <f t="shared" ref="A296:A314" si="57">SUM(A295+1)</f>
        <v>3</v>
      </c>
      <c r="B296" s="2">
        <f t="shared" si="55"/>
        <v>71938</v>
      </c>
      <c r="C296" s="2">
        <f t="shared" si="56"/>
        <v>51036</v>
      </c>
    </row>
    <row r="297" spans="1:3" x14ac:dyDescent="0.25">
      <c r="A297" s="2">
        <f t="shared" si="57"/>
        <v>4</v>
      </c>
      <c r="B297" s="2">
        <f t="shared" si="55"/>
        <v>71939</v>
      </c>
      <c r="C297" s="2">
        <f t="shared" si="56"/>
        <v>51037</v>
      </c>
    </row>
    <row r="298" spans="1:3" x14ac:dyDescent="0.25">
      <c r="A298" s="2">
        <f t="shared" si="57"/>
        <v>5</v>
      </c>
      <c r="B298" s="2">
        <f t="shared" si="55"/>
        <v>71940</v>
      </c>
      <c r="C298" s="2">
        <f t="shared" si="56"/>
        <v>51038</v>
      </c>
    </row>
    <row r="299" spans="1:3" x14ac:dyDescent="0.25">
      <c r="A299" s="2">
        <f t="shared" si="57"/>
        <v>6</v>
      </c>
      <c r="B299" s="2">
        <f t="shared" si="55"/>
        <v>71941</v>
      </c>
      <c r="C299" s="2">
        <f t="shared" si="56"/>
        <v>51039</v>
      </c>
    </row>
    <row r="300" spans="1:3" x14ac:dyDescent="0.25">
      <c r="A300" s="2">
        <f t="shared" si="57"/>
        <v>7</v>
      </c>
      <c r="B300" s="2">
        <f t="shared" si="55"/>
        <v>71942</v>
      </c>
      <c r="C300" s="2">
        <f t="shared" si="56"/>
        <v>51040</v>
      </c>
    </row>
    <row r="301" spans="1:3" x14ac:dyDescent="0.25">
      <c r="A301" s="2">
        <f t="shared" si="57"/>
        <v>8</v>
      </c>
      <c r="B301" s="2">
        <f t="shared" si="55"/>
        <v>71943</v>
      </c>
      <c r="C301" s="2">
        <f t="shared" si="56"/>
        <v>51041</v>
      </c>
    </row>
    <row r="302" spans="1:3" x14ac:dyDescent="0.25">
      <c r="A302" s="2">
        <f t="shared" si="57"/>
        <v>9</v>
      </c>
      <c r="B302" s="2">
        <f t="shared" si="55"/>
        <v>71944</v>
      </c>
      <c r="C302" s="2">
        <f t="shared" si="56"/>
        <v>51042</v>
      </c>
    </row>
    <row r="303" spans="1:3" x14ac:dyDescent="0.25">
      <c r="A303" s="2">
        <f t="shared" si="57"/>
        <v>10</v>
      </c>
      <c r="B303" s="2">
        <f t="shared" si="55"/>
        <v>71945</v>
      </c>
      <c r="C303" s="2">
        <f t="shared" si="56"/>
        <v>51043</v>
      </c>
    </row>
    <row r="304" spans="1:3" x14ac:dyDescent="0.25">
      <c r="A304" s="2">
        <f t="shared" si="57"/>
        <v>11</v>
      </c>
      <c r="B304" s="2">
        <f t="shared" si="55"/>
        <v>71946</v>
      </c>
      <c r="C304" s="2">
        <f t="shared" si="56"/>
        <v>51044</v>
      </c>
    </row>
    <row r="305" spans="1:3" x14ac:dyDescent="0.25">
      <c r="A305" s="2">
        <f t="shared" si="57"/>
        <v>12</v>
      </c>
      <c r="B305" s="2">
        <f t="shared" si="55"/>
        <v>71947</v>
      </c>
      <c r="C305" s="2">
        <f t="shared" si="56"/>
        <v>51045</v>
      </c>
    </row>
    <row r="306" spans="1:3" x14ac:dyDescent="0.25">
      <c r="A306" s="2">
        <f t="shared" si="57"/>
        <v>13</v>
      </c>
      <c r="B306" s="2">
        <f t="shared" si="55"/>
        <v>71948</v>
      </c>
      <c r="C306" s="2">
        <f t="shared" si="56"/>
        <v>51046</v>
      </c>
    </row>
    <row r="307" spans="1:3" x14ac:dyDescent="0.25">
      <c r="A307" s="2">
        <f t="shared" si="57"/>
        <v>14</v>
      </c>
      <c r="B307" s="2">
        <f t="shared" si="55"/>
        <v>71949</v>
      </c>
      <c r="C307" s="2">
        <f t="shared" si="56"/>
        <v>51047</v>
      </c>
    </row>
    <row r="308" spans="1:3" x14ac:dyDescent="0.25">
      <c r="A308" s="2">
        <f t="shared" si="57"/>
        <v>15</v>
      </c>
      <c r="B308" s="2">
        <f t="shared" si="55"/>
        <v>71950</v>
      </c>
      <c r="C308" s="2">
        <f t="shared" si="56"/>
        <v>51048</v>
      </c>
    </row>
    <row r="309" spans="1:3" x14ac:dyDescent="0.25">
      <c r="A309" s="2">
        <f t="shared" si="57"/>
        <v>16</v>
      </c>
      <c r="B309" s="2">
        <f t="shared" si="55"/>
        <v>71951</v>
      </c>
      <c r="C309" s="2">
        <f t="shared" si="56"/>
        <v>51049</v>
      </c>
    </row>
    <row r="310" spans="1:3" x14ac:dyDescent="0.25">
      <c r="A310" s="2">
        <f t="shared" si="57"/>
        <v>17</v>
      </c>
      <c r="B310" s="2">
        <f t="shared" si="55"/>
        <v>71952</v>
      </c>
      <c r="C310" s="2">
        <f t="shared" si="56"/>
        <v>51050</v>
      </c>
    </row>
    <row r="311" spans="1:3" x14ac:dyDescent="0.25">
      <c r="A311" s="2">
        <f t="shared" si="57"/>
        <v>18</v>
      </c>
      <c r="B311" s="2">
        <f t="shared" si="55"/>
        <v>71953</v>
      </c>
      <c r="C311" s="2">
        <f t="shared" si="56"/>
        <v>51051</v>
      </c>
    </row>
    <row r="312" spans="1:3" x14ac:dyDescent="0.25">
      <c r="A312" s="2">
        <f t="shared" si="57"/>
        <v>19</v>
      </c>
      <c r="B312" s="2">
        <f t="shared" si="55"/>
        <v>71954</v>
      </c>
      <c r="C312" s="2">
        <f t="shared" si="56"/>
        <v>51052</v>
      </c>
    </row>
    <row r="313" spans="1:3" x14ac:dyDescent="0.25">
      <c r="A313" s="2">
        <f t="shared" si="57"/>
        <v>20</v>
      </c>
      <c r="B313" s="2">
        <f t="shared" si="55"/>
        <v>71955</v>
      </c>
      <c r="C313" s="2">
        <f t="shared" si="56"/>
        <v>51053</v>
      </c>
    </row>
    <row r="314" spans="1:3" x14ac:dyDescent="0.25">
      <c r="A314" s="2">
        <f t="shared" si="57"/>
        <v>21</v>
      </c>
      <c r="B314" s="2">
        <f t="shared" si="55"/>
        <v>71956</v>
      </c>
      <c r="C314" s="2">
        <f t="shared" si="56"/>
        <v>51054</v>
      </c>
    </row>
    <row r="317" spans="1:3" x14ac:dyDescent="0.25">
      <c r="A317" s="5" t="s">
        <v>112</v>
      </c>
    </row>
    <row r="318" spans="1:3" x14ac:dyDescent="0.25">
      <c r="A318" s="5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UNF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xLightless</dc:creator>
  <cp:lastModifiedBy>xLightless</cp:lastModifiedBy>
  <dcterms:created xsi:type="dcterms:W3CDTF">2022-12-17T17:07:00Z</dcterms:created>
  <dcterms:modified xsi:type="dcterms:W3CDTF">2022-12-18T05:16:52Z</dcterms:modified>
</cp:coreProperties>
</file>