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miguelangel/Downloads/"/>
    </mc:Choice>
  </mc:AlternateContent>
  <xr:revisionPtr revIDLastSave="0" documentId="8_{DD80676A-B168-9649-9E47-814C4E9DE470}" xr6:coauthVersionLast="47" xr6:coauthVersionMax="47" xr10:uidLastSave="{00000000-0000-0000-0000-000000000000}"/>
  <bookViews>
    <workbookView xWindow="0" yWindow="600" windowWidth="28400" windowHeight="15920" firstSheet="34" activeTab="42" xr2:uid="{00000000-000D-0000-FFFF-FFFF00000000}"/>
  </bookViews>
  <sheets>
    <sheet name="Modelo de dominio" sheetId="1" r:id="rId1"/>
    <sheet name="Modelo de dominio anémico" sheetId="2" r:id="rId2"/>
    <sheet name="ListadoObjetosDominio" sheetId="3" r:id="rId3"/>
    <sheet name="M-Cliente" sheetId="4" r:id="rId4"/>
    <sheet name="C-Cliente" sheetId="5" r:id="rId5"/>
    <sheet name="E-Cliente" sheetId="6" r:id="rId6"/>
    <sheet name="P-Cliente " sheetId="52" r:id="rId7"/>
    <sheet name="M-Administrador" sheetId="7" r:id="rId8"/>
    <sheet name="C-Administrador" sheetId="8" r:id="rId9"/>
    <sheet name="E-Administrador" sheetId="9" r:id="rId10"/>
    <sheet name="P-Administrador" sheetId="53" r:id="rId11"/>
    <sheet name="M-Dirección" sheetId="10" r:id="rId12"/>
    <sheet name="C-Direccion" sheetId="11" r:id="rId13"/>
    <sheet name="E-Direccion" sheetId="12" r:id="rId14"/>
    <sheet name="P-Dirección" sheetId="54" r:id="rId15"/>
    <sheet name="M-Categoria" sheetId="13" r:id="rId16"/>
    <sheet name="C-Categoria" sheetId="14" r:id="rId17"/>
    <sheet name="E-Categoria" sheetId="15" r:id="rId18"/>
    <sheet name="P-Categoría" sheetId="55" r:id="rId19"/>
    <sheet name="M-Producto" sheetId="16" r:id="rId20"/>
    <sheet name="C-Producto" sheetId="17" r:id="rId21"/>
    <sheet name="E-Producto" sheetId="18" r:id="rId22"/>
    <sheet name="P-Producto" sheetId="56" r:id="rId23"/>
    <sheet name="M-ImagenProducto" sheetId="19" r:id="rId24"/>
    <sheet name="C-ImagenProducto " sheetId="20" r:id="rId25"/>
    <sheet name="E-ImagenProducto" sheetId="21" r:id="rId26"/>
    <sheet name="P-ImagenProducto " sheetId="57" r:id="rId27"/>
    <sheet name="M-Reseña" sheetId="22" r:id="rId28"/>
    <sheet name="C-Reseña" sheetId="23" r:id="rId29"/>
    <sheet name="E-Reseña" sheetId="24" r:id="rId30"/>
    <sheet name="P-Reseña" sheetId="67" r:id="rId31"/>
    <sheet name="M-CarritoCompras" sheetId="25" r:id="rId32"/>
    <sheet name="C-CarritoCompras" sheetId="26" r:id="rId33"/>
    <sheet name="E-CarritoCompras" sheetId="27" r:id="rId34"/>
    <sheet name="P-CarritoCompras" sheetId="58" r:id="rId35"/>
    <sheet name="M-ItemCarrito" sheetId="28" r:id="rId36"/>
    <sheet name="C-ItemCarrito" sheetId="29" r:id="rId37"/>
    <sheet name="E-ItemCarrito" sheetId="30" r:id="rId38"/>
    <sheet name="P-ItemCarrito" sheetId="59" r:id="rId39"/>
    <sheet name="M-Pedido" sheetId="31" r:id="rId40"/>
    <sheet name="C-Pedido" sheetId="32" r:id="rId41"/>
    <sheet name="E-Pedido" sheetId="33" r:id="rId42"/>
    <sheet name="P-Pedido" sheetId="60" r:id="rId43"/>
    <sheet name="M-LineaPedido" sheetId="34" r:id="rId44"/>
    <sheet name="C-LineaPedido" sheetId="35" r:id="rId45"/>
    <sheet name="E-LineaPedido" sheetId="36" r:id="rId46"/>
    <sheet name="P-LineaPedido" sheetId="61" r:id="rId47"/>
    <sheet name="M-Pagos" sheetId="37" r:id="rId48"/>
    <sheet name="C-Pagos" sheetId="38" r:id="rId49"/>
    <sheet name="E-Pagos" sheetId="39" r:id="rId50"/>
    <sheet name="P-Pagos" sheetId="62" r:id="rId51"/>
    <sheet name="M-MetodoPago" sheetId="40" r:id="rId52"/>
    <sheet name="C-MetodoPago" sheetId="41" r:id="rId53"/>
    <sheet name="E-MetodoPago" sheetId="42" r:id="rId54"/>
    <sheet name="P-MetodoPago" sheetId="63" r:id="rId55"/>
    <sheet name="M-Factura" sheetId="43" r:id="rId56"/>
    <sheet name="C-Factura" sheetId="44" r:id="rId57"/>
    <sheet name="E-Factura" sheetId="45" r:id="rId58"/>
    <sheet name="P-Factura" sheetId="64" r:id="rId59"/>
    <sheet name="M-Envio" sheetId="46" r:id="rId60"/>
    <sheet name="C-Envio" sheetId="47" r:id="rId61"/>
    <sheet name="E-Envio" sheetId="48" r:id="rId62"/>
    <sheet name="P-Envío" sheetId="65" r:id="rId63"/>
    <sheet name="M-EnvioRastreo" sheetId="49" r:id="rId64"/>
    <sheet name="C-EnvioRastreo" sheetId="50" r:id="rId65"/>
    <sheet name="E-EnvioRastreo" sheetId="51" r:id="rId66"/>
    <sheet name="P-EnvioRastreo " sheetId="66" r:id="rId6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32" l="1"/>
  <c r="I22" i="32"/>
  <c r="H23" i="32"/>
  <c r="H22" i="32"/>
  <c r="Y4" i="20"/>
  <c r="X4" i="20"/>
  <c r="W4" i="20"/>
  <c r="V4" i="20"/>
  <c r="A25" i="17"/>
  <c r="B2" i="17"/>
  <c r="B3" i="67"/>
  <c r="B2" i="67"/>
  <c r="B3" i="66"/>
  <c r="B2" i="66"/>
  <c r="B3" i="65"/>
  <c r="B2" i="65"/>
  <c r="B3" i="64"/>
  <c r="B2" i="64"/>
  <c r="B3" i="63"/>
  <c r="B2" i="63"/>
  <c r="B3" i="62"/>
  <c r="B2" i="62"/>
  <c r="B3" i="61"/>
  <c r="B2" i="61"/>
  <c r="B3" i="60"/>
  <c r="B2" i="60"/>
  <c r="B3" i="59"/>
  <c r="B2" i="59"/>
  <c r="B3" i="58"/>
  <c r="B2" i="58"/>
  <c r="B3" i="57"/>
  <c r="B2" i="57"/>
  <c r="B3" i="56"/>
  <c r="B2" i="56"/>
  <c r="B3" i="55"/>
  <c r="B2" i="55"/>
  <c r="B3" i="54"/>
  <c r="B2" i="54"/>
  <c r="B3" i="53"/>
  <c r="B2" i="53"/>
  <c r="B3" i="52"/>
  <c r="B2" i="52"/>
  <c r="B11" i="29"/>
  <c r="A11" i="29"/>
  <c r="C13" i="5"/>
  <c r="H7" i="46"/>
  <c r="H8" i="46"/>
  <c r="H9" i="46"/>
  <c r="H10" i="46"/>
  <c r="H6" i="46"/>
  <c r="H6" i="43"/>
  <c r="H7" i="40"/>
  <c r="H8" i="40"/>
  <c r="H9" i="40"/>
  <c r="H10" i="40"/>
  <c r="H6" i="40"/>
  <c r="C14" i="5"/>
  <c r="G7" i="37"/>
  <c r="G8" i="37"/>
  <c r="G9" i="37"/>
  <c r="G10" i="37"/>
  <c r="G6" i="37"/>
  <c r="G7" i="34"/>
  <c r="G8" i="34"/>
  <c r="G9" i="34"/>
  <c r="G10" i="34"/>
  <c r="G6" i="34"/>
  <c r="F7" i="31"/>
  <c r="F8" i="31"/>
  <c r="F9" i="31"/>
  <c r="F10" i="31"/>
  <c r="F6" i="31"/>
  <c r="G7" i="28"/>
  <c r="G8" i="28"/>
  <c r="G9" i="28"/>
  <c r="G10" i="28"/>
  <c r="G6" i="28"/>
  <c r="E7" i="25"/>
  <c r="E8" i="25"/>
  <c r="E9" i="25"/>
  <c r="E10" i="25"/>
  <c r="E6" i="25"/>
  <c r="G7" i="22"/>
  <c r="G8" i="22"/>
  <c r="G9" i="22"/>
  <c r="G10" i="22"/>
  <c r="G6" i="22"/>
  <c r="E8" i="19"/>
  <c r="E9" i="19"/>
  <c r="E10" i="19"/>
  <c r="E11" i="19"/>
  <c r="E7" i="19"/>
  <c r="H7" i="16"/>
  <c r="H8" i="16"/>
  <c r="H9" i="16"/>
  <c r="H10" i="16"/>
  <c r="H6" i="16"/>
  <c r="D7" i="13"/>
  <c r="D8" i="13"/>
  <c r="D9" i="13"/>
  <c r="D10" i="13"/>
  <c r="D6" i="13"/>
  <c r="B10" i="8"/>
  <c r="A10" i="8"/>
  <c r="H7" i="10"/>
  <c r="H8" i="10"/>
  <c r="H9" i="10"/>
  <c r="H10" i="10"/>
  <c r="H6" i="10"/>
  <c r="E7" i="7"/>
  <c r="E8" i="7"/>
  <c r="E9" i="7"/>
  <c r="E10" i="7"/>
  <c r="E6" i="7"/>
  <c r="H8" i="4"/>
  <c r="H9" i="4"/>
  <c r="H10" i="4"/>
  <c r="H11" i="4"/>
  <c r="H7" i="4"/>
  <c r="G8" i="4"/>
  <c r="G9" i="4"/>
  <c r="G10" i="4"/>
  <c r="G11" i="4"/>
  <c r="G7" i="4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D10" i="51"/>
  <c r="D7" i="51"/>
  <c r="B3" i="51"/>
  <c r="B2" i="51"/>
  <c r="I20" i="50"/>
  <c r="H20" i="50"/>
  <c r="B20" i="50"/>
  <c r="A20" i="50"/>
  <c r="I19" i="50"/>
  <c r="H19" i="50"/>
  <c r="I18" i="50"/>
  <c r="H18" i="50"/>
  <c r="I17" i="50"/>
  <c r="H17" i="50"/>
  <c r="B17" i="50"/>
  <c r="A17" i="50"/>
  <c r="C12" i="50"/>
  <c r="B12" i="50"/>
  <c r="A12" i="50"/>
  <c r="B9" i="50"/>
  <c r="A9" i="50"/>
  <c r="B8" i="50"/>
  <c r="A8" i="50"/>
  <c r="B7" i="50"/>
  <c r="A7" i="50"/>
  <c r="B6" i="50"/>
  <c r="A6" i="50"/>
  <c r="B5" i="50"/>
  <c r="A5" i="50"/>
  <c r="Y4" i="50"/>
  <c r="X4" i="50"/>
  <c r="W4" i="50"/>
  <c r="V4" i="50"/>
  <c r="F10" i="49"/>
  <c r="F9" i="49"/>
  <c r="F8" i="49"/>
  <c r="F7" i="49"/>
  <c r="F6" i="49"/>
  <c r="B3" i="49"/>
  <c r="B3" i="50" s="1"/>
  <c r="B2" i="49"/>
  <c r="B2" i="50" s="1"/>
  <c r="D10" i="48"/>
  <c r="D9" i="48"/>
  <c r="D7" i="48"/>
  <c r="B3" i="48"/>
  <c r="B2" i="48"/>
  <c r="I20" i="47"/>
  <c r="H20" i="47"/>
  <c r="B20" i="47"/>
  <c r="A20" i="47"/>
  <c r="I19" i="47"/>
  <c r="H19" i="47"/>
  <c r="B19" i="47"/>
  <c r="A19" i="47"/>
  <c r="I18" i="47"/>
  <c r="H18" i="47"/>
  <c r="I17" i="47"/>
  <c r="H17" i="47"/>
  <c r="B17" i="47"/>
  <c r="A17" i="47"/>
  <c r="C12" i="47"/>
  <c r="B12" i="47"/>
  <c r="A12" i="47"/>
  <c r="B9" i="47"/>
  <c r="A9" i="47"/>
  <c r="B8" i="47"/>
  <c r="A8" i="47"/>
  <c r="B7" i="47"/>
  <c r="A7" i="47"/>
  <c r="B6" i="47"/>
  <c r="A6" i="47"/>
  <c r="B5" i="47"/>
  <c r="A5" i="47"/>
  <c r="Y4" i="47"/>
  <c r="X4" i="47"/>
  <c r="W4" i="47"/>
  <c r="V4" i="47"/>
  <c r="B3" i="46"/>
  <c r="B3" i="47" s="1"/>
  <c r="B2" i="46"/>
  <c r="B2" i="47" s="1"/>
  <c r="D12" i="45"/>
  <c r="D10" i="45"/>
  <c r="D7" i="45"/>
  <c r="B3" i="45"/>
  <c r="B2" i="45"/>
  <c r="I24" i="44"/>
  <c r="H24" i="44"/>
  <c r="B24" i="44"/>
  <c r="A24" i="44"/>
  <c r="I23" i="44"/>
  <c r="H23" i="44"/>
  <c r="I22" i="44"/>
  <c r="H22" i="44"/>
  <c r="B22" i="44"/>
  <c r="A22" i="44"/>
  <c r="I21" i="44"/>
  <c r="H21" i="44"/>
  <c r="I20" i="44"/>
  <c r="H20" i="44"/>
  <c r="I19" i="44"/>
  <c r="H19" i="44"/>
  <c r="B19" i="44"/>
  <c r="A19" i="44"/>
  <c r="C14" i="44"/>
  <c r="B14" i="44"/>
  <c r="A14" i="44"/>
  <c r="B11" i="44"/>
  <c r="A11" i="44"/>
  <c r="B10" i="44"/>
  <c r="A10" i="44"/>
  <c r="B9" i="44"/>
  <c r="A9" i="44"/>
  <c r="B8" i="44"/>
  <c r="A8" i="44"/>
  <c r="B7" i="44"/>
  <c r="A7" i="44"/>
  <c r="B6" i="44"/>
  <c r="A6" i="44"/>
  <c r="B5" i="44"/>
  <c r="A5" i="44"/>
  <c r="Y4" i="44"/>
  <c r="X4" i="44"/>
  <c r="W4" i="44"/>
  <c r="V4" i="44"/>
  <c r="H10" i="43"/>
  <c r="F10" i="43"/>
  <c r="G10" i="43" s="1"/>
  <c r="H9" i="43"/>
  <c r="F9" i="43"/>
  <c r="G9" i="43" s="1"/>
  <c r="H8" i="43"/>
  <c r="F8" i="43"/>
  <c r="G8" i="43" s="1"/>
  <c r="H7" i="43"/>
  <c r="F7" i="43"/>
  <c r="G7" i="43" s="1"/>
  <c r="F6" i="43"/>
  <c r="G6" i="43" s="1"/>
  <c r="B3" i="43"/>
  <c r="B3" i="44" s="1"/>
  <c r="B2" i="43"/>
  <c r="B2" i="44" s="1"/>
  <c r="D12" i="42"/>
  <c r="D11" i="42"/>
  <c r="D9" i="42"/>
  <c r="D7" i="42"/>
  <c r="B3" i="42"/>
  <c r="B2" i="42"/>
  <c r="I19" i="41"/>
  <c r="H19" i="41"/>
  <c r="B19" i="41"/>
  <c r="A19" i="41"/>
  <c r="I18" i="41"/>
  <c r="H18" i="41"/>
  <c r="B18" i="41"/>
  <c r="A18" i="41"/>
  <c r="I17" i="41"/>
  <c r="H17" i="41"/>
  <c r="I16" i="41"/>
  <c r="H16" i="41"/>
  <c r="B16" i="41"/>
  <c r="A16" i="41"/>
  <c r="I15" i="41"/>
  <c r="H15" i="41"/>
  <c r="I14" i="41"/>
  <c r="H14" i="41"/>
  <c r="B14" i="41"/>
  <c r="A14" i="41"/>
  <c r="C9" i="41"/>
  <c r="B9" i="41"/>
  <c r="A9" i="41"/>
  <c r="B6" i="41"/>
  <c r="A6" i="41"/>
  <c r="B5" i="41"/>
  <c r="A5" i="41"/>
  <c r="Y4" i="41"/>
  <c r="X4" i="41"/>
  <c r="W4" i="41"/>
  <c r="V4" i="41"/>
  <c r="B3" i="40"/>
  <c r="B3" i="41" s="1"/>
  <c r="B2" i="40"/>
  <c r="B2" i="41" s="1"/>
  <c r="D12" i="39"/>
  <c r="D10" i="39"/>
  <c r="D7" i="39"/>
  <c r="B3" i="39"/>
  <c r="B2" i="39"/>
  <c r="I25" i="38"/>
  <c r="H25" i="38"/>
  <c r="B25" i="38"/>
  <c r="A25" i="38"/>
  <c r="I24" i="38"/>
  <c r="H24" i="38"/>
  <c r="B24" i="38"/>
  <c r="A24" i="38"/>
  <c r="I23" i="38"/>
  <c r="H23" i="38"/>
  <c r="I22" i="38"/>
  <c r="H22" i="38"/>
  <c r="B22" i="38"/>
  <c r="A22" i="38"/>
  <c r="I21" i="38"/>
  <c r="H21" i="38"/>
  <c r="I20" i="38"/>
  <c r="H20" i="38"/>
  <c r="I19" i="38"/>
  <c r="H19" i="38"/>
  <c r="B19" i="38"/>
  <c r="A19" i="38"/>
  <c r="C14" i="38"/>
  <c r="B14" i="38"/>
  <c r="A14" i="38"/>
  <c r="B11" i="38"/>
  <c r="A11" i="38"/>
  <c r="B10" i="38"/>
  <c r="A10" i="38"/>
  <c r="B9" i="38"/>
  <c r="A9" i="38"/>
  <c r="B8" i="38"/>
  <c r="A8" i="38"/>
  <c r="B7" i="38"/>
  <c r="A7" i="38"/>
  <c r="B6" i="38"/>
  <c r="A6" i="38"/>
  <c r="B5" i="38"/>
  <c r="A5" i="38"/>
  <c r="Y4" i="38"/>
  <c r="X4" i="38"/>
  <c r="W4" i="38"/>
  <c r="V4" i="38"/>
  <c r="B3" i="37"/>
  <c r="B3" i="38" s="1"/>
  <c r="B2" i="37"/>
  <c r="B2" i="38" s="1"/>
  <c r="D10" i="36"/>
  <c r="D7" i="36"/>
  <c r="B3" i="36"/>
  <c r="B2" i="36"/>
  <c r="I21" i="35"/>
  <c r="H21" i="35"/>
  <c r="B21" i="35"/>
  <c r="A21" i="35"/>
  <c r="I20" i="35"/>
  <c r="H20" i="35"/>
  <c r="B20" i="35"/>
  <c r="A20" i="35"/>
  <c r="I19" i="35"/>
  <c r="H19" i="35"/>
  <c r="I18" i="35"/>
  <c r="H18" i="35"/>
  <c r="I17" i="35"/>
  <c r="H17" i="35"/>
  <c r="B17" i="35"/>
  <c r="A17" i="35"/>
  <c r="C13" i="35"/>
  <c r="C12" i="35"/>
  <c r="B12" i="35"/>
  <c r="A12" i="35"/>
  <c r="B9" i="35"/>
  <c r="A9" i="35"/>
  <c r="B8" i="35"/>
  <c r="A8" i="35"/>
  <c r="B7" i="35"/>
  <c r="A7" i="35"/>
  <c r="B6" i="35"/>
  <c r="A6" i="35"/>
  <c r="B5" i="35"/>
  <c r="A5" i="35"/>
  <c r="Y4" i="35"/>
  <c r="X4" i="35"/>
  <c r="W4" i="35"/>
  <c r="V4" i="35"/>
  <c r="B3" i="34"/>
  <c r="B3" i="35" s="1"/>
  <c r="B2" i="34"/>
  <c r="B2" i="35" s="1"/>
  <c r="D13" i="33"/>
  <c r="D11" i="33"/>
  <c r="D9" i="33"/>
  <c r="D7" i="33"/>
  <c r="B3" i="33"/>
  <c r="B2" i="33"/>
  <c r="H24" i="32"/>
  <c r="B24" i="32"/>
  <c r="A24" i="32"/>
  <c r="Y4" i="32" s="1"/>
  <c r="B22" i="32"/>
  <c r="A22" i="32"/>
  <c r="X4" i="32" s="1"/>
  <c r="I21" i="32"/>
  <c r="I23" i="32" s="1"/>
  <c r="H21" i="32"/>
  <c r="I20" i="32"/>
  <c r="H20" i="32"/>
  <c r="B20" i="32"/>
  <c r="A20" i="32"/>
  <c r="W4" i="32" s="1"/>
  <c r="I19" i="32"/>
  <c r="H19" i="32"/>
  <c r="I18" i="32"/>
  <c r="H18" i="32"/>
  <c r="B18" i="32"/>
  <c r="A18" i="32"/>
  <c r="V4" i="32" s="1"/>
  <c r="C13" i="32"/>
  <c r="B13" i="32"/>
  <c r="A13" i="32"/>
  <c r="B10" i="32"/>
  <c r="A10" i="32"/>
  <c r="B9" i="32"/>
  <c r="A9" i="32"/>
  <c r="B8" i="32"/>
  <c r="A8" i="32"/>
  <c r="B7" i="32"/>
  <c r="A7" i="32"/>
  <c r="B6" i="32"/>
  <c r="A6" i="32"/>
  <c r="B5" i="32"/>
  <c r="A5" i="32"/>
  <c r="B3" i="31"/>
  <c r="B3" i="32" s="1"/>
  <c r="B2" i="31"/>
  <c r="B2" i="32" s="1"/>
  <c r="D12" i="30"/>
  <c r="D10" i="30"/>
  <c r="D7" i="30"/>
  <c r="B3" i="30"/>
  <c r="B2" i="30"/>
  <c r="I22" i="29"/>
  <c r="H22" i="29"/>
  <c r="B22" i="29"/>
  <c r="A22" i="29"/>
  <c r="I21" i="29"/>
  <c r="H21" i="29"/>
  <c r="B21" i="29"/>
  <c r="A21" i="29"/>
  <c r="I20" i="29"/>
  <c r="H20" i="29"/>
  <c r="I19" i="29"/>
  <c r="H19" i="29"/>
  <c r="B19" i="29"/>
  <c r="A19" i="29"/>
  <c r="I18" i="29"/>
  <c r="H18" i="29"/>
  <c r="I17" i="29"/>
  <c r="H17" i="29"/>
  <c r="I16" i="29"/>
  <c r="H16" i="29"/>
  <c r="B16" i="29"/>
  <c r="A16" i="29"/>
  <c r="C12" i="29"/>
  <c r="C11" i="29"/>
  <c r="B8" i="29"/>
  <c r="A8" i="29"/>
  <c r="B7" i="29"/>
  <c r="A7" i="29"/>
  <c r="B6" i="29"/>
  <c r="A6" i="29"/>
  <c r="B5" i="29"/>
  <c r="A5" i="29"/>
  <c r="Y4" i="29"/>
  <c r="X4" i="29"/>
  <c r="W4" i="29"/>
  <c r="V4" i="29"/>
  <c r="B3" i="28"/>
  <c r="B3" i="29" s="1"/>
  <c r="B2" i="28"/>
  <c r="B2" i="29" s="1"/>
  <c r="D14" i="27"/>
  <c r="D12" i="27"/>
  <c r="D10" i="27"/>
  <c r="D7" i="27"/>
  <c r="B3" i="27"/>
  <c r="B2" i="27"/>
  <c r="I24" i="26"/>
  <c r="H24" i="26"/>
  <c r="B24" i="26"/>
  <c r="A24" i="26"/>
  <c r="I23" i="26"/>
  <c r="H23" i="26"/>
  <c r="B23" i="26"/>
  <c r="A23" i="26"/>
  <c r="I22" i="26"/>
  <c r="H22" i="26"/>
  <c r="I21" i="26"/>
  <c r="H21" i="26"/>
  <c r="B21" i="26"/>
  <c r="A21" i="26"/>
  <c r="I20" i="26"/>
  <c r="H20" i="26"/>
  <c r="I19" i="26"/>
  <c r="H19" i="26"/>
  <c r="B19" i="26"/>
  <c r="A19" i="26"/>
  <c r="I18" i="26"/>
  <c r="H18" i="26"/>
  <c r="I17" i="26"/>
  <c r="H17" i="26"/>
  <c r="I16" i="26"/>
  <c r="H16" i="26"/>
  <c r="B16" i="26"/>
  <c r="A16" i="26"/>
  <c r="C12" i="26"/>
  <c r="C11" i="26"/>
  <c r="B11" i="26"/>
  <c r="A11" i="26"/>
  <c r="B8" i="26"/>
  <c r="A8" i="26"/>
  <c r="B7" i="26"/>
  <c r="A7" i="26"/>
  <c r="B6" i="26"/>
  <c r="A6" i="26"/>
  <c r="B5" i="26"/>
  <c r="A5" i="26"/>
  <c r="Y4" i="26"/>
  <c r="X4" i="26"/>
  <c r="W4" i="26"/>
  <c r="V4" i="26"/>
  <c r="B3" i="25"/>
  <c r="B3" i="26" s="1"/>
  <c r="B2" i="25"/>
  <c r="B2" i="26" s="1"/>
  <c r="D12" i="24"/>
  <c r="D10" i="24"/>
  <c r="D7" i="24"/>
  <c r="B3" i="24"/>
  <c r="B2" i="24"/>
  <c r="I22" i="23"/>
  <c r="H22" i="23"/>
  <c r="B22" i="23"/>
  <c r="A22" i="23"/>
  <c r="I21" i="23"/>
  <c r="H21" i="23"/>
  <c r="I20" i="23"/>
  <c r="H20" i="23"/>
  <c r="B20" i="23"/>
  <c r="A20" i="23"/>
  <c r="I19" i="23"/>
  <c r="H19" i="23"/>
  <c r="H18" i="23"/>
  <c r="I17" i="23"/>
  <c r="H17" i="23"/>
  <c r="B17" i="23"/>
  <c r="A17" i="23"/>
  <c r="C13" i="23" a="1"/>
  <c r="D13" i="23" s="1"/>
  <c r="C13" i="23"/>
  <c r="B13" i="23"/>
  <c r="A13" i="23"/>
  <c r="B10" i="23"/>
  <c r="A10" i="23"/>
  <c r="B9" i="23"/>
  <c r="A9" i="23"/>
  <c r="B8" i="23"/>
  <c r="A8" i="23"/>
  <c r="B7" i="23"/>
  <c r="A7" i="23"/>
  <c r="B6" i="23"/>
  <c r="A6" i="23"/>
  <c r="B5" i="23"/>
  <c r="A5" i="23"/>
  <c r="C10" i="22"/>
  <c r="B10" i="22"/>
  <c r="C9" i="22"/>
  <c r="B9" i="22"/>
  <c r="C8" i="22"/>
  <c r="B8" i="22"/>
  <c r="C7" i="22"/>
  <c r="B7" i="22"/>
  <c r="C6" i="22"/>
  <c r="B6" i="22"/>
  <c r="B3" i="22"/>
  <c r="B3" i="23" s="1"/>
  <c r="B2" i="22"/>
  <c r="B2" i="23" s="1"/>
  <c r="D14" i="21"/>
  <c r="D12" i="21"/>
  <c r="D10" i="21"/>
  <c r="D7" i="21"/>
  <c r="B3" i="21"/>
  <c r="B2" i="21"/>
  <c r="I23" i="20"/>
  <c r="H23" i="20"/>
  <c r="B23" i="20"/>
  <c r="A23" i="20"/>
  <c r="I22" i="20"/>
  <c r="H22" i="20"/>
  <c r="I21" i="20"/>
  <c r="H21" i="20"/>
  <c r="B21" i="20"/>
  <c r="A21" i="20"/>
  <c r="I20" i="20"/>
  <c r="H20" i="20"/>
  <c r="I19" i="20"/>
  <c r="H19" i="20"/>
  <c r="B19" i="20"/>
  <c r="A19" i="20"/>
  <c r="I18" i="20"/>
  <c r="H18" i="20"/>
  <c r="I16" i="20"/>
  <c r="H16" i="20"/>
  <c r="B16" i="20"/>
  <c r="A16" i="20"/>
  <c r="C12" i="20"/>
  <c r="C11" i="20"/>
  <c r="B11" i="20"/>
  <c r="A11" i="20"/>
  <c r="B8" i="20"/>
  <c r="A8" i="20"/>
  <c r="B7" i="20"/>
  <c r="A7" i="20"/>
  <c r="B6" i="20"/>
  <c r="A6" i="20"/>
  <c r="B5" i="20"/>
  <c r="A5" i="20"/>
  <c r="B11" i="19"/>
  <c r="B9" i="19"/>
  <c r="B8" i="19"/>
  <c r="B7" i="19"/>
  <c r="B4" i="19"/>
  <c r="B3" i="20" s="1"/>
  <c r="B3" i="19"/>
  <c r="B2" i="20" s="1"/>
  <c r="D14" i="18"/>
  <c r="D12" i="18"/>
  <c r="D10" i="18"/>
  <c r="D7" i="18"/>
  <c r="B3" i="18"/>
  <c r="B2" i="18"/>
  <c r="I25" i="17"/>
  <c r="H25" i="17"/>
  <c r="B25" i="17"/>
  <c r="I24" i="17"/>
  <c r="H24" i="17"/>
  <c r="I23" i="17"/>
  <c r="H23" i="17"/>
  <c r="B23" i="17"/>
  <c r="A23" i="17"/>
  <c r="I22" i="17"/>
  <c r="H22" i="17"/>
  <c r="I21" i="17"/>
  <c r="H21" i="17"/>
  <c r="B21" i="17"/>
  <c r="A21" i="17"/>
  <c r="I20" i="17"/>
  <c r="H20" i="17"/>
  <c r="I19" i="17"/>
  <c r="H19" i="17"/>
  <c r="I18" i="17"/>
  <c r="H18" i="17"/>
  <c r="B18" i="17"/>
  <c r="A18" i="17"/>
  <c r="C14" i="17"/>
  <c r="B14" i="17"/>
  <c r="A14" i="17"/>
  <c r="B11" i="17"/>
  <c r="A11" i="17"/>
  <c r="B10" i="17"/>
  <c r="A10" i="17"/>
  <c r="B9" i="17"/>
  <c r="A9" i="17"/>
  <c r="B8" i="17"/>
  <c r="A8" i="17"/>
  <c r="B7" i="17"/>
  <c r="A7" i="17"/>
  <c r="B6" i="17"/>
  <c r="A6" i="17"/>
  <c r="B5" i="17"/>
  <c r="A5" i="17"/>
  <c r="B3" i="16"/>
  <c r="B3" i="17" s="1"/>
  <c r="B2" i="16"/>
  <c r="D10" i="15"/>
  <c r="D9" i="15"/>
  <c r="D7" i="15"/>
  <c r="B3" i="15"/>
  <c r="B2" i="15"/>
  <c r="B3" i="13"/>
  <c r="B2" i="13"/>
  <c r="D11" i="12"/>
  <c r="D10" i="12"/>
  <c r="A10" i="12"/>
  <c r="D7" i="12"/>
  <c r="A7" i="12"/>
  <c r="B3" i="12"/>
  <c r="B2" i="12"/>
  <c r="I24" i="11"/>
  <c r="H24" i="11"/>
  <c r="B24" i="11"/>
  <c r="A24" i="11"/>
  <c r="I23" i="11"/>
  <c r="H23" i="11"/>
  <c r="I22" i="11"/>
  <c r="H22" i="11"/>
  <c r="B22" i="11"/>
  <c r="A22" i="11"/>
  <c r="I21" i="11"/>
  <c r="H21" i="11"/>
  <c r="B21" i="11"/>
  <c r="A21" i="11"/>
  <c r="I19" i="11"/>
  <c r="H19" i="11"/>
  <c r="I18" i="11"/>
  <c r="H18" i="11"/>
  <c r="B18" i="11"/>
  <c r="A18" i="11"/>
  <c r="C14" i="11" a="1"/>
  <c r="D14" i="11" s="1"/>
  <c r="C14" i="11"/>
  <c r="B14" i="11"/>
  <c r="A14" i="11"/>
  <c r="B11" i="11"/>
  <c r="A11" i="11"/>
  <c r="B10" i="11"/>
  <c r="A10" i="11"/>
  <c r="B9" i="11"/>
  <c r="A9" i="11"/>
  <c r="B8" i="11"/>
  <c r="A8" i="11"/>
  <c r="B7" i="11"/>
  <c r="A7" i="11"/>
  <c r="B6" i="11"/>
  <c r="A6" i="11"/>
  <c r="B3" i="10"/>
  <c r="B4" i="11" s="1"/>
  <c r="B2" i="10"/>
  <c r="B3" i="11" s="1"/>
  <c r="D13" i="9"/>
  <c r="A13" i="9"/>
  <c r="D12" i="9"/>
  <c r="A12" i="9"/>
  <c r="D10" i="9"/>
  <c r="A10" i="9"/>
  <c r="D9" i="9"/>
  <c r="A9" i="9"/>
  <c r="D7" i="9"/>
  <c r="A7" i="9"/>
  <c r="B3" i="9"/>
  <c r="B2" i="9"/>
  <c r="I21" i="8"/>
  <c r="H21" i="8"/>
  <c r="B21" i="8"/>
  <c r="A21" i="8"/>
  <c r="I20" i="8"/>
  <c r="H20" i="8"/>
  <c r="B20" i="8"/>
  <c r="A20" i="8"/>
  <c r="I19" i="8"/>
  <c r="H19" i="8"/>
  <c r="I18" i="8"/>
  <c r="H18" i="8"/>
  <c r="B18" i="8"/>
  <c r="A18" i="8"/>
  <c r="I17" i="8"/>
  <c r="H17" i="8"/>
  <c r="B17" i="8"/>
  <c r="A17" i="8"/>
  <c r="I15" i="8"/>
  <c r="H15" i="8"/>
  <c r="I14" i="8"/>
  <c r="H14" i="8"/>
  <c r="B14" i="8"/>
  <c r="A14" i="8"/>
  <c r="C10" i="8"/>
  <c r="B7" i="8"/>
  <c r="A7" i="8"/>
  <c r="B6" i="8"/>
  <c r="A6" i="8"/>
  <c r="B5" i="8"/>
  <c r="A5" i="8"/>
  <c r="B3" i="7"/>
  <c r="B3" i="8" s="1"/>
  <c r="B2" i="7"/>
  <c r="B2" i="8" s="1"/>
  <c r="D11" i="6"/>
  <c r="A11" i="6"/>
  <c r="D10" i="6"/>
  <c r="A10" i="6"/>
  <c r="D7" i="6"/>
  <c r="A7" i="6"/>
  <c r="B3" i="6"/>
  <c r="B2" i="6"/>
  <c r="I22" i="5"/>
  <c r="H22" i="5"/>
  <c r="B22" i="5"/>
  <c r="A22" i="5"/>
  <c r="I21" i="5"/>
  <c r="H21" i="5"/>
  <c r="B21" i="5" a="1"/>
  <c r="B21" i="5"/>
  <c r="A21" i="5"/>
  <c r="I20" i="5"/>
  <c r="H20" i="5"/>
  <c r="I19" i="5"/>
  <c r="H19" i="5"/>
  <c r="I18" i="5"/>
  <c r="H18" i="5"/>
  <c r="B18" i="5"/>
  <c r="A18" i="5"/>
  <c r="B14" i="5"/>
  <c r="A14" i="5"/>
  <c r="B13" i="5"/>
  <c r="A13" i="5"/>
  <c r="B10" i="5"/>
  <c r="A10" i="5"/>
  <c r="B9" i="5"/>
  <c r="A9" i="5"/>
  <c r="B8" i="5"/>
  <c r="A8" i="5"/>
  <c r="B7" i="5"/>
  <c r="A7" i="5"/>
  <c r="B6" i="5"/>
  <c r="A6" i="5"/>
  <c r="B5" i="5"/>
  <c r="A5" i="5"/>
  <c r="B4" i="4"/>
  <c r="B3" i="5" s="1"/>
  <c r="B3" i="4"/>
  <c r="B2" i="5" s="1"/>
  <c r="I20" i="14"/>
  <c r="H20" i="14"/>
  <c r="B20" i="14"/>
  <c r="A20" i="14"/>
  <c r="I19" i="14"/>
  <c r="H19" i="14"/>
  <c r="I18" i="14"/>
  <c r="H18" i="14"/>
  <c r="B18" i="14"/>
  <c r="A18" i="14"/>
  <c r="I17" i="14"/>
  <c r="H17" i="14"/>
  <c r="B17" i="14"/>
  <c r="A17" i="14"/>
  <c r="I16" i="14"/>
  <c r="H16" i="14"/>
  <c r="I15" i="14"/>
  <c r="H15" i="14"/>
  <c r="B15" i="14"/>
  <c r="A15" i="14"/>
  <c r="C11" i="14"/>
  <c r="B11" i="14"/>
  <c r="A11" i="14"/>
  <c r="B8" i="14"/>
  <c r="A8" i="14"/>
  <c r="B7" i="14"/>
  <c r="A7" i="14"/>
  <c r="B6" i="14"/>
  <c r="A6" i="14"/>
  <c r="B4" i="14"/>
  <c r="B3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Angel Alvarez</author>
  </authors>
  <commentList>
    <comment ref="A4" authorId="0" shapeId="0" xr:uid="{00000000-0006-0000-0400-000001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nombre del atributo del objeto de dominio
</t>
        </r>
      </text>
    </comment>
    <comment ref="C4" authorId="0" shapeId="0" xr:uid="{00000000-0006-0000-0400-000002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atributo unico que identifica al obejto de dominio. Solo puede ser uno
</t>
        </r>
      </text>
    </comment>
    <comment ref="D4" authorId="0" shapeId="0" xr:uid="{00000000-0006-0000-0400-000003000000}">
      <text>
        <r>
          <rPr>
            <sz val="12"/>
            <color theme="1"/>
            <rFont val="Aptos Narrow"/>
            <family val="2"/>
            <scheme val="minor"/>
          </rPr>
          <t>Miguel Angel Alvarez :
Corresponde al tipo  de dato del atributo:
-Logico (verdadero/falso)
-Caracter (solo en caracter)
-Texto (Cualquier caracter A-Za-z y espacios)
-alfanumerico (cualquier combinacipon de caracteres)
-Numerico entero(cualquier numero entero)
-Numerico decimal(cualquier numero decimal)
-Fecha(cualquier fecha valida)
-Fecha/Hora (cualquier fecha hora valida)
-&lt;Objeto de dominio&gt; (Cualquier objeto de dominio del problema)</t>
        </r>
      </text>
    </comment>
    <comment ref="F4" authorId="0" shapeId="0" xr:uid="{00000000-0006-0000-0400-000004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:
Indica la longitud minima de un atributo si aplica. Solo permite numeros mayores o iguales a 0. Solo aplica para datos de tipo texto (caracter, texto o alfanumerico)
</t>
        </r>
      </text>
    </comment>
    <comment ref="G4" authorId="0" shapeId="0" xr:uid="{00000000-0006-0000-0400-000005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la longitud maxima de un atributo si aplica. Solo permite numeros mayores o iguales a 0. Solo aplica para datos de tipo texto (caracter, texto o alfanumerico)
</t>
        </r>
      </text>
    </comment>
    <comment ref="H4" authorId="0" shapeId="0" xr:uid="{00000000-0006-0000-0400-000006000000}">
      <text>
        <r>
          <rPr>
            <sz val="12"/>
            <color theme="1"/>
            <rFont val="Aptos Narrow"/>
            <family val="2"/>
            <scheme val="minor"/>
          </rPr>
          <t>Miguel Angel Alvarez :
Indica la cantidad de decmales maxima que puede tener un atributo de tipo de dato de numero decimal</t>
        </r>
      </text>
    </comment>
    <comment ref="I4" authorId="0" shapeId="0" xr:uid="{00000000-0006-0000-0400-000007000000}">
      <text>
        <r>
          <rPr>
            <sz val="12"/>
            <color theme="1"/>
            <rFont val="Aptos Narrow"/>
            <family val="2"/>
            <scheme val="minor"/>
          </rPr>
          <t>Miguel Angel Alvarez :
Solo aplica para tipos de datos numerico decimal cuando se indique explicitamente. Las opciones validas son:
-Hacia arriba: Se debe redondear a la cifra hacia arriba mas proxima, segun la precisión indicada.
-Hacia abajo: Se debe redondear la cifra hacia abajo mas proxima, segun la precisión indicada.
-Truncamiento: Se debe recortar el numero con exactamente el numero de decmales definidos en la precisión.</t>
        </r>
      </text>
    </comment>
    <comment ref="J4" authorId="0" shapeId="0" xr:uid="{00000000-0006-0000-0400-000008000000}">
      <text>
        <r>
          <rPr>
            <sz val="12"/>
            <color theme="1"/>
            <rFont val="Aptos Narrow"/>
            <family val="2"/>
            <scheme val="minor"/>
          </rPr>
          <t>Miguel Angel Alvarez :
Indica el rango inicial a partir es valido el valor de un atributo. Solo aplica  para tipos de datos numericos</t>
        </r>
      </text>
    </comment>
    <comment ref="K4" authorId="0" shapeId="0" xr:uid="{00000000-0006-0000-0400-000009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el rango final a partir es valido el valor de un atributo. Solo aplica  para tipos de datos numericos
</t>
        </r>
      </text>
    </comment>
    <comment ref="L4" authorId="0" shapeId="0" xr:uid="{00000000-0006-0000-0400-00000A000000}">
      <text>
        <r>
          <rPr>
            <sz val="12"/>
            <color theme="1"/>
            <rFont val="Aptos Narrow"/>
            <family val="2"/>
            <scheme val="minor"/>
          </rPr>
          <t>Miguel Angel Alvarez :
Aplica para datos de tipo texto (caracter, texto, alfanumerico)
e indica el formato especifico que debe tener el valor del atributo para que sea considerado valido</t>
        </r>
      </text>
    </comment>
    <comment ref="M4" authorId="0" shapeId="0" xr:uid="{00000000-0006-0000-0400-00000B000000}">
      <text>
        <r>
          <rPr>
            <sz val="12"/>
            <color theme="1"/>
            <rFont val="Aptos Narrow"/>
            <family val="2"/>
            <scheme val="minor"/>
          </rPr>
          <t>Miguel Angel Alvarez :
Indica cuando el valor del atributo depende de reglas especiales o su valor esta en funcion del calculo de otros atributos</t>
        </r>
      </text>
    </comment>
    <comment ref="N4" authorId="0" shapeId="0" xr:uid="{00000000-0006-0000-0400-00000C000000}">
      <text>
        <r>
          <rPr>
            <sz val="12"/>
            <color theme="1"/>
            <rFont val="Aptos Narrow"/>
            <family val="2"/>
            <scheme val="minor"/>
          </rPr>
          <t>Miguel Angel Alvarez :
Indica si el atributo contiene un valor que es calculado automataticamente en tiempo real</t>
        </r>
      </text>
    </comment>
    <comment ref="O4" authorId="0" shapeId="0" xr:uid="{00000000-0006-0000-0400-00000D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 y alfanumerico) e indica si el dato se debe ajustar a una longitud igual siempre con un caracter o patrón de ajust especifico. Si aplica el ajuste, se debe indicar </t>
        </r>
      </text>
    </comment>
    <comment ref="P4" authorId="0" shapeId="0" xr:uid="{00000000-0006-0000-0400-00000E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En caso de que aplique ajuste, se debe indicar con que caracter se ajusta el dato
</t>
        </r>
      </text>
    </comment>
    <comment ref="Q4" authorId="0" shapeId="0" xr:uid="{00000000-0006-0000-0400-00000F000000}">
      <text>
        <r>
          <rPr>
            <sz val="12"/>
            <color theme="1"/>
            <rFont val="Aptos Narrow"/>
            <family val="2"/>
            <scheme val="minor"/>
          </rPr>
          <t>Miguel Angel Alvarez :
Aplica solo para datos de tipo texto (caracter, texto, alfanumerico) e indica si se deben quitar los espacios en blanco al inicio de la cadena.</t>
        </r>
      </text>
    </comment>
    <comment ref="R4" authorId="0" shapeId="0" xr:uid="{00000000-0006-0000-0400-000010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texto, alfanumerico) e indica si se deben quitar los espacios en blanco al fin de la cadena.
</t>
        </r>
      </text>
    </comment>
    <comment ref="S4" authorId="0" shapeId="0" xr:uid="{00000000-0006-0000-0400-000011000000}">
      <text>
        <r>
          <rPr>
            <sz val="12"/>
            <color theme="1"/>
            <rFont val="Aptos Narrow"/>
            <family val="2"/>
            <scheme val="minor"/>
          </rPr>
          <t>Miguel Angel Alvarez :
Corresponde a un dato que debe tener un manejo o tratamiento especifico para manejar su integridad</t>
        </r>
      </text>
    </comment>
    <comment ref="T4" authorId="0" shapeId="0" xr:uid="{00000000-0006-0000-0400-000012000000}">
      <text>
        <r>
          <rPr>
            <sz val="12"/>
            <color theme="1"/>
            <rFont val="Aptos Narrow"/>
            <family val="2"/>
            <scheme val="minor"/>
          </rPr>
          <t>Miguel Angel Alvarez :
Indica el valor que se debe asignar al atributo en caso de que no sea ingresado de forma directa</t>
        </r>
      </text>
    </comment>
    <comment ref="U4" authorId="0" shapeId="0" xr:uid="{00000000-0006-0000-0400-000013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si el valor se genera de forma automatica sin intervención de un tercero (usuario, otro sistema)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Angel Alvarez</author>
  </authors>
  <commentList>
    <comment ref="A4" authorId="0" shapeId="0" xr:uid="{00000000-0006-0000-0700-000001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nombre del atributo del objeto de dominio
</t>
        </r>
      </text>
    </comment>
    <comment ref="C4" authorId="0" shapeId="0" xr:uid="{00000000-0006-0000-0700-000002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atributo unico que identifica al obejto de dominio. Solo puede ser uno
</t>
        </r>
      </text>
    </comment>
    <comment ref="D4" authorId="0" shapeId="0" xr:uid="{00000000-0006-0000-0700-000003000000}">
      <text>
        <r>
          <rPr>
            <sz val="12"/>
            <color theme="1"/>
            <rFont val="Aptos Narrow"/>
            <family val="2"/>
            <scheme val="minor"/>
          </rPr>
          <t>Miguel Angel Alvarez :
Corresponde al tipo  de dato del atributo:
-Logico (verdadero/falso)
-Caracter (solo en caracter)
-Texto (Cualquier caracter A-Za-z y espacios)
-alfanumerico (cualquier combinacipon de caracteres)
-Numerico entero(cualquier numero entero)
-Numerico decimal(cualquier numero decimal)
-Fecha(cualquier fecha valida)
-Fecha/Hora (cualquier fecha hora valida)
-&lt;Objeto de dominio&gt; (Cualquier objeto de dominio del problema)</t>
        </r>
      </text>
    </comment>
    <comment ref="F4" authorId="0" shapeId="0" xr:uid="{00000000-0006-0000-0700-000004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:
Indica la longitud minima de un atributo si aplica. Solo permite numeros mayores o iguales a 0. Solo aplica para datos de tipo texto (caracter, texto o alfanumerico)
</t>
        </r>
      </text>
    </comment>
    <comment ref="G4" authorId="0" shapeId="0" xr:uid="{00000000-0006-0000-0700-000005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la longitud maxima de un atributo si aplica. Solo permite numeros mayores o iguales a 0. Solo aplica para datos de tipo texto (caracter, texto o alfanumerico)
</t>
        </r>
      </text>
    </comment>
    <comment ref="H4" authorId="0" shapeId="0" xr:uid="{00000000-0006-0000-0700-000006000000}">
      <text>
        <r>
          <rPr>
            <sz val="12"/>
            <color theme="1"/>
            <rFont val="Aptos Narrow"/>
            <family val="2"/>
            <scheme val="minor"/>
          </rPr>
          <t>Miguel Angel Alvarez :
Indica la cantidad de decmales maxima que puede tener un atributo de tipo de dato de numero decimal</t>
        </r>
      </text>
    </comment>
    <comment ref="I4" authorId="0" shapeId="0" xr:uid="{00000000-0006-0000-0700-000007000000}">
      <text>
        <r>
          <rPr>
            <sz val="12"/>
            <color theme="1"/>
            <rFont val="Aptos Narrow"/>
            <family val="2"/>
            <scheme val="minor"/>
          </rPr>
          <t>Miguel Angel Alvarez :
Solo aplica para tipos de datos numerico decimal cuando se indique explicitamente. Las opciones validas son:
-Hacia arriba: Se debe redondear a la cifra hacia arriba mas proxima, segun la precisión indicada.
-Hacia abajo: Se debe redondear la cifra hacia abajo mas proxima, segun la precisión indicada.
-Truncamiento: Se debe recortar el numero con exactamente el numero de decmales definidos en la precisión.</t>
        </r>
      </text>
    </comment>
    <comment ref="J4" authorId="0" shapeId="0" xr:uid="{00000000-0006-0000-0700-000008000000}">
      <text>
        <r>
          <rPr>
            <sz val="12"/>
            <color theme="1"/>
            <rFont val="Aptos Narrow"/>
            <family val="2"/>
            <scheme val="minor"/>
          </rPr>
          <t>Miguel Angel Alvarez :
Indica el rango inicial a partir es valido el valor de un atributo. Solo aplica  para tipos de datos numericos</t>
        </r>
      </text>
    </comment>
    <comment ref="K4" authorId="0" shapeId="0" xr:uid="{00000000-0006-0000-0700-000009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el rango final a partir es valido el valor de un atributo. Solo aplica  para tipos de datos numericos
</t>
        </r>
      </text>
    </comment>
    <comment ref="L4" authorId="0" shapeId="0" xr:uid="{00000000-0006-0000-0700-00000A000000}">
      <text>
        <r>
          <rPr>
            <sz val="12"/>
            <color theme="1"/>
            <rFont val="Aptos Narrow"/>
            <family val="2"/>
            <scheme val="minor"/>
          </rPr>
          <t>Miguel Angel Alvarez :
Aplica para datos de tipo texto (caracter, texto, alfanumerico)
e indica el formato especifico que debe tener el valor del atributo para que sea considerado valido</t>
        </r>
      </text>
    </comment>
    <comment ref="M4" authorId="0" shapeId="0" xr:uid="{00000000-0006-0000-0700-00000B000000}">
      <text>
        <r>
          <rPr>
            <sz val="12"/>
            <color theme="1"/>
            <rFont val="Aptos Narrow"/>
            <family val="2"/>
            <scheme val="minor"/>
          </rPr>
          <t>Miguel Angel Alvarez :
Indica cuando el valor del atributo depende de reglas especiales o su valor esta en funcion del calculo de otros atributos</t>
        </r>
      </text>
    </comment>
    <comment ref="N4" authorId="0" shapeId="0" xr:uid="{00000000-0006-0000-0700-00000C000000}">
      <text>
        <r>
          <rPr>
            <sz val="12"/>
            <color theme="1"/>
            <rFont val="Aptos Narrow"/>
            <family val="2"/>
            <scheme val="minor"/>
          </rPr>
          <t>Miguel Angel Alvarez :
Indica si el atributo contiene un valor que es calculado automataticamente en tiempo real</t>
        </r>
      </text>
    </comment>
    <comment ref="O4" authorId="0" shapeId="0" xr:uid="{00000000-0006-0000-0700-00000D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 y alfanumerico) e indica si el dato se debe ajustar a una longitud igual siempre con un caracter o patrón de ajust especifico. Si aplica el ajuste, se debe indicar </t>
        </r>
      </text>
    </comment>
    <comment ref="P4" authorId="0" shapeId="0" xr:uid="{00000000-0006-0000-0700-00000E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En caso de que aplique ajuste, se debe indicar con que caracter se ajusta el dato
</t>
        </r>
      </text>
    </comment>
    <comment ref="Q4" authorId="0" shapeId="0" xr:uid="{00000000-0006-0000-0700-00000F000000}">
      <text>
        <r>
          <rPr>
            <sz val="12"/>
            <color theme="1"/>
            <rFont val="Aptos Narrow"/>
            <family val="2"/>
            <scheme val="minor"/>
          </rPr>
          <t>Miguel Angel Alvarez :
Aplica solo para datos de tipo texto (caracter, texto, alfanumerico) e indica si se deben quitar los espacios en blanco al inicio de la cadena.</t>
        </r>
      </text>
    </comment>
    <comment ref="R4" authorId="0" shapeId="0" xr:uid="{00000000-0006-0000-0700-000010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texto, alfanumerico) e indica si se deben quitar los espacios en blanco al fin de la cadena.
</t>
        </r>
      </text>
    </comment>
    <comment ref="S4" authorId="0" shapeId="0" xr:uid="{00000000-0006-0000-0700-000011000000}">
      <text>
        <r>
          <rPr>
            <sz val="12"/>
            <color theme="1"/>
            <rFont val="Aptos Narrow"/>
            <family val="2"/>
            <scheme val="minor"/>
          </rPr>
          <t>Miguel Angel Alvarez :
Corresponde a un dato que debe tener un manejo o tratamiento especifico para manejar su integridad</t>
        </r>
      </text>
    </comment>
    <comment ref="T4" authorId="0" shapeId="0" xr:uid="{00000000-0006-0000-0700-000012000000}">
      <text>
        <r>
          <rPr>
            <sz val="12"/>
            <color theme="1"/>
            <rFont val="Aptos Narrow"/>
            <family val="2"/>
            <scheme val="minor"/>
          </rPr>
          <t>Miguel Angel Alvarez :
Indica el valor que se debe asignar al atributo en caso de que no sea ingresado de forma directa</t>
        </r>
      </text>
    </comment>
    <comment ref="U4" authorId="0" shapeId="0" xr:uid="{00000000-0006-0000-0700-000013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si el valor se genera de forma automatica sin intervención de un tercero (usuario, otro sistema)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Angel Alvarez</author>
  </authors>
  <commentList>
    <comment ref="A5" authorId="0" shapeId="0" xr:uid="{00000000-0006-0000-0A00-000001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nombre del atributo del objeto de dominio
</t>
        </r>
      </text>
    </comment>
    <comment ref="C5" authorId="0" shapeId="0" xr:uid="{00000000-0006-0000-0A00-000002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atributo unico que identifica al obejto de dominio. Solo puede ser uno
</t>
        </r>
      </text>
    </comment>
    <comment ref="D5" authorId="0" shapeId="0" xr:uid="{00000000-0006-0000-0A00-000003000000}">
      <text>
        <r>
          <rPr>
            <sz val="12"/>
            <color theme="1"/>
            <rFont val="Aptos Narrow"/>
            <family val="2"/>
            <scheme val="minor"/>
          </rPr>
          <t>Miguel Angel Alvarez :
Corresponde al tipo  de dato del atributo:
-Logico (verdadero/falso)
-Caracter (solo en caracter)
-Texto (Cualquier caracter A-Za-z y espacios)
-alfanumerico (cualquier combinacipon de caracteres)
-Numerico entero(cualquier numero entero)
-Numerico decimal(cualquier numero decimal)
-Fecha(cualquier fecha valida)
-Fecha/Hora (cualquier fecha hora valida)
-&lt;Objeto de dominio&gt; (Cualquier objeto de dominio del problema)</t>
        </r>
      </text>
    </comment>
    <comment ref="F5" authorId="0" shapeId="0" xr:uid="{00000000-0006-0000-0A00-000004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:
Indica la longitud minima de un atributo si aplica. Solo permite numeros mayores o iguales a 0. Solo aplica para datos de tipo texto (caracter, texto o alfanumerico)
</t>
        </r>
      </text>
    </comment>
    <comment ref="G5" authorId="0" shapeId="0" xr:uid="{00000000-0006-0000-0A00-000005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la longitud maxima de un atributo si aplica. Solo permite numeros mayores o iguales a 0. Solo aplica para datos de tipo texto (caracter, texto o alfanumerico)
</t>
        </r>
      </text>
    </comment>
    <comment ref="H5" authorId="0" shapeId="0" xr:uid="{00000000-0006-0000-0A00-000006000000}">
      <text>
        <r>
          <rPr>
            <sz val="12"/>
            <color theme="1"/>
            <rFont val="Aptos Narrow"/>
            <family val="2"/>
            <scheme val="minor"/>
          </rPr>
          <t>Miguel Angel Alvarez :
Indica la cantidad de decmales maxima que puede tener un atributo de tipo de dato de numero decimal</t>
        </r>
      </text>
    </comment>
    <comment ref="I5" authorId="0" shapeId="0" xr:uid="{00000000-0006-0000-0A00-000007000000}">
      <text>
        <r>
          <rPr>
            <sz val="12"/>
            <color theme="1"/>
            <rFont val="Aptos Narrow"/>
            <family val="2"/>
            <scheme val="minor"/>
          </rPr>
          <t>Miguel Angel Alvarez :
Solo aplica para tipos de datos numerico decimal cuando se indique explicitamente. Las opciones validas son:
-Hacia arriba: Se debe redondear a la cifra hacia arriba mas proxima, segun la precisión indicada.
-Hacia abajo: Se debe redondear la cifra hacia abajo mas proxima, segun la precisión indicada.
-Truncamiento: Se debe recortar el numero con exactamente el numero de decmales definidos en la precisión.</t>
        </r>
      </text>
    </comment>
    <comment ref="J5" authorId="0" shapeId="0" xr:uid="{00000000-0006-0000-0A00-000008000000}">
      <text>
        <r>
          <rPr>
            <sz val="12"/>
            <color theme="1"/>
            <rFont val="Aptos Narrow"/>
            <family val="2"/>
            <scheme val="minor"/>
          </rPr>
          <t>Miguel Angel Alvarez :
Indica el rango inicial a partir es valido el valor de un atributo. Solo aplica  para tipos de datos numericos</t>
        </r>
      </text>
    </comment>
    <comment ref="K5" authorId="0" shapeId="0" xr:uid="{00000000-0006-0000-0A00-000009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el rango final a partir es valido el valor de un atributo. Solo aplica  para tipos de datos numericos
</t>
        </r>
      </text>
    </comment>
    <comment ref="L5" authorId="0" shapeId="0" xr:uid="{00000000-0006-0000-0A00-00000A000000}">
      <text>
        <r>
          <rPr>
            <sz val="12"/>
            <color theme="1"/>
            <rFont val="Aptos Narrow"/>
            <family val="2"/>
            <scheme val="minor"/>
          </rPr>
          <t>Miguel Angel Alvarez :
Aplica para datos de tipo texto (caracter, texto, alfanumerico)
e indica el formato especifico que debe tener el valor del atributo para que sea considerado valido</t>
        </r>
      </text>
    </comment>
    <comment ref="M5" authorId="0" shapeId="0" xr:uid="{00000000-0006-0000-0A00-00000B000000}">
      <text>
        <r>
          <rPr>
            <sz val="12"/>
            <color theme="1"/>
            <rFont val="Aptos Narrow"/>
            <family val="2"/>
            <scheme val="minor"/>
          </rPr>
          <t>Miguel Angel Alvarez :
Indica cuando el valor del atributo depende de reglas especiales o su valor esta en funcion del calculo de otros atributos</t>
        </r>
      </text>
    </comment>
    <comment ref="N5" authorId="0" shapeId="0" xr:uid="{00000000-0006-0000-0A00-00000C000000}">
      <text>
        <r>
          <rPr>
            <sz val="12"/>
            <color theme="1"/>
            <rFont val="Aptos Narrow"/>
            <family val="2"/>
            <scheme val="minor"/>
          </rPr>
          <t>Miguel Angel Alvarez :
Indica si el atributo contiene un valor que es calculado automataticamente en tiempo real</t>
        </r>
      </text>
    </comment>
    <comment ref="O5" authorId="0" shapeId="0" xr:uid="{00000000-0006-0000-0A00-00000D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 y alfanumerico) e indica si el dato se debe ajustar a una longitud igual siempre con un caracter o patrón de ajust especifico. Si aplica el ajuste, se debe indicar </t>
        </r>
      </text>
    </comment>
    <comment ref="P5" authorId="0" shapeId="0" xr:uid="{00000000-0006-0000-0A00-00000E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En caso de que aplique ajuste, se debe indicar con que caracter se ajusta el dato
</t>
        </r>
      </text>
    </comment>
    <comment ref="Q5" authorId="0" shapeId="0" xr:uid="{00000000-0006-0000-0A00-00000F000000}">
      <text>
        <r>
          <rPr>
            <sz val="12"/>
            <color theme="1"/>
            <rFont val="Aptos Narrow"/>
            <family val="2"/>
            <scheme val="minor"/>
          </rPr>
          <t>Miguel Angel Alvarez :
Aplica solo para datos de tipo texto (caracter, texto, alfanumerico) e indica si se deben quitar los espacios en blanco al inicio de la cadena.</t>
        </r>
      </text>
    </comment>
    <comment ref="R5" authorId="0" shapeId="0" xr:uid="{00000000-0006-0000-0A00-000010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texto, alfanumerico) e indica si se deben quitar los espacios en blanco al fin de la cadena.
</t>
        </r>
      </text>
    </comment>
    <comment ref="S5" authorId="0" shapeId="0" xr:uid="{00000000-0006-0000-0A00-000011000000}">
      <text>
        <r>
          <rPr>
            <sz val="12"/>
            <color theme="1"/>
            <rFont val="Aptos Narrow"/>
            <family val="2"/>
            <scheme val="minor"/>
          </rPr>
          <t>Miguel Angel Alvarez :
Corresponde a un dato que debe tener un manejo o tratamiento especifico para manejar su integridad</t>
        </r>
      </text>
    </comment>
    <comment ref="T5" authorId="0" shapeId="0" xr:uid="{00000000-0006-0000-0A00-000012000000}">
      <text>
        <r>
          <rPr>
            <sz val="12"/>
            <color theme="1"/>
            <rFont val="Aptos Narrow"/>
            <family val="2"/>
            <scheme val="minor"/>
          </rPr>
          <t>Miguel Angel Alvarez :
Indica el valor que se debe asignar al atributo en caso de que no sea ingresado de forma directa</t>
        </r>
      </text>
    </comment>
    <comment ref="U5" authorId="0" shapeId="0" xr:uid="{00000000-0006-0000-0A00-000013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si el valor se genera de forma automatica sin intervención de un tercero (usuario, otro sistema)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Angel Alvarez</author>
  </authors>
  <commentList>
    <comment ref="A5" authorId="0" shapeId="0" xr:uid="{00000000-0006-0000-0D00-000001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nombre del atributo del objeto de dominio
</t>
        </r>
      </text>
    </comment>
    <comment ref="C5" authorId="0" shapeId="0" xr:uid="{00000000-0006-0000-0D00-000002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atributo unico que identifica al obejto de dominio. Solo puede ser uno
</t>
        </r>
      </text>
    </comment>
    <comment ref="D5" authorId="0" shapeId="0" xr:uid="{00000000-0006-0000-0D00-000003000000}">
      <text>
        <r>
          <rPr>
            <sz val="12"/>
            <color theme="1"/>
            <rFont val="Aptos Narrow"/>
            <family val="2"/>
            <scheme val="minor"/>
          </rPr>
          <t>Miguel Angel Alvarez :
Corresponde al tipo  de dato del atributo:
-Logico (verdadero/falso)
-Caracter (solo en caracter)
-Texto (Cualquier caracter A-Za-z y espacios)
-alfanumerico (cualquier combinacipon de caracteres)
-Numerico entero(cualquier numero entero)
-Numerico decimal(cualquier numero decimal)
-Fecha(cualquier fecha valida)
-Fecha/Hora (cualquier fecha hora valida)
-&lt;Objeto de dominio&gt; (Cualquier objeto de dominio del problema)</t>
        </r>
      </text>
    </comment>
    <comment ref="F5" authorId="0" shapeId="0" xr:uid="{00000000-0006-0000-0D00-000004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:
Indica la longitud minima de un atributo si aplica. Solo permite numeros mayores o iguales a 0. Solo aplica para datos de tipo texto (caracter, texto o alfanumerico)
</t>
        </r>
      </text>
    </comment>
    <comment ref="G5" authorId="0" shapeId="0" xr:uid="{00000000-0006-0000-0D00-000005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la longitud maxima de un atributo si aplica. Solo permite numeros mayores o iguales a 0. Solo aplica para datos de tipo texto (caracter, texto o alfanumerico)
</t>
        </r>
      </text>
    </comment>
    <comment ref="H5" authorId="0" shapeId="0" xr:uid="{00000000-0006-0000-0D00-000006000000}">
      <text>
        <r>
          <rPr>
            <sz val="12"/>
            <color theme="1"/>
            <rFont val="Aptos Narrow"/>
            <family val="2"/>
            <scheme val="minor"/>
          </rPr>
          <t>Miguel Angel Alvarez :
Indica la cantidad de decmales maxima que puede tener un atributo de tipo de dato de numero decimal</t>
        </r>
      </text>
    </comment>
    <comment ref="I5" authorId="0" shapeId="0" xr:uid="{00000000-0006-0000-0D00-000007000000}">
      <text>
        <r>
          <rPr>
            <sz val="12"/>
            <color theme="1"/>
            <rFont val="Aptos Narrow"/>
            <family val="2"/>
            <scheme val="minor"/>
          </rPr>
          <t>Miguel Angel Alvarez :
Solo aplica para tipos de datos numerico decimal cuando se indique explicitamente. Las opciones validas son:
-Hacia arriba: Se debe redondear a la cifra hacia arriba mas proxima, segun la precisión indicada.
-Hacia abajo: Se debe redondear la cifra hacia abajo mas proxima, segun la precisión indicada.
-Truncamiento: Se debe recortar el numero con exactamente el numero de decmales definidos en la precisión.</t>
        </r>
      </text>
    </comment>
    <comment ref="J5" authorId="0" shapeId="0" xr:uid="{00000000-0006-0000-0D00-000008000000}">
      <text>
        <r>
          <rPr>
            <sz val="12"/>
            <color theme="1"/>
            <rFont val="Aptos Narrow"/>
            <family val="2"/>
            <scheme val="minor"/>
          </rPr>
          <t>Miguel Angel Alvarez :
Indica el rango inicial a partir es valido el valor de un atributo. Solo aplica  para tipos de datos numericos</t>
        </r>
      </text>
    </comment>
    <comment ref="K5" authorId="0" shapeId="0" xr:uid="{00000000-0006-0000-0D00-000009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el rango final a partir es valido el valor de un atributo. Solo aplica  para tipos de datos numericos
</t>
        </r>
      </text>
    </comment>
    <comment ref="L5" authorId="0" shapeId="0" xr:uid="{00000000-0006-0000-0D00-00000A000000}">
      <text>
        <r>
          <rPr>
            <sz val="12"/>
            <color theme="1"/>
            <rFont val="Aptos Narrow"/>
            <family val="2"/>
            <scheme val="minor"/>
          </rPr>
          <t>Miguel Angel Alvarez :
Aplica para datos de tipo texto (caracter, texto, alfanumerico)
e indica el formato especifico que debe tener el valor del atributo para que sea considerado valido</t>
        </r>
      </text>
    </comment>
    <comment ref="M5" authorId="0" shapeId="0" xr:uid="{00000000-0006-0000-0D00-00000B000000}">
      <text>
        <r>
          <rPr>
            <sz val="12"/>
            <color rgb="FF000000"/>
            <rFont val="Aptos Narrow"/>
            <family val="2"/>
          </rPr>
          <t xml:space="preserve">Miguel Angel Alvarez :
</t>
        </r>
        <r>
          <rPr>
            <sz val="12"/>
            <color rgb="FF000000"/>
            <rFont val="Aptos Narrow"/>
            <family val="2"/>
          </rPr>
          <t>Indica cuando el valor del atributo depende de reglas especiales o su valor esta en funcion del calculo de otros atributos</t>
        </r>
      </text>
    </comment>
    <comment ref="N5" authorId="0" shapeId="0" xr:uid="{00000000-0006-0000-0D00-00000C000000}">
      <text>
        <r>
          <rPr>
            <sz val="12"/>
            <color theme="1"/>
            <rFont val="Aptos Narrow"/>
            <family val="2"/>
            <scheme val="minor"/>
          </rPr>
          <t>Miguel Angel Alvarez :
Indica si el atributo contiene un valor que es calculado automataticamente en tiempo real</t>
        </r>
      </text>
    </comment>
    <comment ref="O5" authorId="0" shapeId="0" xr:uid="{00000000-0006-0000-0D00-00000D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 y alfanumerico) e indica si el dato se debe ajustar a una longitud igual siempre con un caracter o patrón de ajust especifico. Si aplica el ajuste, se debe indicar </t>
        </r>
      </text>
    </comment>
    <comment ref="P5" authorId="0" shapeId="0" xr:uid="{00000000-0006-0000-0D00-00000E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En caso de que aplique ajuste, se debe indicar con que caracter se ajusta el dato
</t>
        </r>
      </text>
    </comment>
    <comment ref="Q5" authorId="0" shapeId="0" xr:uid="{00000000-0006-0000-0D00-00000F000000}">
      <text>
        <r>
          <rPr>
            <sz val="12"/>
            <color theme="1"/>
            <rFont val="Aptos Narrow"/>
            <family val="2"/>
            <scheme val="minor"/>
          </rPr>
          <t>Miguel Angel Alvarez :
Aplica solo para datos de tipo texto (caracter, texto, alfanumerico) e indica si se deben quitar los espacios en blanco al inicio de la cadena.</t>
        </r>
      </text>
    </comment>
    <comment ref="R5" authorId="0" shapeId="0" xr:uid="{00000000-0006-0000-0D00-000010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texto, alfanumerico) e indica si se deben quitar los espacios en blanco al fin de la cadena.
</t>
        </r>
      </text>
    </comment>
    <comment ref="S5" authorId="0" shapeId="0" xr:uid="{00000000-0006-0000-0D00-000011000000}">
      <text>
        <r>
          <rPr>
            <sz val="12"/>
            <color theme="1"/>
            <rFont val="Aptos Narrow"/>
            <family val="2"/>
            <scheme val="minor"/>
          </rPr>
          <t>Miguel Angel Alvarez :
Corresponde a un dato que debe tener un manejo o tratamiento especifico para manejar su integridad</t>
        </r>
      </text>
    </comment>
    <comment ref="T5" authorId="0" shapeId="0" xr:uid="{00000000-0006-0000-0D00-000012000000}">
      <text>
        <r>
          <rPr>
            <sz val="12"/>
            <color theme="1"/>
            <rFont val="Aptos Narrow"/>
            <family val="2"/>
            <scheme val="minor"/>
          </rPr>
          <t>Miguel Angel Alvarez :
Indica el valor que se debe asignar al atributo en caso de que no sea ingresado de forma directa</t>
        </r>
      </text>
    </comment>
    <comment ref="U5" authorId="0" shapeId="0" xr:uid="{00000000-0006-0000-0D00-000013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si el valor se genera de forma automatica sin intervención de un tercero (usuario, otro sistema)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Angel Alvarez</author>
  </authors>
  <commentList>
    <comment ref="A4" authorId="0" shapeId="0" xr:uid="{00000000-0006-0000-1000-000001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nombre del atributo del objeto de dominio
</t>
        </r>
      </text>
    </comment>
    <comment ref="C4" authorId="0" shapeId="0" xr:uid="{00000000-0006-0000-1000-000002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atributo unico que identifica al obejto de dominio. Solo puede ser uno
</t>
        </r>
      </text>
    </comment>
    <comment ref="D4" authorId="0" shapeId="0" xr:uid="{00000000-0006-0000-1000-000003000000}">
      <text>
        <r>
          <rPr>
            <sz val="12"/>
            <color theme="1"/>
            <rFont val="Aptos Narrow"/>
            <family val="2"/>
            <scheme val="minor"/>
          </rPr>
          <t>Miguel Angel Alvarez :
Corresponde al tipo  de dato del atributo:
-Logico (verdadero/falso)
-Caracter (solo en caracter)
-Texto (Cualquier caracter A-Za-z y espacios)
-alfanumerico (cualquier combinacipon de caracteres)
-Numerico entero(cualquier numero entero)
-Numerico decimal(cualquier numero decimal)
-Fecha(cualquier fecha valida)
-Fecha/Hora (cualquier fecha hora valida)
-&lt;Objeto de dominio&gt; (Cualquier objeto de dominio del problema)</t>
        </r>
      </text>
    </comment>
    <comment ref="F4" authorId="0" shapeId="0" xr:uid="{00000000-0006-0000-1000-000004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:
Indica la longitud minima de un atributo si aplica. Solo permite numeros mayores o iguales a 0. Solo aplica para datos de tipo texto (caracter, texto o alfanumerico)
</t>
        </r>
      </text>
    </comment>
    <comment ref="G4" authorId="0" shapeId="0" xr:uid="{00000000-0006-0000-1000-000005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la longitud maxima de un atributo si aplica. Solo permite numeros mayores o iguales a 0. Solo aplica para datos de tipo texto (caracter, texto o alfanumerico)
</t>
        </r>
      </text>
    </comment>
    <comment ref="H4" authorId="0" shapeId="0" xr:uid="{00000000-0006-0000-1000-000006000000}">
      <text>
        <r>
          <rPr>
            <sz val="12"/>
            <color theme="1"/>
            <rFont val="Aptos Narrow"/>
            <family val="2"/>
            <scheme val="minor"/>
          </rPr>
          <t>Miguel Angel Alvarez :
Indica la cantidad de decmales maxima que puede tener un atributo de tipo de dato de numero decimal</t>
        </r>
      </text>
    </comment>
    <comment ref="I4" authorId="0" shapeId="0" xr:uid="{00000000-0006-0000-1000-000007000000}">
      <text>
        <r>
          <rPr>
            <sz val="12"/>
            <color theme="1"/>
            <rFont val="Aptos Narrow"/>
            <family val="2"/>
            <scheme val="minor"/>
          </rPr>
          <t>Miguel Angel Alvarez :
Solo aplica para tipos de datos numerico decimal cuando se indique explicitamente. Las opciones validas son:
-Hacia arriba: Se debe redondear a la cifra hacia arriba mas proxima, segun la precisión indicada.
-Hacia abajo: Se debe redondear la cifra hacia abajo mas proxima, segun la precisión indicada.
-Truncamiento: Se debe recortar el numero con exactamente el numero de decmales definidos en la precisión.</t>
        </r>
      </text>
    </comment>
    <comment ref="J4" authorId="0" shapeId="0" xr:uid="{00000000-0006-0000-1000-000008000000}">
      <text>
        <r>
          <rPr>
            <sz val="12"/>
            <color theme="1"/>
            <rFont val="Aptos Narrow"/>
            <family val="2"/>
            <scheme val="minor"/>
          </rPr>
          <t>Miguel Angel Alvarez :
Indica el rango inicial a partir es valido el valor de un atributo. Solo aplica  para tipos de datos numericos</t>
        </r>
      </text>
    </comment>
    <comment ref="K4" authorId="0" shapeId="0" xr:uid="{00000000-0006-0000-1000-000009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el rango final a partir es valido el valor de un atributo. Solo aplica  para tipos de datos numericos
</t>
        </r>
      </text>
    </comment>
    <comment ref="L4" authorId="0" shapeId="0" xr:uid="{00000000-0006-0000-1000-00000A000000}">
      <text>
        <r>
          <rPr>
            <sz val="12"/>
            <color theme="1"/>
            <rFont val="Aptos Narrow"/>
            <family val="2"/>
            <scheme val="minor"/>
          </rPr>
          <t>Miguel Angel Alvarez :
Aplica para datos de tipo texto (caracter, texto, alfanumerico)
e indica el formato especifico que debe tener el valor del atributo para que sea considerado valido</t>
        </r>
      </text>
    </comment>
    <comment ref="M4" authorId="0" shapeId="0" xr:uid="{00000000-0006-0000-1000-00000B000000}">
      <text>
        <r>
          <rPr>
            <sz val="12"/>
            <color theme="1"/>
            <rFont val="Aptos Narrow"/>
            <family val="2"/>
            <scheme val="minor"/>
          </rPr>
          <t>Miguel Angel Alvarez :
Indica cuando el valor del atributo depende de reglas especiales o su valor esta en funcion del calculo de otros atributos</t>
        </r>
      </text>
    </comment>
    <comment ref="N4" authorId="0" shapeId="0" xr:uid="{00000000-0006-0000-1000-00000C000000}">
      <text>
        <r>
          <rPr>
            <sz val="12"/>
            <color theme="1"/>
            <rFont val="Aptos Narrow"/>
            <family val="2"/>
            <scheme val="minor"/>
          </rPr>
          <t>Miguel Angel Alvarez :
Indica si el atributo contiene un valor que es calculado automataticamente en tiempo real</t>
        </r>
      </text>
    </comment>
    <comment ref="O4" authorId="0" shapeId="0" xr:uid="{00000000-0006-0000-1000-00000D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 y alfanumerico) e indica si el dato se debe ajustar a una longitud igual siempre con un caracter o patrón de ajust especifico. Si aplica el ajuste, se debe indicar </t>
        </r>
      </text>
    </comment>
    <comment ref="P4" authorId="0" shapeId="0" xr:uid="{00000000-0006-0000-1000-00000E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En caso de que aplique ajuste, se debe indicar con que caracter se ajusta el dato
</t>
        </r>
      </text>
    </comment>
    <comment ref="Q4" authorId="0" shapeId="0" xr:uid="{00000000-0006-0000-1000-00000F000000}">
      <text>
        <r>
          <rPr>
            <sz val="12"/>
            <color theme="1"/>
            <rFont val="Aptos Narrow"/>
            <family val="2"/>
            <scheme val="minor"/>
          </rPr>
          <t>Miguel Angel Alvarez :
Aplica solo para datos de tipo texto (caracter, texto, alfanumerico) e indica si se deben quitar los espacios en blanco al inicio de la cadena.</t>
        </r>
      </text>
    </comment>
    <comment ref="R4" authorId="0" shapeId="0" xr:uid="{00000000-0006-0000-1000-000010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texto, alfanumerico) e indica si se deben quitar los espacios en blanco al fin de la cadena.
</t>
        </r>
      </text>
    </comment>
    <comment ref="S4" authorId="0" shapeId="0" xr:uid="{00000000-0006-0000-1000-000011000000}">
      <text>
        <r>
          <rPr>
            <sz val="12"/>
            <color theme="1"/>
            <rFont val="Aptos Narrow"/>
            <family val="2"/>
            <scheme val="minor"/>
          </rPr>
          <t>Miguel Angel Alvarez :
Corresponde a un dato que debe tener un manejo o tratamiento especifico para manejar su integridad</t>
        </r>
      </text>
    </comment>
    <comment ref="T4" authorId="0" shapeId="0" xr:uid="{00000000-0006-0000-1000-000012000000}">
      <text>
        <r>
          <rPr>
            <sz val="12"/>
            <color theme="1"/>
            <rFont val="Aptos Narrow"/>
            <family val="2"/>
            <scheme val="minor"/>
          </rPr>
          <t>Miguel Angel Alvarez :
Indica el valor que se debe asignar al atributo en caso de que no sea ingresado de forma directa</t>
        </r>
      </text>
    </comment>
    <comment ref="U4" authorId="0" shapeId="0" xr:uid="{00000000-0006-0000-1000-000013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si el valor se genera de forma automatica sin intervención de un tercero (usuario, otro sistema)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Angel Alvarez</author>
  </authors>
  <commentList>
    <comment ref="A4" authorId="0" shapeId="0" xr:uid="{00000000-0006-0000-1300-000001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nombre del atributo del objeto de dominio
</t>
        </r>
      </text>
    </comment>
    <comment ref="C4" authorId="0" shapeId="0" xr:uid="{00000000-0006-0000-1300-000002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atributo unico que identifica al obejto de dominio. Solo puede ser uno
</t>
        </r>
      </text>
    </comment>
    <comment ref="D4" authorId="0" shapeId="0" xr:uid="{00000000-0006-0000-1300-000003000000}">
      <text>
        <r>
          <rPr>
            <sz val="12"/>
            <color theme="1"/>
            <rFont val="Aptos Narrow"/>
            <family val="2"/>
            <scheme val="minor"/>
          </rPr>
          <t>Miguel Angel Alvarez :
Corresponde al tipo  de dato del atributo:
-Logico (verdadero/falso)
-Caracter (solo en caracter)
-Texto (Cualquier caracter A-Za-z y espacios)
-alfanumerico (cualquier combinacipon de caracteres)
-Numerico entero(cualquier numero entero)
-Numerico decimal(cualquier numero decimal)
-Fecha(cualquier fecha valida)
-Fecha/Hora (cualquier fecha hora valida)
-&lt;Objeto de dominio&gt; (Cualquier objeto de dominio del problema)</t>
        </r>
      </text>
    </comment>
    <comment ref="F4" authorId="0" shapeId="0" xr:uid="{00000000-0006-0000-1300-000004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:
Indica la longitud minima de un atributo si aplica. Solo permite numeros mayores o iguales a 0. Solo aplica para datos de tipo texto (caracter, texto o alfanumerico)
</t>
        </r>
      </text>
    </comment>
    <comment ref="G4" authorId="0" shapeId="0" xr:uid="{00000000-0006-0000-1300-000005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la longitud maxima de un atributo si aplica. Solo permite numeros mayores o iguales a 0. Solo aplica para datos de tipo texto (caracter, texto o alfanumerico)
</t>
        </r>
      </text>
    </comment>
    <comment ref="H4" authorId="0" shapeId="0" xr:uid="{00000000-0006-0000-1300-000006000000}">
      <text>
        <r>
          <rPr>
            <sz val="12"/>
            <color theme="1"/>
            <rFont val="Aptos Narrow"/>
            <family val="2"/>
            <scheme val="minor"/>
          </rPr>
          <t>Miguel Angel Alvarez :
Indica la cantidad de decmales maxima que puede tener un atributo de tipo de dato de numero decimal</t>
        </r>
      </text>
    </comment>
    <comment ref="I4" authorId="0" shapeId="0" xr:uid="{00000000-0006-0000-1300-000007000000}">
      <text>
        <r>
          <rPr>
            <sz val="12"/>
            <color theme="1"/>
            <rFont val="Aptos Narrow"/>
            <family val="2"/>
            <scheme val="minor"/>
          </rPr>
          <t>Miguel Angel Alvarez :
Solo aplica para tipos de datos numerico decimal cuando se indique explicitamente. Las opciones validas son:
-Hacia arriba: Se debe redondear a la cifra hacia arriba mas proxima, segun la precisión indicada.
-Hacia abajo: Se debe redondear la cifra hacia abajo mas proxima, segun la precisión indicada.
-Truncamiento: Se debe recortar el numero con exactamente el numero de decmales definidos en la precisión.</t>
        </r>
      </text>
    </comment>
    <comment ref="J4" authorId="0" shapeId="0" xr:uid="{00000000-0006-0000-1300-000008000000}">
      <text>
        <r>
          <rPr>
            <sz val="12"/>
            <color theme="1"/>
            <rFont val="Aptos Narrow"/>
            <family val="2"/>
            <scheme val="minor"/>
          </rPr>
          <t>Miguel Angel Alvarez :
Indica el rango inicial a partir es valido el valor de un atributo. Solo aplica  para tipos de datos numericos</t>
        </r>
      </text>
    </comment>
    <comment ref="K4" authorId="0" shapeId="0" xr:uid="{00000000-0006-0000-1300-000009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el rango final a partir es valido el valor de un atributo. Solo aplica  para tipos de datos numericos
</t>
        </r>
      </text>
    </comment>
    <comment ref="L4" authorId="0" shapeId="0" xr:uid="{00000000-0006-0000-1300-00000A000000}">
      <text>
        <r>
          <rPr>
            <sz val="12"/>
            <color theme="1"/>
            <rFont val="Aptos Narrow"/>
            <family val="2"/>
            <scheme val="minor"/>
          </rPr>
          <t>Miguel Angel Alvarez :
Aplica para datos de tipo texto (caracter, texto, alfanumerico)
e indica el formato especifico que debe tener el valor del atributo para que sea considerado valido</t>
        </r>
      </text>
    </comment>
    <comment ref="M4" authorId="0" shapeId="0" xr:uid="{00000000-0006-0000-1300-00000B000000}">
      <text>
        <r>
          <rPr>
            <sz val="12"/>
            <color theme="1"/>
            <rFont val="Aptos Narrow"/>
            <family val="2"/>
            <scheme val="minor"/>
          </rPr>
          <t>Miguel Angel Alvarez :
Indica cuando el valor del atributo depende de reglas especiales o su valor esta en funcion del calculo de otros atributos</t>
        </r>
      </text>
    </comment>
    <comment ref="N4" authorId="0" shapeId="0" xr:uid="{00000000-0006-0000-1300-00000C000000}">
      <text>
        <r>
          <rPr>
            <sz val="12"/>
            <color theme="1"/>
            <rFont val="Aptos Narrow"/>
            <family val="2"/>
            <scheme val="minor"/>
          </rPr>
          <t>Miguel Angel Alvarez :
Indica si el atributo contiene un valor que es calculado automataticamente en tiempo real</t>
        </r>
      </text>
    </comment>
    <comment ref="O4" authorId="0" shapeId="0" xr:uid="{00000000-0006-0000-1300-00000D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 y alfanumerico) e indica si el dato se debe ajustar a una longitud igual siempre con un caracter o patrón de ajust especifico. Si aplica el ajuste, se debe indicar </t>
        </r>
      </text>
    </comment>
    <comment ref="P4" authorId="0" shapeId="0" xr:uid="{00000000-0006-0000-1300-00000E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En caso de que aplique ajuste, se debe indicar con que caracter se ajusta el dato
</t>
        </r>
      </text>
    </comment>
    <comment ref="Q4" authorId="0" shapeId="0" xr:uid="{00000000-0006-0000-1300-00000F000000}">
      <text>
        <r>
          <rPr>
            <sz val="12"/>
            <color theme="1"/>
            <rFont val="Aptos Narrow"/>
            <family val="2"/>
            <scheme val="minor"/>
          </rPr>
          <t>Miguel Angel Alvarez :
Aplica solo para datos de tipo texto (caracter, texto, alfanumerico) e indica si se deben quitar los espacios en blanco al inicio de la cadena.</t>
        </r>
      </text>
    </comment>
    <comment ref="R4" authorId="0" shapeId="0" xr:uid="{00000000-0006-0000-1300-000010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texto, alfanumerico) e indica si se deben quitar los espacios en blanco al fin de la cadena.
</t>
        </r>
      </text>
    </comment>
    <comment ref="S4" authorId="0" shapeId="0" xr:uid="{00000000-0006-0000-1300-000011000000}">
      <text>
        <r>
          <rPr>
            <sz val="12"/>
            <color theme="1"/>
            <rFont val="Aptos Narrow"/>
            <family val="2"/>
            <scheme val="minor"/>
          </rPr>
          <t>Miguel Angel Alvarez :
Corresponde a un dato que debe tener un manejo o tratamiento especifico para manejar su integridad</t>
        </r>
      </text>
    </comment>
    <comment ref="T4" authorId="0" shapeId="0" xr:uid="{00000000-0006-0000-1300-000012000000}">
      <text>
        <r>
          <rPr>
            <sz val="12"/>
            <color theme="1"/>
            <rFont val="Aptos Narrow"/>
            <family val="2"/>
            <scheme val="minor"/>
          </rPr>
          <t>Miguel Angel Alvarez :
Indica el valor que se debe asignar al atributo en caso de que no sea ingresado de forma directa</t>
        </r>
      </text>
    </comment>
    <comment ref="U4" authorId="0" shapeId="0" xr:uid="{00000000-0006-0000-1300-000013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si el valor se genera de forma automatica sin intervención de un tercero (usuario, otro sistema)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Angel Alvarez</author>
  </authors>
  <commentList>
    <comment ref="A4" authorId="0" shapeId="0" xr:uid="{00000000-0006-0000-1600-000001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nombre del atributo del objeto de dominio
</t>
        </r>
      </text>
    </comment>
    <comment ref="C4" authorId="0" shapeId="0" xr:uid="{00000000-0006-0000-1600-000002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atributo unico que identifica al obejto de dominio. Solo puede ser uno
</t>
        </r>
      </text>
    </comment>
    <comment ref="D4" authorId="0" shapeId="0" xr:uid="{00000000-0006-0000-1600-000003000000}">
      <text>
        <r>
          <rPr>
            <sz val="12"/>
            <color theme="1"/>
            <rFont val="Aptos Narrow"/>
            <family val="2"/>
            <scheme val="minor"/>
          </rPr>
          <t>Miguel Angel Alvarez :
Corresponde al tipo  de dato del atributo:
-Logico (verdadero/falso)
-Caracter (solo en caracter)
-Texto (Cualquier caracter A-Za-z y espacios)
-alfanumerico (cualquier combinacipon de caracteres)
-Numerico entero(cualquier numero entero)
-Numerico decimal(cualquier numero decimal)
-Fecha(cualquier fecha valida)
-Fecha/Hora (cualquier fecha hora valida)
-&lt;Objeto de dominio&gt; (Cualquier objeto de dominio del problema)</t>
        </r>
      </text>
    </comment>
    <comment ref="F4" authorId="0" shapeId="0" xr:uid="{00000000-0006-0000-1600-000004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:
Indica la longitud minima de un atributo si aplica. Solo permite numeros mayores o iguales a 0. Solo aplica para datos de tipo texto (caracter, texto o alfanumerico)
</t>
        </r>
      </text>
    </comment>
    <comment ref="G4" authorId="0" shapeId="0" xr:uid="{00000000-0006-0000-1600-000005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la longitud maxima de un atributo si aplica. Solo permite numeros mayores o iguales a 0. Solo aplica para datos de tipo texto (caracter, texto o alfanumerico)
</t>
        </r>
      </text>
    </comment>
    <comment ref="H4" authorId="0" shapeId="0" xr:uid="{00000000-0006-0000-1600-000006000000}">
      <text>
        <r>
          <rPr>
            <sz val="12"/>
            <color theme="1"/>
            <rFont val="Aptos Narrow"/>
            <family val="2"/>
            <scheme val="minor"/>
          </rPr>
          <t>Miguel Angel Alvarez :
Indica la cantidad de decmales maxima que puede tener un atributo de tipo de dato de numero decimal</t>
        </r>
      </text>
    </comment>
    <comment ref="I4" authorId="0" shapeId="0" xr:uid="{00000000-0006-0000-1600-000007000000}">
      <text>
        <r>
          <rPr>
            <sz val="12"/>
            <color theme="1"/>
            <rFont val="Aptos Narrow"/>
            <family val="2"/>
            <scheme val="minor"/>
          </rPr>
          <t>Miguel Angel Alvarez :
Solo aplica para tipos de datos numerico decimal cuando se indique explicitamente. Las opciones validas son:
-Hacia arriba: Se debe redondear a la cifra hacia arriba mas proxima, segun la precisión indicada.
-Hacia abajo: Se debe redondear la cifra hacia abajo mas proxima, segun la precisión indicada.
-Truncamiento: Se debe recortar el numero con exactamente el numero de decmales definidos en la precisión.</t>
        </r>
      </text>
    </comment>
    <comment ref="J4" authorId="0" shapeId="0" xr:uid="{00000000-0006-0000-1600-000008000000}">
      <text>
        <r>
          <rPr>
            <sz val="12"/>
            <color theme="1"/>
            <rFont val="Aptos Narrow"/>
            <family val="2"/>
            <scheme val="minor"/>
          </rPr>
          <t>Miguel Angel Alvarez :
Indica el rango inicial a partir es valido el valor de un atributo. Solo aplica  para tipos de datos numericos</t>
        </r>
      </text>
    </comment>
    <comment ref="K4" authorId="0" shapeId="0" xr:uid="{00000000-0006-0000-1600-000009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el rango final a partir es valido el valor de un atributo. Solo aplica  para tipos de datos numericos
</t>
        </r>
      </text>
    </comment>
    <comment ref="L4" authorId="0" shapeId="0" xr:uid="{00000000-0006-0000-1600-00000A000000}">
      <text>
        <r>
          <rPr>
            <sz val="12"/>
            <color theme="1"/>
            <rFont val="Aptos Narrow"/>
            <family val="2"/>
            <scheme val="minor"/>
          </rPr>
          <t>Miguel Angel Alvarez :
Aplica para datos de tipo texto (caracter, texto, alfanumerico)
e indica el formato especifico que debe tener el valor del atributo para que sea considerado valido</t>
        </r>
      </text>
    </comment>
    <comment ref="M4" authorId="0" shapeId="0" xr:uid="{00000000-0006-0000-1600-00000B000000}">
      <text>
        <r>
          <rPr>
            <sz val="12"/>
            <color theme="1"/>
            <rFont val="Aptos Narrow"/>
            <family val="2"/>
            <scheme val="minor"/>
          </rPr>
          <t>Miguel Angel Alvarez :
Indica cuando el valor del atributo depende de reglas especiales o su valor esta en funcion del calculo de otros atributos</t>
        </r>
      </text>
    </comment>
    <comment ref="N4" authorId="0" shapeId="0" xr:uid="{00000000-0006-0000-1600-00000C000000}">
      <text>
        <r>
          <rPr>
            <sz val="12"/>
            <color theme="1"/>
            <rFont val="Aptos Narrow"/>
            <family val="2"/>
            <scheme val="minor"/>
          </rPr>
          <t>Miguel Angel Alvarez :
Indica si el atributo contiene un valor que es calculado automataticamente en tiempo real</t>
        </r>
      </text>
    </comment>
    <comment ref="O4" authorId="0" shapeId="0" xr:uid="{00000000-0006-0000-1600-00000D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 y alfanumerico) e indica si el dato se debe ajustar a una longitud igual siempre con un caracter o patrón de ajust especifico. Si aplica el ajuste, se debe indicar </t>
        </r>
      </text>
    </comment>
    <comment ref="P4" authorId="0" shapeId="0" xr:uid="{00000000-0006-0000-1600-00000E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En caso de que aplique ajuste, se debe indicar con que caracter se ajusta el dato
</t>
        </r>
      </text>
    </comment>
    <comment ref="Q4" authorId="0" shapeId="0" xr:uid="{00000000-0006-0000-1600-00000F000000}">
      <text>
        <r>
          <rPr>
            <sz val="12"/>
            <color theme="1"/>
            <rFont val="Aptos Narrow"/>
            <family val="2"/>
            <scheme val="minor"/>
          </rPr>
          <t>Miguel Angel Alvarez :
Aplica solo para datos de tipo texto (caracter, texto, alfanumerico) e indica si se deben quitar los espacios en blanco al inicio de la cadena.</t>
        </r>
      </text>
    </comment>
    <comment ref="R4" authorId="0" shapeId="0" xr:uid="{00000000-0006-0000-1600-000010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texto, alfanumerico) e indica si se deben quitar los espacios en blanco al fin de la cadena.
</t>
        </r>
      </text>
    </comment>
    <comment ref="S4" authorId="0" shapeId="0" xr:uid="{00000000-0006-0000-1600-000011000000}">
      <text>
        <r>
          <rPr>
            <sz val="12"/>
            <color theme="1"/>
            <rFont val="Aptos Narrow"/>
            <family val="2"/>
            <scheme val="minor"/>
          </rPr>
          <t>Miguel Angel Alvarez :
Corresponde a un dato que debe tener un manejo o tratamiento especifico para manejar su integridad</t>
        </r>
      </text>
    </comment>
    <comment ref="T4" authorId="0" shapeId="0" xr:uid="{00000000-0006-0000-1600-000012000000}">
      <text>
        <r>
          <rPr>
            <sz val="12"/>
            <color theme="1"/>
            <rFont val="Aptos Narrow"/>
            <family val="2"/>
            <scheme val="minor"/>
          </rPr>
          <t>Miguel Angel Alvarez :
Indica el valor que se debe asignar al atributo en caso de que no sea ingresado de forma directa</t>
        </r>
      </text>
    </comment>
    <comment ref="U4" authorId="0" shapeId="0" xr:uid="{00000000-0006-0000-1600-000013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si el valor se genera de forma automatica sin intervención de un tercero (usuario, otro sistema)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Angel Alvarez</author>
  </authors>
  <commentList>
    <comment ref="A4" authorId="0" shapeId="0" xr:uid="{00000000-0006-0000-1900-000001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nombre del atributo del objeto de dominio
</t>
        </r>
      </text>
    </comment>
    <comment ref="C4" authorId="0" shapeId="0" xr:uid="{00000000-0006-0000-1900-000002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atributo unico que identifica al obejto de dominio. Solo puede ser uno
</t>
        </r>
      </text>
    </comment>
    <comment ref="D4" authorId="0" shapeId="0" xr:uid="{00000000-0006-0000-1900-000003000000}">
      <text>
        <r>
          <rPr>
            <sz val="12"/>
            <color theme="1"/>
            <rFont val="Aptos Narrow"/>
            <family val="2"/>
            <scheme val="minor"/>
          </rPr>
          <t>Miguel Angel Alvarez :
Corresponde al tipo  de dato del atributo:
-Logico (verdadero/falso)
-Caracter (solo en caracter)
-Texto (Cualquier caracter A-Za-z y espacios)
-alfanumerico (cualquier combinacipon de caracteres)
-Numerico entero(cualquier numero entero)
-Numerico decimal(cualquier numero decimal)
-Fecha(cualquier fecha valida)
-Fecha/Hora (cualquier fecha hora valida)
-&lt;Objeto de dominio&gt; (Cualquier objeto de dominio del problema)</t>
        </r>
      </text>
    </comment>
    <comment ref="F4" authorId="0" shapeId="0" xr:uid="{00000000-0006-0000-1900-000004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:
Indica la longitud minima de un atributo si aplica. Solo permite numeros mayores o iguales a 0. Solo aplica para datos de tipo texto (caracter, texto o alfanumerico)
</t>
        </r>
      </text>
    </comment>
    <comment ref="G4" authorId="0" shapeId="0" xr:uid="{00000000-0006-0000-1900-000005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la longitud maxima de un atributo si aplica. Solo permite numeros mayores o iguales a 0. Solo aplica para datos de tipo texto (caracter, texto o alfanumerico)
</t>
        </r>
      </text>
    </comment>
    <comment ref="H4" authorId="0" shapeId="0" xr:uid="{00000000-0006-0000-1900-000006000000}">
      <text>
        <r>
          <rPr>
            <sz val="12"/>
            <color theme="1"/>
            <rFont val="Aptos Narrow"/>
            <family val="2"/>
            <scheme val="minor"/>
          </rPr>
          <t>Miguel Angel Alvarez :
Indica la cantidad de decmales maxima que puede tener un atributo de tipo de dato de numero decimal</t>
        </r>
      </text>
    </comment>
    <comment ref="I4" authorId="0" shapeId="0" xr:uid="{00000000-0006-0000-1900-000007000000}">
      <text>
        <r>
          <rPr>
            <sz val="12"/>
            <color theme="1"/>
            <rFont val="Aptos Narrow"/>
            <family val="2"/>
            <scheme val="minor"/>
          </rPr>
          <t>Miguel Angel Alvarez :
Solo aplica para tipos de datos numerico decimal cuando se indique explicitamente. Las opciones validas son:
-Hacia arriba: Se debe redondear a la cifra hacia arriba mas proxima, segun la precisión indicada.
-Hacia abajo: Se debe redondear la cifra hacia abajo mas proxima, segun la precisión indicada.
-Truncamiento: Se debe recortar el numero con exactamente el numero de decmales definidos en la precisión.</t>
        </r>
      </text>
    </comment>
    <comment ref="J4" authorId="0" shapeId="0" xr:uid="{00000000-0006-0000-1900-000008000000}">
      <text>
        <r>
          <rPr>
            <sz val="12"/>
            <color theme="1"/>
            <rFont val="Aptos Narrow"/>
            <family val="2"/>
            <scheme val="minor"/>
          </rPr>
          <t>Miguel Angel Alvarez :
Indica el rango inicial a partir es valido el valor de un atributo. Solo aplica  para tipos de datos numericos</t>
        </r>
      </text>
    </comment>
    <comment ref="K4" authorId="0" shapeId="0" xr:uid="{00000000-0006-0000-1900-000009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el rango final a partir es valido el valor de un atributo. Solo aplica  para tipos de datos numericos
</t>
        </r>
      </text>
    </comment>
    <comment ref="L4" authorId="0" shapeId="0" xr:uid="{00000000-0006-0000-1900-00000A000000}">
      <text>
        <r>
          <rPr>
            <sz val="12"/>
            <color theme="1"/>
            <rFont val="Aptos Narrow"/>
            <family val="2"/>
            <scheme val="minor"/>
          </rPr>
          <t>Miguel Angel Alvarez :
Aplica para datos de tipo texto (caracter, texto, alfanumerico)
e indica el formato especifico que debe tener el valor del atributo para que sea considerado valido</t>
        </r>
      </text>
    </comment>
    <comment ref="M4" authorId="0" shapeId="0" xr:uid="{00000000-0006-0000-1900-00000B000000}">
      <text>
        <r>
          <rPr>
            <sz val="12"/>
            <color theme="1"/>
            <rFont val="Aptos Narrow"/>
            <family val="2"/>
            <scheme val="minor"/>
          </rPr>
          <t>Miguel Angel Alvarez :
Indica cuando el valor del atributo depende de reglas especiales o su valor esta en funcion del calculo de otros atributos</t>
        </r>
      </text>
    </comment>
    <comment ref="N4" authorId="0" shapeId="0" xr:uid="{00000000-0006-0000-1900-00000C000000}">
      <text>
        <r>
          <rPr>
            <sz val="12"/>
            <color theme="1"/>
            <rFont val="Aptos Narrow"/>
            <family val="2"/>
            <scheme val="minor"/>
          </rPr>
          <t>Miguel Angel Alvarez :
Indica si el atributo contiene un valor que es calculado automataticamente en tiempo real</t>
        </r>
      </text>
    </comment>
    <comment ref="O4" authorId="0" shapeId="0" xr:uid="{00000000-0006-0000-1900-00000D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 y alfanumerico) e indica si el dato se debe ajustar a una longitud igual siempre con un caracter o patrón de ajust especifico. Si aplica el ajuste, se debe indicar </t>
        </r>
      </text>
    </comment>
    <comment ref="P4" authorId="0" shapeId="0" xr:uid="{00000000-0006-0000-1900-00000E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En caso de que aplique ajuste, se debe indicar con que caracter se ajusta el dato
</t>
        </r>
      </text>
    </comment>
    <comment ref="Q4" authorId="0" shapeId="0" xr:uid="{00000000-0006-0000-1900-00000F000000}">
      <text>
        <r>
          <rPr>
            <sz val="12"/>
            <color theme="1"/>
            <rFont val="Aptos Narrow"/>
            <family val="2"/>
            <scheme val="minor"/>
          </rPr>
          <t>Miguel Angel Alvarez :
Aplica solo para datos de tipo texto (caracter, texto, alfanumerico) e indica si se deben quitar los espacios en blanco al inicio de la cadena.</t>
        </r>
      </text>
    </comment>
    <comment ref="R4" authorId="0" shapeId="0" xr:uid="{00000000-0006-0000-1900-000010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texto, alfanumerico) e indica si se deben quitar los espacios en blanco al fin de la cadena.
</t>
        </r>
      </text>
    </comment>
    <comment ref="S4" authorId="0" shapeId="0" xr:uid="{00000000-0006-0000-1900-000011000000}">
      <text>
        <r>
          <rPr>
            <sz val="12"/>
            <color theme="1"/>
            <rFont val="Aptos Narrow"/>
            <family val="2"/>
            <scheme val="minor"/>
          </rPr>
          <t>Miguel Angel Alvarez :
Corresponde a un dato que debe tener un manejo o tratamiento especifico para manejar su integridad</t>
        </r>
      </text>
    </comment>
    <comment ref="T4" authorId="0" shapeId="0" xr:uid="{00000000-0006-0000-1900-000012000000}">
      <text>
        <r>
          <rPr>
            <sz val="12"/>
            <color theme="1"/>
            <rFont val="Aptos Narrow"/>
            <family val="2"/>
            <scheme val="minor"/>
          </rPr>
          <t>Miguel Angel Alvarez :
Indica el valor que se debe asignar al atributo en caso de que no sea ingresado de forma directa</t>
        </r>
      </text>
    </comment>
    <comment ref="U4" authorId="0" shapeId="0" xr:uid="{00000000-0006-0000-1900-000013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si el valor se genera de forma automatica sin intervención de un tercero (usuario, otro sistema)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Angel Alvarez</author>
  </authors>
  <commentList>
    <comment ref="A4" authorId="0" shapeId="0" xr:uid="{00000000-0006-0000-1C00-000001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nombre del atributo del objeto de dominio
</t>
        </r>
      </text>
    </comment>
    <comment ref="C4" authorId="0" shapeId="0" xr:uid="{00000000-0006-0000-1C00-000002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atributo unico que identifica al obejto de dominio. Solo puede ser uno
</t>
        </r>
      </text>
    </comment>
    <comment ref="D4" authorId="0" shapeId="0" xr:uid="{00000000-0006-0000-1C00-000003000000}">
      <text>
        <r>
          <rPr>
            <sz val="12"/>
            <color theme="1"/>
            <rFont val="Aptos Narrow"/>
            <family val="2"/>
            <scheme val="minor"/>
          </rPr>
          <t>Miguel Angel Alvarez :
Corresponde al tipo  de dato del atributo:
-Logico (verdadero/falso)
-Caracter (solo en caracter)
-Texto (Cualquier caracter A-Za-z y espacios)
-alfanumerico (cualquier combinacipon de caracteres)
-Numerico entero(cualquier numero entero)
-Numerico decimal(cualquier numero decimal)
-Fecha(cualquier fecha valida)
-Fecha/Hora (cualquier fecha hora valida)
-&lt;Objeto de dominio&gt; (Cualquier objeto de dominio del problema)</t>
        </r>
      </text>
    </comment>
    <comment ref="F4" authorId="0" shapeId="0" xr:uid="{00000000-0006-0000-1C00-000004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:
Indica la longitud minima de un atributo si aplica. Solo permite numeros mayores o iguales a 0. Solo aplica para datos de tipo texto (caracter, texto o alfanumerico)
</t>
        </r>
      </text>
    </comment>
    <comment ref="G4" authorId="0" shapeId="0" xr:uid="{00000000-0006-0000-1C00-000005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la longitud maxima de un atributo si aplica. Solo permite numeros mayores o iguales a 0. Solo aplica para datos de tipo texto (caracter, texto o alfanumerico)
</t>
        </r>
      </text>
    </comment>
    <comment ref="H4" authorId="0" shapeId="0" xr:uid="{00000000-0006-0000-1C00-000006000000}">
      <text>
        <r>
          <rPr>
            <sz val="12"/>
            <color theme="1"/>
            <rFont val="Aptos Narrow"/>
            <family val="2"/>
            <scheme val="minor"/>
          </rPr>
          <t>Miguel Angel Alvarez :
Indica la cantidad de decmales maxima que puede tener un atributo de tipo de dato de numero decimal</t>
        </r>
      </text>
    </comment>
    <comment ref="I4" authorId="0" shapeId="0" xr:uid="{00000000-0006-0000-1C00-000007000000}">
      <text>
        <r>
          <rPr>
            <sz val="12"/>
            <color theme="1"/>
            <rFont val="Aptos Narrow"/>
            <family val="2"/>
            <scheme val="minor"/>
          </rPr>
          <t>Miguel Angel Alvarez :
Solo aplica para tipos de datos numerico decimal cuando se indique explicitamente. Las opciones validas son:
-Hacia arriba: Se debe redondear a la cifra hacia arriba mas proxima, segun la precisión indicada.
-Hacia abajo: Se debe redondear la cifra hacia abajo mas proxima, segun la precisión indicada.
-Truncamiento: Se debe recortar el numero con exactamente el numero de decmales definidos en la precisión.</t>
        </r>
      </text>
    </comment>
    <comment ref="J4" authorId="0" shapeId="0" xr:uid="{00000000-0006-0000-1C00-000008000000}">
      <text>
        <r>
          <rPr>
            <sz val="12"/>
            <color theme="1"/>
            <rFont val="Aptos Narrow"/>
            <family val="2"/>
            <scheme val="minor"/>
          </rPr>
          <t>Miguel Angel Alvarez :
Indica el rango inicial a partir es valido el valor de un atributo. Solo aplica  para tipos de datos numericos</t>
        </r>
      </text>
    </comment>
    <comment ref="K4" authorId="0" shapeId="0" xr:uid="{00000000-0006-0000-1C00-000009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el rango final a partir es valido el valor de un atributo. Solo aplica  para tipos de datos numericos
</t>
        </r>
      </text>
    </comment>
    <comment ref="L4" authorId="0" shapeId="0" xr:uid="{00000000-0006-0000-1C00-00000A000000}">
      <text>
        <r>
          <rPr>
            <sz val="12"/>
            <color theme="1"/>
            <rFont val="Aptos Narrow"/>
            <family val="2"/>
            <scheme val="minor"/>
          </rPr>
          <t>Miguel Angel Alvarez :
Aplica para datos de tipo texto (caracter, texto, alfanumerico)
e indica el formato especifico que debe tener el valor del atributo para que sea considerado valido</t>
        </r>
      </text>
    </comment>
    <comment ref="M4" authorId="0" shapeId="0" xr:uid="{00000000-0006-0000-1C00-00000B000000}">
      <text>
        <r>
          <rPr>
            <sz val="12"/>
            <color theme="1"/>
            <rFont val="Aptos Narrow"/>
            <family val="2"/>
            <scheme val="minor"/>
          </rPr>
          <t>Miguel Angel Alvarez :
Indica cuando el valor del atributo depende de reglas especiales o su valor esta en funcion del calculo de otros atributos</t>
        </r>
      </text>
    </comment>
    <comment ref="N4" authorId="0" shapeId="0" xr:uid="{00000000-0006-0000-1C00-00000C000000}">
      <text>
        <r>
          <rPr>
            <sz val="12"/>
            <color theme="1"/>
            <rFont val="Aptos Narrow"/>
            <family val="2"/>
            <scheme val="minor"/>
          </rPr>
          <t>Miguel Angel Alvarez :
Indica si el atributo contiene un valor que es calculado automataticamente en tiempo real</t>
        </r>
      </text>
    </comment>
    <comment ref="O4" authorId="0" shapeId="0" xr:uid="{00000000-0006-0000-1C00-00000D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 y alfanumerico) e indica si el dato se debe ajustar a una longitud igual siempre con un caracter o patrón de ajust especifico. Si aplica el ajuste, se debe indicar </t>
        </r>
      </text>
    </comment>
    <comment ref="P4" authorId="0" shapeId="0" xr:uid="{00000000-0006-0000-1C00-00000E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En caso de que aplique ajuste, se debe indicar con que caracter se ajusta el dato
</t>
        </r>
      </text>
    </comment>
    <comment ref="Q4" authorId="0" shapeId="0" xr:uid="{00000000-0006-0000-1C00-00000F000000}">
      <text>
        <r>
          <rPr>
            <sz val="12"/>
            <color theme="1"/>
            <rFont val="Aptos Narrow"/>
            <family val="2"/>
            <scheme val="minor"/>
          </rPr>
          <t>Miguel Angel Alvarez :
Aplica solo para datos de tipo texto (caracter, texto, alfanumerico) e indica si se deben quitar los espacios en blanco al inicio de la cadena.</t>
        </r>
      </text>
    </comment>
    <comment ref="R4" authorId="0" shapeId="0" xr:uid="{00000000-0006-0000-1C00-000010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texto, alfanumerico) e indica si se deben quitar los espacios en blanco al fin de la cadena.
</t>
        </r>
      </text>
    </comment>
    <comment ref="S4" authorId="0" shapeId="0" xr:uid="{00000000-0006-0000-1C00-000011000000}">
      <text>
        <r>
          <rPr>
            <sz val="12"/>
            <color theme="1"/>
            <rFont val="Aptos Narrow"/>
            <family val="2"/>
            <scheme val="minor"/>
          </rPr>
          <t>Miguel Angel Alvarez :
Corresponde a un dato que debe tener un manejo o tratamiento especifico para manejar su integridad</t>
        </r>
      </text>
    </comment>
    <comment ref="T4" authorId="0" shapeId="0" xr:uid="{00000000-0006-0000-1C00-000012000000}">
      <text>
        <r>
          <rPr>
            <sz val="12"/>
            <color theme="1"/>
            <rFont val="Aptos Narrow"/>
            <family val="2"/>
            <scheme val="minor"/>
          </rPr>
          <t>Miguel Angel Alvarez :
Indica el valor que se debe asignar al atributo en caso de que no sea ingresado de forma directa</t>
        </r>
      </text>
    </comment>
    <comment ref="U4" authorId="0" shapeId="0" xr:uid="{00000000-0006-0000-1C00-000013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si el valor se genera de forma automatica sin intervención de un tercero (usuario, otro sistema)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Angel Alvarez</author>
  </authors>
  <commentList>
    <comment ref="A4" authorId="0" shapeId="0" xr:uid="{00000000-0006-0000-1F00-000001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nombre del atributo del objeto de dominio
</t>
        </r>
      </text>
    </comment>
    <comment ref="C4" authorId="0" shapeId="0" xr:uid="{00000000-0006-0000-1F00-000002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atributo unico que identifica al obejto de dominio. Solo puede ser uno
</t>
        </r>
      </text>
    </comment>
    <comment ref="D4" authorId="0" shapeId="0" xr:uid="{00000000-0006-0000-1F00-000003000000}">
      <text>
        <r>
          <rPr>
            <sz val="12"/>
            <color theme="1"/>
            <rFont val="Aptos Narrow"/>
            <family val="2"/>
            <scheme val="minor"/>
          </rPr>
          <t>Miguel Angel Alvarez :
Corresponde al tipo  de dato del atributo:
-Logico (verdadero/falso)
-Caracter (solo en caracter)
-Texto (Cualquier caracter A-Za-z y espacios)
-alfanumerico (cualquier combinacipon de caracteres)
-Numerico entero(cualquier numero entero)
-Numerico decimal(cualquier numero decimal)
-Fecha(cualquier fecha valida)
-Fecha/Hora (cualquier fecha hora valida)
-&lt;Objeto de dominio&gt; (Cualquier objeto de dominio del problema)</t>
        </r>
      </text>
    </comment>
    <comment ref="F4" authorId="0" shapeId="0" xr:uid="{00000000-0006-0000-1F00-000004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:
Indica la longitud minima de un atributo si aplica. Solo permite numeros mayores o iguales a 0. Solo aplica para datos de tipo texto (caracter, texto o alfanumerico)
</t>
        </r>
      </text>
    </comment>
    <comment ref="G4" authorId="0" shapeId="0" xr:uid="{00000000-0006-0000-1F00-000005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la longitud maxima de un atributo si aplica. Solo permite numeros mayores o iguales a 0. Solo aplica para datos de tipo texto (caracter, texto o alfanumerico)
</t>
        </r>
      </text>
    </comment>
    <comment ref="H4" authorId="0" shapeId="0" xr:uid="{00000000-0006-0000-1F00-000006000000}">
      <text>
        <r>
          <rPr>
            <sz val="12"/>
            <color theme="1"/>
            <rFont val="Aptos Narrow"/>
            <family val="2"/>
            <scheme val="minor"/>
          </rPr>
          <t>Miguel Angel Alvarez :
Indica la cantidad de decmales maxima que puede tener un atributo de tipo de dato de numero decimal</t>
        </r>
      </text>
    </comment>
    <comment ref="I4" authorId="0" shapeId="0" xr:uid="{00000000-0006-0000-1F00-000007000000}">
      <text>
        <r>
          <rPr>
            <sz val="12"/>
            <color theme="1"/>
            <rFont val="Aptos Narrow"/>
            <family val="2"/>
            <scheme val="minor"/>
          </rPr>
          <t>Miguel Angel Alvarez :
Solo aplica para tipos de datos numerico decimal cuando se indique explicitamente. Las opciones validas son:
-Hacia arriba: Se debe redondear a la cifra hacia arriba mas proxima, segun la precisión indicada.
-Hacia abajo: Se debe redondear la cifra hacia abajo mas proxima, segun la precisión indicada.
-Truncamiento: Se debe recortar el numero con exactamente el numero de decmales definidos en la precisión.</t>
        </r>
      </text>
    </comment>
    <comment ref="J4" authorId="0" shapeId="0" xr:uid="{00000000-0006-0000-1F00-000008000000}">
      <text>
        <r>
          <rPr>
            <sz val="12"/>
            <color theme="1"/>
            <rFont val="Aptos Narrow"/>
            <family val="2"/>
            <scheme val="minor"/>
          </rPr>
          <t>Miguel Angel Alvarez :
Indica el rango inicial a partir es valido el valor de un atributo. Solo aplica  para tipos de datos numericos</t>
        </r>
      </text>
    </comment>
    <comment ref="K4" authorId="0" shapeId="0" xr:uid="{00000000-0006-0000-1F00-000009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el rango final a partir es valido el valor de un atributo. Solo aplica  para tipos de datos numericos
</t>
        </r>
      </text>
    </comment>
    <comment ref="L4" authorId="0" shapeId="0" xr:uid="{00000000-0006-0000-1F00-00000A000000}">
      <text>
        <r>
          <rPr>
            <sz val="12"/>
            <color theme="1"/>
            <rFont val="Aptos Narrow"/>
            <family val="2"/>
            <scheme val="minor"/>
          </rPr>
          <t>Miguel Angel Alvarez :
Aplica para datos de tipo texto (caracter, texto, alfanumerico)
e indica el formato especifico que debe tener el valor del atributo para que sea considerado valido</t>
        </r>
      </text>
    </comment>
    <comment ref="M4" authorId="0" shapeId="0" xr:uid="{00000000-0006-0000-1F00-00000B000000}">
      <text>
        <r>
          <rPr>
            <sz val="12"/>
            <color theme="1"/>
            <rFont val="Aptos Narrow"/>
            <family val="2"/>
            <scheme val="minor"/>
          </rPr>
          <t>Miguel Angel Alvarez :
Indica cuando el valor del atributo depende de reglas especiales o su valor esta en funcion del calculo de otros atributos</t>
        </r>
      </text>
    </comment>
    <comment ref="N4" authorId="0" shapeId="0" xr:uid="{00000000-0006-0000-1F00-00000C000000}">
      <text>
        <r>
          <rPr>
            <sz val="12"/>
            <color theme="1"/>
            <rFont val="Aptos Narrow"/>
            <family val="2"/>
            <scheme val="minor"/>
          </rPr>
          <t>Miguel Angel Alvarez :
Indica si el atributo contiene un valor que es calculado automataticamente en tiempo real</t>
        </r>
      </text>
    </comment>
    <comment ref="O4" authorId="0" shapeId="0" xr:uid="{00000000-0006-0000-1F00-00000D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 y alfanumerico) e indica si el dato se debe ajustar a una longitud igual siempre con un caracter o patrón de ajust especifico. Si aplica el ajuste, se debe indicar </t>
        </r>
      </text>
    </comment>
    <comment ref="P4" authorId="0" shapeId="0" xr:uid="{00000000-0006-0000-1F00-00000E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En caso de que aplique ajuste, se debe indicar con que caracter se ajusta el dato
</t>
        </r>
      </text>
    </comment>
    <comment ref="Q4" authorId="0" shapeId="0" xr:uid="{00000000-0006-0000-1F00-00000F000000}">
      <text>
        <r>
          <rPr>
            <sz val="12"/>
            <color theme="1"/>
            <rFont val="Aptos Narrow"/>
            <family val="2"/>
            <scheme val="minor"/>
          </rPr>
          <t>Miguel Angel Alvarez :
Aplica solo para datos de tipo texto (caracter, texto, alfanumerico) e indica si se deben quitar los espacios en blanco al inicio de la cadena.</t>
        </r>
      </text>
    </comment>
    <comment ref="R4" authorId="0" shapeId="0" xr:uid="{00000000-0006-0000-1F00-000010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texto, alfanumerico) e indica si se deben quitar los espacios en blanco al fin de la cadena.
</t>
        </r>
      </text>
    </comment>
    <comment ref="S4" authorId="0" shapeId="0" xr:uid="{00000000-0006-0000-1F00-000011000000}">
      <text>
        <r>
          <rPr>
            <sz val="12"/>
            <color theme="1"/>
            <rFont val="Aptos Narrow"/>
            <family val="2"/>
            <scheme val="minor"/>
          </rPr>
          <t>Miguel Angel Alvarez :
Corresponde a un dato que debe tener un manejo o tratamiento especifico para manejar su integridad</t>
        </r>
      </text>
    </comment>
    <comment ref="T4" authorId="0" shapeId="0" xr:uid="{00000000-0006-0000-1F00-000012000000}">
      <text>
        <r>
          <rPr>
            <sz val="12"/>
            <color theme="1"/>
            <rFont val="Aptos Narrow"/>
            <family val="2"/>
            <scheme val="minor"/>
          </rPr>
          <t>Miguel Angel Alvarez :
Indica el valor que se debe asignar al atributo en caso de que no sea ingresado de forma directa</t>
        </r>
      </text>
    </comment>
    <comment ref="U4" authorId="0" shapeId="0" xr:uid="{00000000-0006-0000-1F00-000013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si el valor se genera de forma automatica sin intervención de un tercero (usuario, otro sistema)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Angel Alvarez</author>
  </authors>
  <commentList>
    <comment ref="A4" authorId="0" shapeId="0" xr:uid="{00000000-0006-0000-2200-000001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nombre del atributo del objeto de dominio
</t>
        </r>
      </text>
    </comment>
    <comment ref="C4" authorId="0" shapeId="0" xr:uid="{00000000-0006-0000-2200-000002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atributo unico que identifica al obejto de dominio. Solo puede ser uno
</t>
        </r>
      </text>
    </comment>
    <comment ref="D4" authorId="0" shapeId="0" xr:uid="{00000000-0006-0000-2200-000003000000}">
      <text>
        <r>
          <rPr>
            <sz val="12"/>
            <color theme="1"/>
            <rFont val="Aptos Narrow"/>
            <family val="2"/>
            <scheme val="minor"/>
          </rPr>
          <t>Miguel Angel Alvarez :
Corresponde al tipo  de dato del atributo:
-Logico (verdadero/falso)
-Caracter (solo en caracter)
-Texto (Cualquier caracter A-Za-z y espacios)
-alfanumerico (cualquier combinacipon de caracteres)
-Numerico entero(cualquier numero entero)
-Numerico decimal(cualquier numero decimal)
-Fecha(cualquier fecha valida)
-Fecha/Hora (cualquier fecha hora valida)
-&lt;Objeto de dominio&gt; (Cualquier objeto de dominio del problema)</t>
        </r>
      </text>
    </comment>
    <comment ref="F4" authorId="0" shapeId="0" xr:uid="{00000000-0006-0000-2200-000004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:
Indica la longitud minima de un atributo si aplica. Solo permite numeros mayores o iguales a 0. Solo aplica para datos de tipo texto (caracter, texto o alfanumerico)
</t>
        </r>
      </text>
    </comment>
    <comment ref="G4" authorId="0" shapeId="0" xr:uid="{00000000-0006-0000-2200-000005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la longitud maxima de un atributo si aplica. Solo permite numeros mayores o iguales a 0. Solo aplica para datos de tipo texto (caracter, texto o alfanumerico)
</t>
        </r>
      </text>
    </comment>
    <comment ref="H4" authorId="0" shapeId="0" xr:uid="{00000000-0006-0000-2200-000006000000}">
      <text>
        <r>
          <rPr>
            <sz val="12"/>
            <color theme="1"/>
            <rFont val="Aptos Narrow"/>
            <family val="2"/>
            <scheme val="minor"/>
          </rPr>
          <t>Miguel Angel Alvarez :
Indica la cantidad de decmales maxima que puede tener un atributo de tipo de dato de numero decimal</t>
        </r>
      </text>
    </comment>
    <comment ref="I4" authorId="0" shapeId="0" xr:uid="{00000000-0006-0000-2200-000007000000}">
      <text>
        <r>
          <rPr>
            <sz val="12"/>
            <color theme="1"/>
            <rFont val="Aptos Narrow"/>
            <family val="2"/>
            <scheme val="minor"/>
          </rPr>
          <t>Miguel Angel Alvarez :
Solo aplica para tipos de datos numerico decimal cuando se indique explicitamente. Las opciones validas son:
-Hacia arriba: Se debe redondear a la cifra hacia arriba mas proxima, segun la precisión indicada.
-Hacia abajo: Se debe redondear la cifra hacia abajo mas proxima, segun la precisión indicada.
-Truncamiento: Se debe recortar el numero con exactamente el numero de decmales definidos en la precisión.</t>
        </r>
      </text>
    </comment>
    <comment ref="J4" authorId="0" shapeId="0" xr:uid="{00000000-0006-0000-2200-000008000000}">
      <text>
        <r>
          <rPr>
            <sz val="12"/>
            <color theme="1"/>
            <rFont val="Aptos Narrow"/>
            <family val="2"/>
            <scheme val="minor"/>
          </rPr>
          <t>Miguel Angel Alvarez :
Indica el rango inicial a partir es valido el valor de un atributo. Solo aplica  para tipos de datos numericos</t>
        </r>
      </text>
    </comment>
    <comment ref="K4" authorId="0" shapeId="0" xr:uid="{00000000-0006-0000-2200-000009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el rango final a partir es valido el valor de un atributo. Solo aplica  para tipos de datos numericos
</t>
        </r>
      </text>
    </comment>
    <comment ref="L4" authorId="0" shapeId="0" xr:uid="{00000000-0006-0000-2200-00000A000000}">
      <text>
        <r>
          <rPr>
            <sz val="12"/>
            <color theme="1"/>
            <rFont val="Aptos Narrow"/>
            <family val="2"/>
            <scheme val="minor"/>
          </rPr>
          <t>Miguel Angel Alvarez :
Aplica para datos de tipo texto (caracter, texto, alfanumerico)
e indica el formato especifico que debe tener el valor del atributo para que sea considerado valido</t>
        </r>
      </text>
    </comment>
    <comment ref="M4" authorId="0" shapeId="0" xr:uid="{00000000-0006-0000-2200-00000B000000}">
      <text>
        <r>
          <rPr>
            <sz val="12"/>
            <color theme="1"/>
            <rFont val="Aptos Narrow"/>
            <family val="2"/>
            <scheme val="minor"/>
          </rPr>
          <t>Miguel Angel Alvarez :
Indica cuando el valor del atributo depende de reglas especiales o su valor esta en funcion del calculo de otros atributos</t>
        </r>
      </text>
    </comment>
    <comment ref="N4" authorId="0" shapeId="0" xr:uid="{00000000-0006-0000-2200-00000C000000}">
      <text>
        <r>
          <rPr>
            <sz val="12"/>
            <color theme="1"/>
            <rFont val="Aptos Narrow"/>
            <family val="2"/>
            <scheme val="minor"/>
          </rPr>
          <t>Miguel Angel Alvarez :
Indica si el atributo contiene un valor que es calculado automataticamente en tiempo real</t>
        </r>
      </text>
    </comment>
    <comment ref="O4" authorId="0" shapeId="0" xr:uid="{00000000-0006-0000-2200-00000D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 y alfanumerico) e indica si el dato se debe ajustar a una longitud igual siempre con un caracter o patrón de ajust especifico. Si aplica el ajuste, se debe indicar </t>
        </r>
      </text>
    </comment>
    <comment ref="P4" authorId="0" shapeId="0" xr:uid="{00000000-0006-0000-2200-00000E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En caso de que aplique ajuste, se debe indicar con que caracter se ajusta el dato
</t>
        </r>
      </text>
    </comment>
    <comment ref="Q4" authorId="0" shapeId="0" xr:uid="{00000000-0006-0000-2200-00000F000000}">
      <text>
        <r>
          <rPr>
            <sz val="12"/>
            <color theme="1"/>
            <rFont val="Aptos Narrow"/>
            <family val="2"/>
            <scheme val="minor"/>
          </rPr>
          <t>Miguel Angel Alvarez :
Aplica solo para datos de tipo texto (caracter, texto, alfanumerico) e indica si se deben quitar los espacios en blanco al inicio de la cadena.</t>
        </r>
      </text>
    </comment>
    <comment ref="R4" authorId="0" shapeId="0" xr:uid="{00000000-0006-0000-2200-000010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texto, alfanumerico) e indica si se deben quitar los espacios en blanco al fin de la cadena.
</t>
        </r>
      </text>
    </comment>
    <comment ref="S4" authorId="0" shapeId="0" xr:uid="{00000000-0006-0000-2200-000011000000}">
      <text>
        <r>
          <rPr>
            <sz val="12"/>
            <color theme="1"/>
            <rFont val="Aptos Narrow"/>
            <family val="2"/>
            <scheme val="minor"/>
          </rPr>
          <t>Miguel Angel Alvarez :
Corresponde a un dato que debe tener un manejo o tratamiento especifico para manejar su integridad</t>
        </r>
      </text>
    </comment>
    <comment ref="T4" authorId="0" shapeId="0" xr:uid="{00000000-0006-0000-2200-000012000000}">
      <text>
        <r>
          <rPr>
            <sz val="12"/>
            <color theme="1"/>
            <rFont val="Aptos Narrow"/>
            <family val="2"/>
            <scheme val="minor"/>
          </rPr>
          <t>Miguel Angel Alvarez :
Indica el valor que se debe asignar al atributo en caso de que no sea ingresado de forma directa</t>
        </r>
      </text>
    </comment>
    <comment ref="U4" authorId="0" shapeId="0" xr:uid="{00000000-0006-0000-2200-000013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si el valor se genera de forma automatica sin intervención de un tercero (usuario, otro sistema)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Angel Alvarez</author>
  </authors>
  <commentList>
    <comment ref="A4" authorId="0" shapeId="0" xr:uid="{00000000-0006-0000-2500-000001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nombre del atributo del objeto de dominio
</t>
        </r>
      </text>
    </comment>
    <comment ref="C4" authorId="0" shapeId="0" xr:uid="{00000000-0006-0000-2500-000002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atributo unico que identifica al obejto de dominio. Solo puede ser uno
</t>
        </r>
      </text>
    </comment>
    <comment ref="D4" authorId="0" shapeId="0" xr:uid="{00000000-0006-0000-2500-000003000000}">
      <text>
        <r>
          <rPr>
            <sz val="12"/>
            <color theme="1"/>
            <rFont val="Aptos Narrow"/>
            <family val="2"/>
            <scheme val="minor"/>
          </rPr>
          <t>Miguel Angel Alvarez :
Corresponde al tipo  de dato del atributo:
-Logico (verdadero/falso)
-Caracter (solo en caracter)
-Texto (Cualquier caracter A-Za-z y espacios)
-alfanumerico (cualquier combinacipon de caracteres)
-Numerico entero(cualquier numero entero)
-Numerico decimal(cualquier numero decimal)
-Fecha(cualquier fecha valida)
-Fecha/Hora (cualquier fecha hora valida)
-&lt;Objeto de dominio&gt; (Cualquier objeto de dominio del problema)</t>
        </r>
      </text>
    </comment>
    <comment ref="F4" authorId="0" shapeId="0" xr:uid="{00000000-0006-0000-2500-000004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:
Indica la longitud minima de un atributo si aplica. Solo permite numeros mayores o iguales a 0. Solo aplica para datos de tipo texto (caracter, texto o alfanumerico)
</t>
        </r>
      </text>
    </comment>
    <comment ref="G4" authorId="0" shapeId="0" xr:uid="{00000000-0006-0000-2500-000005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la longitud maxima de un atributo si aplica. Solo permite numeros mayores o iguales a 0. Solo aplica para datos de tipo texto (caracter, texto o alfanumerico)
</t>
        </r>
      </text>
    </comment>
    <comment ref="H4" authorId="0" shapeId="0" xr:uid="{00000000-0006-0000-2500-000006000000}">
      <text>
        <r>
          <rPr>
            <sz val="12"/>
            <color theme="1"/>
            <rFont val="Aptos Narrow"/>
            <family val="2"/>
            <scheme val="minor"/>
          </rPr>
          <t>Miguel Angel Alvarez :
Indica la cantidad de decmales maxima que puede tener un atributo de tipo de dato de numero decimal</t>
        </r>
      </text>
    </comment>
    <comment ref="I4" authorId="0" shapeId="0" xr:uid="{00000000-0006-0000-2500-000007000000}">
      <text>
        <r>
          <rPr>
            <sz val="12"/>
            <color theme="1"/>
            <rFont val="Aptos Narrow"/>
            <family val="2"/>
            <scheme val="minor"/>
          </rPr>
          <t>Miguel Angel Alvarez :
Solo aplica para tipos de datos numerico decimal cuando se indique explicitamente. Las opciones validas son:
-Hacia arriba: Se debe redondear a la cifra hacia arriba mas proxima, segun la precisión indicada.
-Hacia abajo: Se debe redondear la cifra hacia abajo mas proxima, segun la precisión indicada.
-Truncamiento: Se debe recortar el numero con exactamente el numero de decmales definidos en la precisión.</t>
        </r>
      </text>
    </comment>
    <comment ref="J4" authorId="0" shapeId="0" xr:uid="{00000000-0006-0000-2500-000008000000}">
      <text>
        <r>
          <rPr>
            <sz val="12"/>
            <color theme="1"/>
            <rFont val="Aptos Narrow"/>
            <family val="2"/>
            <scheme val="minor"/>
          </rPr>
          <t>Miguel Angel Alvarez :
Indica el rango inicial a partir es valido el valor de un atributo. Solo aplica  para tipos de datos numericos</t>
        </r>
      </text>
    </comment>
    <comment ref="K4" authorId="0" shapeId="0" xr:uid="{00000000-0006-0000-2500-000009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el rango final a partir es valido el valor de un atributo. Solo aplica  para tipos de datos numericos
</t>
        </r>
      </text>
    </comment>
    <comment ref="L4" authorId="0" shapeId="0" xr:uid="{00000000-0006-0000-2500-00000A000000}">
      <text>
        <r>
          <rPr>
            <sz val="12"/>
            <color theme="1"/>
            <rFont val="Aptos Narrow"/>
            <family val="2"/>
            <scheme val="minor"/>
          </rPr>
          <t>Miguel Angel Alvarez :
Aplica para datos de tipo texto (caracter, texto, alfanumerico)
e indica el formato especifico que debe tener el valor del atributo para que sea considerado valido</t>
        </r>
      </text>
    </comment>
    <comment ref="M4" authorId="0" shapeId="0" xr:uid="{00000000-0006-0000-2500-00000B000000}">
      <text>
        <r>
          <rPr>
            <sz val="12"/>
            <color theme="1"/>
            <rFont val="Aptos Narrow"/>
            <family val="2"/>
            <scheme val="minor"/>
          </rPr>
          <t>Miguel Angel Alvarez :
Indica cuando el valor del atributo depende de reglas especiales o su valor esta en funcion del calculo de otros atributos</t>
        </r>
      </text>
    </comment>
    <comment ref="N4" authorId="0" shapeId="0" xr:uid="{00000000-0006-0000-2500-00000C000000}">
      <text>
        <r>
          <rPr>
            <sz val="12"/>
            <color theme="1"/>
            <rFont val="Aptos Narrow"/>
            <family val="2"/>
            <scheme val="minor"/>
          </rPr>
          <t>Miguel Angel Alvarez :
Indica si el atributo contiene un valor que es calculado automataticamente en tiempo real</t>
        </r>
      </text>
    </comment>
    <comment ref="O4" authorId="0" shapeId="0" xr:uid="{00000000-0006-0000-2500-00000D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 y alfanumerico) e indica si el dato se debe ajustar a una longitud igual siempre con un caracter o patrón de ajust especifico. Si aplica el ajuste, se debe indicar </t>
        </r>
      </text>
    </comment>
    <comment ref="P4" authorId="0" shapeId="0" xr:uid="{00000000-0006-0000-2500-00000E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En caso de que aplique ajuste, se debe indicar con que caracter se ajusta el dato
</t>
        </r>
      </text>
    </comment>
    <comment ref="Q4" authorId="0" shapeId="0" xr:uid="{00000000-0006-0000-2500-00000F000000}">
      <text>
        <r>
          <rPr>
            <sz val="12"/>
            <color theme="1"/>
            <rFont val="Aptos Narrow"/>
            <family val="2"/>
            <scheme val="minor"/>
          </rPr>
          <t>Miguel Angel Alvarez :
Aplica solo para datos de tipo texto (caracter, texto, alfanumerico) e indica si se deben quitar los espacios en blanco al inicio de la cadena.</t>
        </r>
      </text>
    </comment>
    <comment ref="R4" authorId="0" shapeId="0" xr:uid="{00000000-0006-0000-2500-000010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texto, alfanumerico) e indica si se deben quitar los espacios en blanco al fin de la cadena.
</t>
        </r>
      </text>
    </comment>
    <comment ref="S4" authorId="0" shapeId="0" xr:uid="{00000000-0006-0000-2500-000011000000}">
      <text>
        <r>
          <rPr>
            <sz val="12"/>
            <color theme="1"/>
            <rFont val="Aptos Narrow"/>
            <family val="2"/>
            <scheme val="minor"/>
          </rPr>
          <t>Miguel Angel Alvarez :
Corresponde a un dato que debe tener un manejo o tratamiento especifico para manejar su integridad</t>
        </r>
      </text>
    </comment>
    <comment ref="T4" authorId="0" shapeId="0" xr:uid="{00000000-0006-0000-2500-000012000000}">
      <text>
        <r>
          <rPr>
            <sz val="12"/>
            <color theme="1"/>
            <rFont val="Aptos Narrow"/>
            <family val="2"/>
            <scheme val="minor"/>
          </rPr>
          <t>Miguel Angel Alvarez :
Indica el valor que se debe asignar al atributo en caso de que no sea ingresado de forma directa</t>
        </r>
      </text>
    </comment>
    <comment ref="U4" authorId="0" shapeId="0" xr:uid="{00000000-0006-0000-2500-000013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si el valor se genera de forma automatica sin intervención de un tercero (usuario, otro sistema)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Angel Alvarez</author>
  </authors>
  <commentList>
    <comment ref="A4" authorId="0" shapeId="0" xr:uid="{00000000-0006-0000-2800-000001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nombre del atributo del objeto de dominio
</t>
        </r>
      </text>
    </comment>
    <comment ref="C4" authorId="0" shapeId="0" xr:uid="{00000000-0006-0000-2800-000002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atributo unico que identifica al obejto de dominio. Solo puede ser uno
</t>
        </r>
      </text>
    </comment>
    <comment ref="D4" authorId="0" shapeId="0" xr:uid="{00000000-0006-0000-2800-000003000000}">
      <text>
        <r>
          <rPr>
            <sz val="12"/>
            <color theme="1"/>
            <rFont val="Aptos Narrow"/>
            <family val="2"/>
            <scheme val="minor"/>
          </rPr>
          <t>Miguel Angel Alvarez :
Corresponde al tipo  de dato del atributo:
-Logico (verdadero/falso)
-Caracter (solo en caracter)
-Texto (Cualquier caracter A-Za-z y espacios)
-alfanumerico (cualquier combinacipon de caracteres)
-Numerico entero(cualquier numero entero)
-Numerico decimal(cualquier numero decimal)
-Fecha(cualquier fecha valida)
-Fecha/Hora (cualquier fecha hora valida)
-&lt;Objeto de dominio&gt; (Cualquier objeto de dominio del problema)</t>
        </r>
      </text>
    </comment>
    <comment ref="F4" authorId="0" shapeId="0" xr:uid="{00000000-0006-0000-2800-000004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:
Indica la longitud minima de un atributo si aplica. Solo permite numeros mayores o iguales a 0. Solo aplica para datos de tipo texto (caracter, texto o alfanumerico)
</t>
        </r>
      </text>
    </comment>
    <comment ref="G4" authorId="0" shapeId="0" xr:uid="{00000000-0006-0000-2800-000005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la longitud maxima de un atributo si aplica. Solo permite numeros mayores o iguales a 0. Solo aplica para datos de tipo texto (caracter, texto o alfanumerico)
</t>
        </r>
      </text>
    </comment>
    <comment ref="H4" authorId="0" shapeId="0" xr:uid="{00000000-0006-0000-2800-000006000000}">
      <text>
        <r>
          <rPr>
            <sz val="12"/>
            <color theme="1"/>
            <rFont val="Aptos Narrow"/>
            <family val="2"/>
            <scheme val="minor"/>
          </rPr>
          <t>Miguel Angel Alvarez :
Indica la cantidad de decmales maxima que puede tener un atributo de tipo de dato de numero decimal</t>
        </r>
      </text>
    </comment>
    <comment ref="I4" authorId="0" shapeId="0" xr:uid="{00000000-0006-0000-2800-000007000000}">
      <text>
        <r>
          <rPr>
            <sz val="12"/>
            <color theme="1"/>
            <rFont val="Aptos Narrow"/>
            <family val="2"/>
            <scheme val="minor"/>
          </rPr>
          <t>Miguel Angel Alvarez :
Solo aplica para tipos de datos numerico decimal cuando se indique explicitamente. Las opciones validas son:
-Hacia arriba: Se debe redondear a la cifra hacia arriba mas proxima, segun la precisión indicada.
-Hacia abajo: Se debe redondear la cifra hacia abajo mas proxima, segun la precisión indicada.
-Truncamiento: Se debe recortar el numero con exactamente el numero de decmales definidos en la precisión.</t>
        </r>
      </text>
    </comment>
    <comment ref="J4" authorId="0" shapeId="0" xr:uid="{00000000-0006-0000-2800-000008000000}">
      <text>
        <r>
          <rPr>
            <sz val="12"/>
            <color theme="1"/>
            <rFont val="Aptos Narrow"/>
            <family val="2"/>
            <scheme val="minor"/>
          </rPr>
          <t>Miguel Angel Alvarez :
Indica el rango inicial a partir es valido el valor de un atributo. Solo aplica  para tipos de datos numericos</t>
        </r>
      </text>
    </comment>
    <comment ref="K4" authorId="0" shapeId="0" xr:uid="{00000000-0006-0000-2800-000009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el rango final a partir es valido el valor de un atributo. Solo aplica  para tipos de datos numericos
</t>
        </r>
      </text>
    </comment>
    <comment ref="L4" authorId="0" shapeId="0" xr:uid="{00000000-0006-0000-2800-00000A000000}">
      <text>
        <r>
          <rPr>
            <sz val="12"/>
            <color theme="1"/>
            <rFont val="Aptos Narrow"/>
            <family val="2"/>
            <scheme val="minor"/>
          </rPr>
          <t>Miguel Angel Alvarez :
Aplica para datos de tipo texto (caracter, texto, alfanumerico)
e indica el formato especifico que debe tener el valor del atributo para que sea considerado valido</t>
        </r>
      </text>
    </comment>
    <comment ref="M4" authorId="0" shapeId="0" xr:uid="{00000000-0006-0000-2800-00000B000000}">
      <text>
        <r>
          <rPr>
            <sz val="12"/>
            <color theme="1"/>
            <rFont val="Aptos Narrow"/>
            <family val="2"/>
            <scheme val="minor"/>
          </rPr>
          <t>Miguel Angel Alvarez :
Indica cuando el valor del atributo depende de reglas especiales o su valor esta en funcion del calculo de otros atributos</t>
        </r>
      </text>
    </comment>
    <comment ref="N4" authorId="0" shapeId="0" xr:uid="{00000000-0006-0000-2800-00000C000000}">
      <text>
        <r>
          <rPr>
            <sz val="12"/>
            <color theme="1"/>
            <rFont val="Aptos Narrow"/>
            <family val="2"/>
            <scheme val="minor"/>
          </rPr>
          <t>Miguel Angel Alvarez :
Indica si el atributo contiene un valor que es calculado automataticamente en tiempo real</t>
        </r>
      </text>
    </comment>
    <comment ref="O4" authorId="0" shapeId="0" xr:uid="{00000000-0006-0000-2800-00000D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 y alfanumerico) e indica si el dato se debe ajustar a una longitud igual siempre con un caracter o patrón de ajust especifico. Si aplica el ajuste, se debe indicar </t>
        </r>
      </text>
    </comment>
    <comment ref="P4" authorId="0" shapeId="0" xr:uid="{00000000-0006-0000-2800-00000E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En caso de que aplique ajuste, se debe indicar con que caracter se ajusta el dato
</t>
        </r>
      </text>
    </comment>
    <comment ref="Q4" authorId="0" shapeId="0" xr:uid="{00000000-0006-0000-2800-00000F000000}">
      <text>
        <r>
          <rPr>
            <sz val="12"/>
            <color theme="1"/>
            <rFont val="Aptos Narrow"/>
            <family val="2"/>
            <scheme val="minor"/>
          </rPr>
          <t>Miguel Angel Alvarez :
Aplica solo para datos de tipo texto (caracter, texto, alfanumerico) e indica si se deben quitar los espacios en blanco al inicio de la cadena.</t>
        </r>
      </text>
    </comment>
    <comment ref="R4" authorId="0" shapeId="0" xr:uid="{00000000-0006-0000-2800-000010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texto, alfanumerico) e indica si se deben quitar los espacios en blanco al fin de la cadena.
</t>
        </r>
      </text>
    </comment>
    <comment ref="S4" authorId="0" shapeId="0" xr:uid="{00000000-0006-0000-2800-000011000000}">
      <text>
        <r>
          <rPr>
            <sz val="12"/>
            <color theme="1"/>
            <rFont val="Aptos Narrow"/>
            <family val="2"/>
            <scheme val="minor"/>
          </rPr>
          <t>Miguel Angel Alvarez :
Corresponde a un dato que debe tener un manejo o tratamiento especifico para manejar su integridad</t>
        </r>
      </text>
    </comment>
    <comment ref="T4" authorId="0" shapeId="0" xr:uid="{00000000-0006-0000-2800-000012000000}">
      <text>
        <r>
          <rPr>
            <sz val="12"/>
            <color theme="1"/>
            <rFont val="Aptos Narrow"/>
            <family val="2"/>
            <scheme val="minor"/>
          </rPr>
          <t>Miguel Angel Alvarez :
Indica el valor que se debe asignar al atributo en caso de que no sea ingresado de forma directa</t>
        </r>
      </text>
    </comment>
    <comment ref="U4" authorId="0" shapeId="0" xr:uid="{00000000-0006-0000-2800-000013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si el valor se genera de forma automatica sin intervención de un tercero (usuario, otro sistema)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Angel Alvarez</author>
  </authors>
  <commentList>
    <comment ref="A4" authorId="0" shapeId="0" xr:uid="{00000000-0006-0000-2B00-000001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nombre del atributo del objeto de dominio
</t>
        </r>
      </text>
    </comment>
    <comment ref="C4" authorId="0" shapeId="0" xr:uid="{00000000-0006-0000-2B00-000002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atributo unico que identifica al obejto de dominio. Solo puede ser uno
</t>
        </r>
      </text>
    </comment>
    <comment ref="D4" authorId="0" shapeId="0" xr:uid="{00000000-0006-0000-2B00-000003000000}">
      <text>
        <r>
          <rPr>
            <sz val="12"/>
            <color theme="1"/>
            <rFont val="Aptos Narrow"/>
            <family val="2"/>
            <scheme val="minor"/>
          </rPr>
          <t>Miguel Angel Alvarez :
Corresponde al tipo  de dato del atributo:
-Logico (verdadero/falso)
-Caracter (solo en caracter)
-Texto (Cualquier caracter A-Za-z y espacios)
-alfanumerico (cualquier combinacipon de caracteres)
-Numerico entero(cualquier numero entero)
-Numerico decimal(cualquier numero decimal)
-Fecha(cualquier fecha valida)
-Fecha/Hora (cualquier fecha hora valida)
-&lt;Objeto de dominio&gt; (Cualquier objeto de dominio del problema)</t>
        </r>
      </text>
    </comment>
    <comment ref="F4" authorId="0" shapeId="0" xr:uid="{00000000-0006-0000-2B00-000004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:
Indica la longitud minima de un atributo si aplica. Solo permite numeros mayores o iguales a 0. Solo aplica para datos de tipo texto (caracter, texto o alfanumerico)
</t>
        </r>
      </text>
    </comment>
    <comment ref="G4" authorId="0" shapeId="0" xr:uid="{00000000-0006-0000-2B00-000005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la longitud maxima de un atributo si aplica. Solo permite numeros mayores o iguales a 0. Solo aplica para datos de tipo texto (caracter, texto o alfanumerico)
</t>
        </r>
      </text>
    </comment>
    <comment ref="H4" authorId="0" shapeId="0" xr:uid="{00000000-0006-0000-2B00-000006000000}">
      <text>
        <r>
          <rPr>
            <sz val="12"/>
            <color theme="1"/>
            <rFont val="Aptos Narrow"/>
            <family val="2"/>
            <scheme val="minor"/>
          </rPr>
          <t>Miguel Angel Alvarez :
Indica la cantidad de decmales maxima que puede tener un atributo de tipo de dato de numero decimal</t>
        </r>
      </text>
    </comment>
    <comment ref="I4" authorId="0" shapeId="0" xr:uid="{00000000-0006-0000-2B00-000007000000}">
      <text>
        <r>
          <rPr>
            <sz val="12"/>
            <color theme="1"/>
            <rFont val="Aptos Narrow"/>
            <family val="2"/>
            <scheme val="minor"/>
          </rPr>
          <t>Miguel Angel Alvarez :
Solo aplica para tipos de datos numerico decimal cuando se indique explicitamente. Las opciones validas son:
-Hacia arriba: Se debe redondear a la cifra hacia arriba mas proxima, segun la precisión indicada.
-Hacia abajo: Se debe redondear la cifra hacia abajo mas proxima, segun la precisión indicada.
-Truncamiento: Se debe recortar el numero con exactamente el numero de decmales definidos en la precisión.</t>
        </r>
      </text>
    </comment>
    <comment ref="J4" authorId="0" shapeId="0" xr:uid="{00000000-0006-0000-2B00-000008000000}">
      <text>
        <r>
          <rPr>
            <sz val="12"/>
            <color theme="1"/>
            <rFont val="Aptos Narrow"/>
            <family val="2"/>
            <scheme val="minor"/>
          </rPr>
          <t>Miguel Angel Alvarez :
Indica el rango inicial a partir es valido el valor de un atributo. Solo aplica  para tipos de datos numericos</t>
        </r>
      </text>
    </comment>
    <comment ref="K4" authorId="0" shapeId="0" xr:uid="{00000000-0006-0000-2B00-000009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el rango final a partir es valido el valor de un atributo. Solo aplica  para tipos de datos numericos
</t>
        </r>
      </text>
    </comment>
    <comment ref="L4" authorId="0" shapeId="0" xr:uid="{00000000-0006-0000-2B00-00000A000000}">
      <text>
        <r>
          <rPr>
            <sz val="12"/>
            <color theme="1"/>
            <rFont val="Aptos Narrow"/>
            <family val="2"/>
            <scheme val="minor"/>
          </rPr>
          <t>Miguel Angel Alvarez :
Aplica para datos de tipo texto (caracter, texto, alfanumerico)
e indica el formato especifico que debe tener el valor del atributo para que sea considerado valido</t>
        </r>
      </text>
    </comment>
    <comment ref="M4" authorId="0" shapeId="0" xr:uid="{00000000-0006-0000-2B00-00000B000000}">
      <text>
        <r>
          <rPr>
            <sz val="12"/>
            <color theme="1"/>
            <rFont val="Aptos Narrow"/>
            <family val="2"/>
            <scheme val="minor"/>
          </rPr>
          <t>Miguel Angel Alvarez :
Indica cuando el valor del atributo depende de reglas especiales o su valor esta en funcion del calculo de otros atributos</t>
        </r>
      </text>
    </comment>
    <comment ref="N4" authorId="0" shapeId="0" xr:uid="{00000000-0006-0000-2B00-00000C000000}">
      <text>
        <r>
          <rPr>
            <sz val="12"/>
            <color theme="1"/>
            <rFont val="Aptos Narrow"/>
            <family val="2"/>
            <scheme val="minor"/>
          </rPr>
          <t>Miguel Angel Alvarez :
Indica si el atributo contiene un valor que es calculado automataticamente en tiempo real</t>
        </r>
      </text>
    </comment>
    <comment ref="O4" authorId="0" shapeId="0" xr:uid="{00000000-0006-0000-2B00-00000D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 y alfanumerico) e indica si el dato se debe ajustar a una longitud igual siempre con un caracter o patrón de ajust especifico. Si aplica el ajuste, se debe indicar </t>
        </r>
      </text>
    </comment>
    <comment ref="P4" authorId="0" shapeId="0" xr:uid="{00000000-0006-0000-2B00-00000E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En caso de que aplique ajuste, se debe indicar con que caracter se ajusta el dato
</t>
        </r>
      </text>
    </comment>
    <comment ref="Q4" authorId="0" shapeId="0" xr:uid="{00000000-0006-0000-2B00-00000F000000}">
      <text>
        <r>
          <rPr>
            <sz val="12"/>
            <color theme="1"/>
            <rFont val="Aptos Narrow"/>
            <family val="2"/>
            <scheme val="minor"/>
          </rPr>
          <t>Miguel Angel Alvarez :
Aplica solo para datos de tipo texto (caracter, texto, alfanumerico) e indica si se deben quitar los espacios en blanco al inicio de la cadena.</t>
        </r>
      </text>
    </comment>
    <comment ref="R4" authorId="0" shapeId="0" xr:uid="{00000000-0006-0000-2B00-000010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texto, alfanumerico) e indica si se deben quitar los espacios en blanco al fin de la cadena.
</t>
        </r>
      </text>
    </comment>
    <comment ref="S4" authorId="0" shapeId="0" xr:uid="{00000000-0006-0000-2B00-000011000000}">
      <text>
        <r>
          <rPr>
            <sz val="12"/>
            <color theme="1"/>
            <rFont val="Aptos Narrow"/>
            <family val="2"/>
            <scheme val="minor"/>
          </rPr>
          <t>Miguel Angel Alvarez :
Corresponde a un dato que debe tener un manejo o tratamiento especifico para manejar su integridad</t>
        </r>
      </text>
    </comment>
    <comment ref="T4" authorId="0" shapeId="0" xr:uid="{00000000-0006-0000-2B00-000012000000}">
      <text>
        <r>
          <rPr>
            <sz val="12"/>
            <color theme="1"/>
            <rFont val="Aptos Narrow"/>
            <family val="2"/>
            <scheme val="minor"/>
          </rPr>
          <t>Miguel Angel Alvarez :
Indica el valor que se debe asignar al atributo en caso de que no sea ingresado de forma directa</t>
        </r>
      </text>
    </comment>
    <comment ref="U4" authorId="0" shapeId="0" xr:uid="{00000000-0006-0000-2B00-000013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si el valor se genera de forma automatica sin intervención de un tercero (usuario, otro sistema)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Angel Alvarez</author>
  </authors>
  <commentList>
    <comment ref="A4" authorId="0" shapeId="0" xr:uid="{00000000-0006-0000-2E00-000001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nombre del atributo del objeto de dominio
</t>
        </r>
      </text>
    </comment>
    <comment ref="C4" authorId="0" shapeId="0" xr:uid="{00000000-0006-0000-2E00-000002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atributo unico que identifica al obejto de dominio. Solo puede ser uno
</t>
        </r>
      </text>
    </comment>
    <comment ref="D4" authorId="0" shapeId="0" xr:uid="{00000000-0006-0000-2E00-000003000000}">
      <text>
        <r>
          <rPr>
            <sz val="12"/>
            <color theme="1"/>
            <rFont val="Aptos Narrow"/>
            <family val="2"/>
            <scheme val="minor"/>
          </rPr>
          <t>Miguel Angel Alvarez :
Corresponde al tipo  de dato del atributo:
-Logico (verdadero/falso)
-Caracter (solo en caracter)
-Texto (Cualquier caracter A-Za-z y espacios)
-alfanumerico (cualquier combinacipon de caracteres)
-Numerico entero(cualquier numero entero)
-Numerico decimal(cualquier numero decimal)
-Fecha(cualquier fecha valida)
-Fecha/Hora (cualquier fecha hora valida)
-&lt;Objeto de dominio&gt; (Cualquier objeto de dominio del problema)</t>
        </r>
      </text>
    </comment>
    <comment ref="F4" authorId="0" shapeId="0" xr:uid="{00000000-0006-0000-2E00-000004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:
Indica la longitud minima de un atributo si aplica. Solo permite numeros mayores o iguales a 0. Solo aplica para datos de tipo texto (caracter, texto o alfanumerico)
</t>
        </r>
      </text>
    </comment>
    <comment ref="G4" authorId="0" shapeId="0" xr:uid="{00000000-0006-0000-2E00-000005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la longitud maxima de un atributo si aplica. Solo permite numeros mayores o iguales a 0. Solo aplica para datos de tipo texto (caracter, texto o alfanumerico)
</t>
        </r>
      </text>
    </comment>
    <comment ref="H4" authorId="0" shapeId="0" xr:uid="{00000000-0006-0000-2E00-000006000000}">
      <text>
        <r>
          <rPr>
            <sz val="12"/>
            <color theme="1"/>
            <rFont val="Aptos Narrow"/>
            <family val="2"/>
            <scheme val="minor"/>
          </rPr>
          <t>Miguel Angel Alvarez :
Indica la cantidad de decmales maxima que puede tener un atributo de tipo de dato de numero decimal</t>
        </r>
      </text>
    </comment>
    <comment ref="I4" authorId="0" shapeId="0" xr:uid="{00000000-0006-0000-2E00-000007000000}">
      <text>
        <r>
          <rPr>
            <sz val="12"/>
            <color theme="1"/>
            <rFont val="Aptos Narrow"/>
            <family val="2"/>
            <scheme val="minor"/>
          </rPr>
          <t>Miguel Angel Alvarez :
Solo aplica para tipos de datos numerico decimal cuando se indique explicitamente. Las opciones validas son:
-Hacia arriba: Se debe redondear a la cifra hacia arriba mas proxima, segun la precisión indicada.
-Hacia abajo: Se debe redondear la cifra hacia abajo mas proxima, segun la precisión indicada.
-Truncamiento: Se debe recortar el numero con exactamente el numero de decmales definidos en la precisión.</t>
        </r>
      </text>
    </comment>
    <comment ref="J4" authorId="0" shapeId="0" xr:uid="{00000000-0006-0000-2E00-000008000000}">
      <text>
        <r>
          <rPr>
            <sz val="12"/>
            <color theme="1"/>
            <rFont val="Aptos Narrow"/>
            <family val="2"/>
            <scheme val="minor"/>
          </rPr>
          <t>Miguel Angel Alvarez :
Indica el rango inicial a partir es valido el valor de un atributo. Solo aplica  para tipos de datos numericos</t>
        </r>
      </text>
    </comment>
    <comment ref="K4" authorId="0" shapeId="0" xr:uid="{00000000-0006-0000-2E00-000009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el rango final a partir es valido el valor de un atributo. Solo aplica  para tipos de datos numericos
</t>
        </r>
      </text>
    </comment>
    <comment ref="L4" authorId="0" shapeId="0" xr:uid="{00000000-0006-0000-2E00-00000A000000}">
      <text>
        <r>
          <rPr>
            <sz val="12"/>
            <color theme="1"/>
            <rFont val="Aptos Narrow"/>
            <family val="2"/>
            <scheme val="minor"/>
          </rPr>
          <t>Miguel Angel Alvarez :
Aplica para datos de tipo texto (caracter, texto, alfanumerico)
e indica el formato especifico que debe tener el valor del atributo para que sea considerado valido</t>
        </r>
      </text>
    </comment>
    <comment ref="M4" authorId="0" shapeId="0" xr:uid="{00000000-0006-0000-2E00-00000B000000}">
      <text>
        <r>
          <rPr>
            <sz val="12"/>
            <color theme="1"/>
            <rFont val="Aptos Narrow"/>
            <family val="2"/>
            <scheme val="minor"/>
          </rPr>
          <t>Miguel Angel Alvarez :
Indica cuando el valor del atributo depende de reglas especiales o su valor esta en funcion del calculo de otros atributos</t>
        </r>
      </text>
    </comment>
    <comment ref="N4" authorId="0" shapeId="0" xr:uid="{00000000-0006-0000-2E00-00000C000000}">
      <text>
        <r>
          <rPr>
            <sz val="12"/>
            <color theme="1"/>
            <rFont val="Aptos Narrow"/>
            <family val="2"/>
            <scheme val="minor"/>
          </rPr>
          <t>Miguel Angel Alvarez :
Indica si el atributo contiene un valor que es calculado automataticamente en tiempo real</t>
        </r>
      </text>
    </comment>
    <comment ref="O4" authorId="0" shapeId="0" xr:uid="{00000000-0006-0000-2E00-00000D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 y alfanumerico) e indica si el dato se debe ajustar a una longitud igual siempre con un caracter o patrón de ajust especifico. Si aplica el ajuste, se debe indicar </t>
        </r>
      </text>
    </comment>
    <comment ref="P4" authorId="0" shapeId="0" xr:uid="{00000000-0006-0000-2E00-00000E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En caso de que aplique ajuste, se debe indicar con que caracter se ajusta el dato
</t>
        </r>
      </text>
    </comment>
    <comment ref="Q4" authorId="0" shapeId="0" xr:uid="{00000000-0006-0000-2E00-00000F000000}">
      <text>
        <r>
          <rPr>
            <sz val="12"/>
            <color theme="1"/>
            <rFont val="Aptos Narrow"/>
            <family val="2"/>
            <scheme val="minor"/>
          </rPr>
          <t>Miguel Angel Alvarez :
Aplica solo para datos de tipo texto (caracter, texto, alfanumerico) e indica si se deben quitar los espacios en blanco al inicio de la cadena.</t>
        </r>
      </text>
    </comment>
    <comment ref="R4" authorId="0" shapeId="0" xr:uid="{00000000-0006-0000-2E00-000010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texto, alfanumerico) e indica si se deben quitar los espacios en blanco al fin de la cadena.
</t>
        </r>
      </text>
    </comment>
    <comment ref="S4" authorId="0" shapeId="0" xr:uid="{00000000-0006-0000-2E00-000011000000}">
      <text>
        <r>
          <rPr>
            <sz val="12"/>
            <color theme="1"/>
            <rFont val="Aptos Narrow"/>
            <family val="2"/>
            <scheme val="minor"/>
          </rPr>
          <t>Miguel Angel Alvarez :
Corresponde a un dato que debe tener un manejo o tratamiento especifico para manejar su integridad</t>
        </r>
      </text>
    </comment>
    <comment ref="T4" authorId="0" shapeId="0" xr:uid="{00000000-0006-0000-2E00-000012000000}">
      <text>
        <r>
          <rPr>
            <sz val="12"/>
            <color theme="1"/>
            <rFont val="Aptos Narrow"/>
            <family val="2"/>
            <scheme val="minor"/>
          </rPr>
          <t>Miguel Angel Alvarez :
Indica el valor que se debe asignar al atributo en caso de que no sea ingresado de forma directa</t>
        </r>
      </text>
    </comment>
    <comment ref="U4" authorId="0" shapeId="0" xr:uid="{00000000-0006-0000-2E00-000013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si el valor se genera de forma automatica sin intervención de un tercero (usuario, otro sistema)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Angel Alvarez</author>
  </authors>
  <commentList>
    <comment ref="A4" authorId="0" shapeId="0" xr:uid="{00000000-0006-0000-3100-000001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nombre del atributo del objeto de dominio
</t>
        </r>
      </text>
    </comment>
    <comment ref="C4" authorId="0" shapeId="0" xr:uid="{00000000-0006-0000-3100-000002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Corresponde al atributo unico que identifica al obejto de dominio. Solo puede ser uno
</t>
        </r>
      </text>
    </comment>
    <comment ref="D4" authorId="0" shapeId="0" xr:uid="{00000000-0006-0000-3100-000003000000}">
      <text>
        <r>
          <rPr>
            <sz val="12"/>
            <color theme="1"/>
            <rFont val="Aptos Narrow"/>
            <family val="2"/>
            <scheme val="minor"/>
          </rPr>
          <t>Miguel Angel Alvarez :
Corresponde al tipo  de dato del atributo:
-Logico (verdadero/falso)
-Caracter (solo en caracter)
-Texto (Cualquier caracter A-Za-z y espacios)
-alfanumerico (cualquier combinacipon de caracteres)
-Numerico entero(cualquier numero entero)
-Numerico decimal(cualquier numero decimal)
-Fecha(cualquier fecha valida)
-Fecha/Hora (cualquier fecha hora valida)
-&lt;Objeto de dominio&gt; (Cualquier objeto de dominio del problema)</t>
        </r>
      </text>
    </comment>
    <comment ref="F4" authorId="0" shapeId="0" xr:uid="{00000000-0006-0000-3100-000004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:
Indica la longitud minima de un atributo si aplica. Solo permite numeros mayores o iguales a 0. Solo aplica para datos de tipo texto (caracter, texto o alfanumerico)
</t>
        </r>
      </text>
    </comment>
    <comment ref="G4" authorId="0" shapeId="0" xr:uid="{00000000-0006-0000-3100-000005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la longitud maxima de un atributo si aplica. Solo permite numeros mayores o iguales a 0. Solo aplica para datos de tipo texto (caracter, texto o alfanumerico)
</t>
        </r>
      </text>
    </comment>
    <comment ref="H4" authorId="0" shapeId="0" xr:uid="{00000000-0006-0000-3100-000006000000}">
      <text>
        <r>
          <rPr>
            <sz val="12"/>
            <color theme="1"/>
            <rFont val="Aptos Narrow"/>
            <family val="2"/>
            <scheme val="minor"/>
          </rPr>
          <t>Miguel Angel Alvarez :
Indica la cantidad de decmales maxima que puede tener un atributo de tipo de dato de numero decimal</t>
        </r>
      </text>
    </comment>
    <comment ref="I4" authorId="0" shapeId="0" xr:uid="{00000000-0006-0000-3100-000007000000}">
      <text>
        <r>
          <rPr>
            <sz val="12"/>
            <color theme="1"/>
            <rFont val="Aptos Narrow"/>
            <family val="2"/>
            <scheme val="minor"/>
          </rPr>
          <t>Miguel Angel Alvarez :
Solo aplica para tipos de datos numerico decimal cuando se indique explicitamente. Las opciones validas son:
-Hacia arriba: Se debe redondear a la cifra hacia arriba mas proxima, segun la precisión indicada.
-Hacia abajo: Se debe redondear la cifra hacia abajo mas proxima, segun la precisión indicada.
-Truncamiento: Se debe recortar el numero con exactamente el numero de decmales definidos en la precisión.</t>
        </r>
      </text>
    </comment>
    <comment ref="J4" authorId="0" shapeId="0" xr:uid="{00000000-0006-0000-3100-000008000000}">
      <text>
        <r>
          <rPr>
            <sz val="12"/>
            <color theme="1"/>
            <rFont val="Aptos Narrow"/>
            <family val="2"/>
            <scheme val="minor"/>
          </rPr>
          <t>Miguel Angel Alvarez :
Indica el rango inicial a partir es valido el valor de un atributo. Solo aplica  para tipos de datos numericos</t>
        </r>
      </text>
    </comment>
    <comment ref="K4" authorId="0" shapeId="0" xr:uid="{00000000-0006-0000-3100-000009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el rango final a partir es valido el valor de un atributo. Solo aplica  para tipos de datos numericos
</t>
        </r>
      </text>
    </comment>
    <comment ref="L4" authorId="0" shapeId="0" xr:uid="{00000000-0006-0000-3100-00000A000000}">
      <text>
        <r>
          <rPr>
            <sz val="12"/>
            <color theme="1"/>
            <rFont val="Aptos Narrow"/>
            <family val="2"/>
            <scheme val="minor"/>
          </rPr>
          <t>Miguel Angel Alvarez :
Aplica para datos de tipo texto (caracter, texto, alfanumerico)
e indica el formato especifico que debe tener el valor del atributo para que sea considerado valido</t>
        </r>
      </text>
    </comment>
    <comment ref="M4" authorId="0" shapeId="0" xr:uid="{00000000-0006-0000-3100-00000B000000}">
      <text>
        <r>
          <rPr>
            <sz val="12"/>
            <color theme="1"/>
            <rFont val="Aptos Narrow"/>
            <family val="2"/>
            <scheme val="minor"/>
          </rPr>
          <t>Miguel Angel Alvarez :
Indica cuando el valor del atributo depende de reglas especiales o su valor esta en funcion del calculo de otros atributos</t>
        </r>
      </text>
    </comment>
    <comment ref="N4" authorId="0" shapeId="0" xr:uid="{00000000-0006-0000-3100-00000C000000}">
      <text>
        <r>
          <rPr>
            <sz val="12"/>
            <color theme="1"/>
            <rFont val="Aptos Narrow"/>
            <family val="2"/>
            <scheme val="minor"/>
          </rPr>
          <t>Miguel Angel Alvarez :
Indica si el atributo contiene un valor que es calculado automataticamente en tiempo real</t>
        </r>
      </text>
    </comment>
    <comment ref="O4" authorId="0" shapeId="0" xr:uid="{00000000-0006-0000-3100-00000D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 y alfanumerico) e indica si el dato se debe ajustar a una longitud igual siempre con un caracter o patrón de ajust especifico. Si aplica el ajuste, se debe indicar </t>
        </r>
      </text>
    </comment>
    <comment ref="P4" authorId="0" shapeId="0" xr:uid="{00000000-0006-0000-3100-00000E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En caso de que aplique ajuste, se debe indicar con que caracter se ajusta el dato
</t>
        </r>
      </text>
    </comment>
    <comment ref="Q4" authorId="0" shapeId="0" xr:uid="{00000000-0006-0000-3100-00000F000000}">
      <text>
        <r>
          <rPr>
            <sz val="12"/>
            <color theme="1"/>
            <rFont val="Aptos Narrow"/>
            <family val="2"/>
            <scheme val="minor"/>
          </rPr>
          <t>Miguel Angel Alvarez :
Aplica solo para datos de tipo texto (caracter, texto, alfanumerico) e indica si se deben quitar los espacios en blanco al inicio de la cadena.</t>
        </r>
      </text>
    </comment>
    <comment ref="R4" authorId="0" shapeId="0" xr:uid="{00000000-0006-0000-3100-000010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Aplica solo para datos de tipo texto (caracter, texto, alfanumerico) e indica si se deben quitar los espacios en blanco al fin de la cadena.
</t>
        </r>
      </text>
    </comment>
    <comment ref="S4" authorId="0" shapeId="0" xr:uid="{00000000-0006-0000-3100-000011000000}">
      <text>
        <r>
          <rPr>
            <sz val="12"/>
            <color theme="1"/>
            <rFont val="Aptos Narrow"/>
            <family val="2"/>
            <scheme val="minor"/>
          </rPr>
          <t>Miguel Angel Alvarez :
Corresponde a un dato que debe tener un manejo o tratamiento especifico para manejar su integridad</t>
        </r>
      </text>
    </comment>
    <comment ref="T4" authorId="0" shapeId="0" xr:uid="{00000000-0006-0000-3100-000012000000}">
      <text>
        <r>
          <rPr>
            <sz val="12"/>
            <color theme="1"/>
            <rFont val="Aptos Narrow"/>
            <family val="2"/>
            <scheme val="minor"/>
          </rPr>
          <t>Miguel Angel Alvarez :
Indica el valor que se debe asignar al atributo en caso de que no sea ingresado de forma directa</t>
        </r>
      </text>
    </comment>
    <comment ref="U4" authorId="0" shapeId="0" xr:uid="{00000000-0006-0000-3100-000013000000}">
      <text>
        <r>
          <rPr>
            <sz val="12"/>
            <color theme="1"/>
            <rFont val="Aptos Narrow"/>
            <family val="2"/>
            <scheme val="minor"/>
          </rPr>
          <t xml:space="preserve">Miguel Angel Alvarez :
Indica si el valor se genera de forma automatica sin intervención de un tercero (usuario, otro sistema)
</t>
        </r>
      </text>
    </comment>
  </commentList>
</comments>
</file>

<file path=xl/sharedStrings.xml><?xml version="1.0" encoding="utf-8"?>
<sst xmlns="http://schemas.openxmlformats.org/spreadsheetml/2006/main" count="4249" uniqueCount="1404">
  <si>
    <t>Ir al listado de objetos de dominio &gt;&gt;</t>
  </si>
  <si>
    <t xml:space="preserve">&lt;&lt;Ir al modelo de dominio </t>
  </si>
  <si>
    <t>Línea de vida</t>
  </si>
  <si>
    <t>Nombre</t>
  </si>
  <si>
    <t>Descripción</t>
  </si>
  <si>
    <t>Muestreo de datos</t>
  </si>
  <si>
    <t>Caracterización objeto</t>
  </si>
  <si>
    <t>Cliente</t>
  </si>
  <si>
    <t>Objeto de dominio que representa a cada uno de los usuarios registrados que realizan compras en la plataforma de Imexcol.</t>
  </si>
  <si>
    <t>Ir</t>
  </si>
  <si>
    <t>Administrador</t>
  </si>
  <si>
    <t>Objeto de dominio que representa al personal interno encargado de gestionar el catálogo, los pedidos y la operación general del sistema.</t>
  </si>
  <si>
    <t>Dirección</t>
  </si>
  <si>
    <t>Objeto de dominio que representa la ubicación física y estructurada que registra un cliente para la entrega de sus productos o propósitos de facturación.</t>
  </si>
  <si>
    <t>Categoría</t>
  </si>
  <si>
    <t xml:space="preserve"> Objeto de dominio que representa a cada una de las agrupaciones taxonómicas en las que se organizan los productos del catálogo de Imexcol.</t>
  </si>
  <si>
    <t>Producto</t>
  </si>
  <si>
    <t xml:space="preserve">  Objeto de dominio que representa a cada uno de los artículos de importación (bolsos, juguetes, etc.) que están disponibles para la venta en la tienda.</t>
  </si>
  <si>
    <t>ImagenProducto</t>
  </si>
  <si>
    <t>Objeto de dominio que representa a cada uno de los recursos visuales o fotografías asociadas a un producto para su exhibición.</t>
  </si>
  <si>
    <t>Reseña</t>
  </si>
  <si>
    <t>Objeto de dominio que representa a cada una de las calificaciones y comentarios dejados por un cliente sobre un producto específico que ya ha comprado.</t>
  </si>
  <si>
    <t>CarritoCompras</t>
  </si>
  <si>
    <t xml:space="preserve">Objeto de dominio que representa la sesión temporal donde un cliente agrupa los productos que tiene intención de adquirir antes de formalizar la transacción.
</t>
  </si>
  <si>
    <t>ItemCarrito</t>
  </si>
  <si>
    <t>Objeto de dominio que representa a cada una de las selecciones individuales (producto específico y cantidad) dentro del carrito activo de un cliente.</t>
  </si>
  <si>
    <t>Pedido</t>
  </si>
  <si>
    <t>Objeto de dominio que representa la confirmación formal, transaccional y definitiva de una compra realizada por un cliente en Imexcol.</t>
  </si>
  <si>
    <t>LineaPedido</t>
  </si>
  <si>
    <t>Objeto de dominio que representa el detalle individual de un pedido, permitiendo registrar de forma histórica cada producto adquirido, su cantidad y su valor al momento de confirmar la compra. (Evidencia histórica de la compra)</t>
  </si>
  <si>
    <t>Pago</t>
  </si>
  <si>
    <t>Objeto de dominio que representa el registro de la transacción financiera procesada a través de la pasarela de pagos para saldar un pedido.</t>
  </si>
  <si>
    <t>MetodoPago</t>
  </si>
  <si>
    <t>Objeto de dominio que representa el instrumento financiero o forma transaccional utilizada por el cliente (tarjeta de crédito, PSE, etc.) para realizar el pago.</t>
  </si>
  <si>
    <t>Factura</t>
  </si>
  <si>
    <t>Objeto de dominio que representa el comprobante legal y contable emitido al cliente con el desglose de impuestos una vez el pago ha sido exitoso.</t>
  </si>
  <si>
    <t>Envio</t>
  </si>
  <si>
    <t>Objeto de dominio que representa el proceso logístico y de despacho de un pedido aprobado hacia la dirección de entrega del cliente.</t>
  </si>
  <si>
    <t>EventoRastreo</t>
  </si>
  <si>
    <t xml:space="preserve">Objeto de dominio que representa a cada una de las actualizaciones o hitos temporales (ej. en preparación, en tránsito, entregado) que ocurren durante el ciclo de vida de un envío.
</t>
  </si>
  <si>
    <t>&lt;&lt; Ir al modelo de dominio</t>
  </si>
  <si>
    <t xml:space="preserve">&lt;&lt; Ir a la caracterización del objeto de dominio </t>
  </si>
  <si>
    <t>&lt;&lt; Ir al listado de objetos de dominio</t>
  </si>
  <si>
    <t>Representa el identificador único de cada cliente, generado automáticamente por el sistema.</t>
  </si>
  <si>
    <t>Representa el tipo de documento de identidad del usuario</t>
  </si>
  <si>
    <t>Número oficial del documento de identidad</t>
  </si>
  <si>
    <t>Representa el nombre completo del cliente</t>
  </si>
  <si>
    <t>Representa el correo electrónico principal de contacto del cliente.</t>
  </si>
  <si>
    <t>Representa el número de teléfono celular de contacto del cliente.</t>
  </si>
  <si>
    <t>Indica que no pueden existir dos clientes o más con el mismo correo electrónico.</t>
  </si>
  <si>
    <t>Indica que no pueden existir dos clientes con el mismo id</t>
  </si>
  <si>
    <t>id</t>
  </si>
  <si>
    <t>nombre</t>
  </si>
  <si>
    <t>apellido</t>
  </si>
  <si>
    <t>correoElectronico</t>
  </si>
  <si>
    <t>contrasena</t>
  </si>
  <si>
    <t>telefono</t>
  </si>
  <si>
    <t>Combinación única 1</t>
  </si>
  <si>
    <t>Combinación única 2</t>
  </si>
  <si>
    <t>3F2504E0-4F89-11D3-9A0C-0305E82C3301</t>
  </si>
  <si>
    <t>Carlos</t>
  </si>
  <si>
    <t>Restrepo</t>
  </si>
  <si>
    <t>carlos.restrepo@imexcol.com</t>
  </si>
  <si>
    <t>********</t>
  </si>
  <si>
    <t>3001112233</t>
  </si>
  <si>
    <t>3F2504E0-4F89-11D3-9A0C-0305E82C3302</t>
  </si>
  <si>
    <t>María</t>
  </si>
  <si>
    <t>González</t>
  </si>
  <si>
    <t>maria.gonzalez@imexcol.com</t>
  </si>
  <si>
    <t>3104445566</t>
  </si>
  <si>
    <t>3F2504E0-4F89-11D3-9A0C-0305E82C3303</t>
  </si>
  <si>
    <t>Andrés</t>
  </si>
  <si>
    <t>Mejía</t>
  </si>
  <si>
    <t>andres.mejia@imexcol.com</t>
  </si>
  <si>
    <t>3207778899</t>
  </si>
  <si>
    <t>3F2504E0-4F89-11D3-9A0C-0305E82C3304</t>
  </si>
  <si>
    <t>Camila</t>
  </si>
  <si>
    <t>Ramírez</t>
  </si>
  <si>
    <t>camila.ramirez@imexcol.com</t>
  </si>
  <si>
    <t>3151231234</t>
  </si>
  <si>
    <t>3F2504E0-4F89-11D3-9A0C-0305E82C3305</t>
  </si>
  <si>
    <t>Daniel</t>
  </si>
  <si>
    <t>Pérez</t>
  </si>
  <si>
    <t>daniel.perez@imexcol.com</t>
  </si>
  <si>
    <t>3009998877</t>
  </si>
  <si>
    <t>Corresponde a los datos generales del objeto de dominio (nombre, descripción)</t>
  </si>
  <si>
    <t>Corresponde a las descripciones de los atributos</t>
  </si>
  <si>
    <t>Coresponde al nombre de los atributos</t>
  </si>
  <si>
    <t>Corresponde a los datos que son de libre ingreso</t>
  </si>
  <si>
    <t>Corresponde a los datos que se generarán automáticamente (idCliente)</t>
  </si>
  <si>
    <t>Corresponde a la combinación única 1</t>
  </si>
  <si>
    <t>Corresponde a la combinación única 2</t>
  </si>
  <si>
    <t>Nombre atributo</t>
  </si>
  <si>
    <t>Descripción atributo</t>
  </si>
  <si>
    <t>Identificador del objeto de dominio</t>
  </si>
  <si>
    <t xml:space="preserve">Tipo de dato </t>
  </si>
  <si>
    <t>Obligatorio</t>
  </si>
  <si>
    <t xml:space="preserve"> Longitud minima(si aplica longitud maxima(si aplica)</t>
  </si>
  <si>
    <t xml:space="preserve"> Longitud maxima(si aplica longitud maxima(si aplica)</t>
  </si>
  <si>
    <t>Precisión (si aplica)</t>
  </si>
  <si>
    <t>Redondeo(si aplica)</t>
  </si>
  <si>
    <t>Rango inicial(si aplica)</t>
  </si>
  <si>
    <t>Rango final (si aplica)</t>
  </si>
  <si>
    <t>Formato(Si aplica)</t>
  </si>
  <si>
    <t>Reglas especiales(si aplica)</t>
  </si>
  <si>
    <t xml:space="preserve">Dato calculado </t>
  </si>
  <si>
    <t>Aplica ajuste del dato(si aplica)</t>
  </si>
  <si>
    <t>Carácter de ajuste(si aplica)</t>
  </si>
  <si>
    <t>Quitar espacios en blanco al inicio(si aplica)</t>
  </si>
  <si>
    <t>Quitar espacios en blanco al fin(si aplica)</t>
  </si>
  <si>
    <t>Dato sensible(si aplica)</t>
  </si>
  <si>
    <t>Valor por defecto(si aplica)</t>
  </si>
  <si>
    <t>Auto generado</t>
  </si>
  <si>
    <t>Si</t>
  </si>
  <si>
    <t>Alfanumerico</t>
  </si>
  <si>
    <t>Mayusculas</t>
  </si>
  <si>
    <t>No</t>
  </si>
  <si>
    <t>Solo valores: CC, CE, NIT, TI</t>
  </si>
  <si>
    <t>Espacio</t>
  </si>
  <si>
    <t>Solo caracteres alfanuméricos</t>
  </si>
  <si>
    <t>Capitalizado</t>
  </si>
  <si>
    <t>email</t>
  </si>
  <si>
    <t>Debe contener '@' y dominio válido</t>
  </si>
  <si>
    <t>Nombre
combinación unica</t>
  </si>
  <si>
    <t>Atributos
involucrados</t>
  </si>
  <si>
    <t>Responsabilidad</t>
  </si>
  <si>
    <t>Entradas</t>
  </si>
  <si>
    <t>Salida</t>
  </si>
  <si>
    <t>Políticas (Reglas de Negocio)</t>
  </si>
  <si>
    <t>Excepción</t>
  </si>
  <si>
    <t>Parámetro</t>
  </si>
  <si>
    <t>Tipo de dato</t>
  </si>
  <si>
    <t>Tipo de Dato</t>
  </si>
  <si>
    <t>Política</t>
  </si>
  <si>
    <t>Detalle</t>
  </si>
  <si>
    <t>¿Qué hago?</t>
  </si>
  <si>
    <t>clienteNuevo</t>
  </si>
  <si>
    <t>Contiene la información del cliente que se va a registrar.</t>
  </si>
  <si>
    <t>Logico</t>
  </si>
  <si>
    <t>Retorna verdadero si el cliente se registró y guardó correctamente.</t>
  </si>
  <si>
    <t>Generar una excepción indicando que se violó la regla: el correo y el teléfono deben ser obligatorios y tener formato válido.</t>
  </si>
  <si>
    <t>Detener operación</t>
  </si>
  <si>
    <t>Generar excepción indicando que el correo ingresado ya se encuentra registrado por otro usuario.</t>
  </si>
  <si>
    <t>Generar excepción indicando que el documento ya está registrado por otro usuario.</t>
  </si>
  <si>
    <t>clienteModificado</t>
  </si>
  <si>
    <t>Contiene la nueva información del cliente a actualizar.</t>
  </si>
  <si>
    <t>Retorna verdadero si la información se actualizó con éxito en la base de datos.</t>
  </si>
  <si>
    <t>Generar excepción indicando que el cliente que se intenta modificar no existe.</t>
  </si>
  <si>
    <t>filtros</t>
  </si>
  <si>
    <t>Texto</t>
  </si>
  <si>
    <t>Parámetros opcionales para filtrar la búsqueda de clientes.</t>
  </si>
  <si>
    <t>Lista&lt;Cliente&gt;</t>
  </si>
  <si>
    <t>Retorna una colección con los objetos de los clientes encontrados.</t>
  </si>
  <si>
    <t>Generar excepción indicando acceso denegado por falta de permisos administrativos</t>
  </si>
  <si>
    <t>&lt;&lt; Ir a la caracterización del objeto de dominio</t>
  </si>
  <si>
    <t>Objeto de Dominio:</t>
  </si>
  <si>
    <t>Descripción:</t>
  </si>
  <si>
    <t>Actor</t>
  </si>
  <si>
    <t>Action/Command</t>
  </si>
  <si>
    <t>Entity/Aggregate/Object domain</t>
  </si>
  <si>
    <t>Read Model</t>
  </si>
  <si>
    <t>Business Rule/Policy</t>
  </si>
  <si>
    <t>External System</t>
  </si>
  <si>
    <t>Domain Event</t>
  </si>
  <si>
    <t>Hotspot/questions/Risk</t>
  </si>
  <si>
    <t>Acción</t>
  </si>
  <si>
    <t>Objeto de dominio</t>
  </si>
  <si>
    <t>Información externa</t>
  </si>
  <si>
    <t>Políticas</t>
  </si>
  <si>
    <t>Sistema Externo</t>
  </si>
  <si>
    <t>Evento</t>
  </si>
  <si>
    <t>Aspectos por solucionar</t>
  </si>
  <si>
    <t>Información</t>
  </si>
  <si>
    <t>Número</t>
  </si>
  <si>
    <t>Registrar información del cliente</t>
  </si>
  <si>
    <t>Crear una nueva cuenta de usuario en la plataforma de comercio electrónico de Imexcol para poder realizar compras.</t>
  </si>
  <si>
    <t>tipoDocumento, numeroDocumento, nombre, correo, telefono</t>
  </si>
  <si>
    <t>Datos mínimos obligatorios requeridos por el sistema para identificar al usuario, facturar y contactarlo.</t>
  </si>
  <si>
    <t>CLI-POL-01</t>
  </si>
  <si>
    <t>Asegurar que los datos requeridos sean válidos a nivel de tipo de dato, formato, rango, longitud y obligatoriedad.</t>
  </si>
  <si>
    <t>Base de datos</t>
  </si>
  <si>
    <t>Cliente registrado exitosamente</t>
  </si>
  <si>
    <t>Riesgo de que el usuario ingrese correos electrónicos temporales o falsos que reboten las facturas.</t>
  </si>
  <si>
    <t>CLI-POL-02</t>
  </si>
  <si>
    <t>El correo electrónico ingresado no debe existir previamente en el sistema (Combinación única 1).</t>
  </si>
  <si>
    <t>CLI-POL-03</t>
  </si>
  <si>
    <t>La combinación de tipo de documento y número de documento no debe existir previamente en el sistema (Combinación única 2).</t>
  </si>
  <si>
    <t>Modificar datos del cliente</t>
  </si>
  <si>
    <t>Actualizar la información personal de contacto (teléfono o nombre) del usuario registrado en el sistema.</t>
  </si>
  <si>
    <t>idCliente, nombre, telefono</t>
  </si>
  <si>
    <t>Información editable del perfil del usuario para mantener el contacto actualizado en futuros despachos.</t>
  </si>
  <si>
    <t>CLI-POL-04</t>
  </si>
  <si>
    <t>El identificador del cliente (idCliente) proporcionado debe existir obligatoriamente en el sistema.</t>
  </si>
  <si>
    <t>Datos de cliente modificados</t>
  </si>
  <si>
    <t>Un administrador podría cambiar por error el teléfono de un cliente justo antes de un despacho logístico.</t>
  </si>
  <si>
    <t>Consultar listado de clientes</t>
  </si>
  <si>
    <t>Listar en el panel de control todos los usuarios registrados para gestión operativa y soporte.</t>
  </si>
  <si>
    <t>idCliente, tipoDocumento, numeroDocumento, nombre, correo, telefono</t>
  </si>
  <si>
    <t>Visualización tabular completa de los datos del cliente para que el administrador pueda auditar el registro.</t>
  </si>
  <si>
    <t>CLI-POL-05</t>
  </si>
  <si>
    <t>El administrador que ejecuta la acción debe tener una sesión válida y activa en el sistema.</t>
  </si>
  <si>
    <t>Listado de clientes consultado</t>
  </si>
  <si>
    <t>Si la base de datos crece a miles de clientes, la consulta sin paginación podría saturar la memoria del servidor (TimeOut).</t>
  </si>
  <si>
    <t>Identificador único universal (UUID) del administrador.</t>
  </si>
  <si>
    <t>Nombre de usuario único del administrador para iniciar sesión.</t>
  </si>
  <si>
    <t>Correo electrónico de contacto del administrador.</t>
  </si>
  <si>
    <t>Contraseña del administrador almacenada de forma segura.</t>
  </si>
  <si>
    <t>Indica que no pueden existir dos administradores o más con el mismo nombre de usuario.</t>
  </si>
  <si>
    <t>nombreUsuario</t>
  </si>
  <si>
    <t>combinacion unica 1</t>
  </si>
  <si>
    <t>A1B2C3D4-5566-4F77-8899-AABBCCDDEE01</t>
  </si>
  <si>
    <t>admin</t>
  </si>
  <si>
    <t>admin@imexcol.com</t>
  </si>
  <si>
    <t>A1B2C3D4-5566-4F77-8899-AABBCCDDEE02</t>
  </si>
  <si>
    <t>lmartinez</t>
  </si>
  <si>
    <t>l.martinez@imexcol.com</t>
  </si>
  <si>
    <t>A1B2C3D4-5566-4F77-8899-AABBCCDDEE03</t>
  </si>
  <si>
    <t>sgomez</t>
  </si>
  <si>
    <t>s.gomez@imexcol.com</t>
  </si>
  <si>
    <t>A1B2C3D4-5566-4F77-8899-AABBCCDDEE04</t>
  </si>
  <si>
    <t>alopez</t>
  </si>
  <si>
    <t>a.lopez@imexcol.com</t>
  </si>
  <si>
    <t>A1B2C3D4-5566-4F77-8899-AABBCCDDEE05</t>
  </si>
  <si>
    <t>mcastro</t>
  </si>
  <si>
    <t>m.castro@imexcol.com</t>
  </si>
  <si>
    <t>Corresponde a los datos que se generarán automáticamente (IdAdmin)</t>
  </si>
  <si>
    <t>Identificador secuencial del administrador</t>
  </si>
  <si>
    <t>Minusculas</t>
  </si>
  <si>
    <t>No debe contener espacios ni caracteres especiales</t>
  </si>
  <si>
    <t>Debe almacenarse encriptada por seguridad del sistema</t>
  </si>
  <si>
    <t xml:space="preserve">Excepción </t>
  </si>
  <si>
    <t>Parámettro</t>
  </si>
  <si>
    <t>Descripci</t>
  </si>
  <si>
    <t>adminNuevo</t>
  </si>
  <si>
    <t>Contiene la información del administrador que se va a registrar.</t>
  </si>
  <si>
    <t>Retorna verdadero si el administrador se registró correctamente.</t>
  </si>
  <si>
    <t>Generar excepción indicando qué campo no cumple con el formato o es obligatorio.</t>
  </si>
  <si>
    <t xml:space="preserve"> Detener operación</t>
  </si>
  <si>
    <t>Generar excepción indicando que el nombre de usuario ya se encuentra en uso por otro empleado.</t>
  </si>
  <si>
    <t>adminModificado</t>
  </si>
  <si>
    <t>Contiene el identificador y la nueva credencial a actualizar.</t>
  </si>
  <si>
    <t>Retorna verdadero si la contraseña se actualizó con éxito en la base de datos.</t>
  </si>
  <si>
    <t>Generar excepción indicando que el administrador que se intenta modificar no existe.</t>
  </si>
  <si>
    <t>idAdmin</t>
  </si>
  <si>
    <t>alfanumerico</t>
  </si>
  <si>
    <t>Identificador exacto del administrador al que se le retirarán los privilegios.</t>
  </si>
  <si>
    <t>Retorna verdadero si el administrador fue eliminado correctamente.</t>
  </si>
  <si>
    <t>Generar excepción indicando que el administrador a eliminar no se encuentra registrado.</t>
  </si>
  <si>
    <t>Generar excepción indicando que no se puede eliminar al último administrador del sistema.</t>
  </si>
  <si>
    <t>credenciales</t>
  </si>
  <si>
    <t xml:space="preserve">Administrador </t>
  </si>
  <si>
    <t>Contiene el usuario y la contraseña que el empleado intenta validar.</t>
  </si>
  <si>
    <t>Retorna verdadero si la autenticación fue exitosa.</t>
  </si>
  <si>
    <t>Generar excepción indicando que el nombre de usuario o la contraseña son incorrectos.</t>
  </si>
  <si>
    <t>Parámetros opcionales para filtrar la búsqueda de empleados.</t>
  </si>
  <si>
    <t>Lista&lt;Administrador&gt;</t>
  </si>
  <si>
    <t>Retorna una colección con los objetos de los administradores encontrados.</t>
  </si>
  <si>
    <t>Generar excepción indicando acceso denegado por sesión inactiva o falta de permisos.</t>
  </si>
  <si>
    <t>Registrar nuevo administrador</t>
  </si>
  <si>
    <t>Crear un nuevo usuario con credenciales para que un empleado pueda ingresar al panel de control de Imexcol.</t>
  </si>
  <si>
    <t>usuario, password</t>
  </si>
  <si>
    <t>Credenciales de acceso requeridas para autenticar al nuevo empleado en el sistema.</t>
  </si>
  <si>
    <t>ADM-POL-01</t>
  </si>
  <si>
    <t>Asegurar que los datos requeridos sean válidos a nivel de tipo de dato, formato, rango, longitud y obligatoriedad</t>
  </si>
  <si>
    <t>Administrador registrado</t>
  </si>
  <si>
    <t>Riesgo de que la contraseña asignada inicialmente sea muy débil o predecible (ej. 12345678).</t>
  </si>
  <si>
    <t>ADM-POL-02</t>
  </si>
  <si>
    <t>El nombre de usuario ingresado no debe existir previamente en el sistema (Combinación única 1).</t>
  </si>
  <si>
    <t>Modificar contraseña</t>
  </si>
  <si>
    <t>Actualizar la clave de acceso de un administrador existente por motivos de seguridad o bloqueo.</t>
  </si>
  <si>
    <t>idAdmin, password</t>
  </si>
  <si>
    <t>Identificador del empleado y la nueva credencial de seguridad a actualizar.</t>
  </si>
  <si>
    <t>ADM-POL-03</t>
  </si>
  <si>
    <t>El idAdmin proporcionado debe existir obligatoriamente en el sistema.</t>
  </si>
  <si>
    <t>Contraseña de administrador modificada</t>
  </si>
  <si>
    <t>Contraseña de administrador modificada	Si un administrador cambia la contraseña de otro sin autorización, podría generar un bloqueo operativo en la tienda.</t>
  </si>
  <si>
    <t>Eliminar administrador</t>
  </si>
  <si>
    <t>Revocar el acceso de un empleado al sistema eliminando su registro de la base de datos</t>
  </si>
  <si>
    <t>Identificador exacto del empleado al que se le retirarán los privilegios de acceso.</t>
  </si>
  <si>
    <t>ADM-POL-04</t>
  </si>
  <si>
    <t>El idAdmin a eliminar debe existir previamente en la base de datos.</t>
  </si>
  <si>
    <t>Administrador eliminado</t>
  </si>
  <si>
    <t>Riesgo de que el último o único administrador del sistema sea eliminado, bloqueando el acceso total a la plataforma.</t>
  </si>
  <si>
    <t>ADM-POL-05</t>
  </si>
  <si>
    <t>El sistema debe impedir la eliminación si el usuario a borrar es el único administrador restante en la base de datos.</t>
  </si>
  <si>
    <t>Iniciar sesión (Autenticar)</t>
  </si>
  <si>
    <t>Validar las credenciales del empleado para otorgarle acceso seguro al panel de control del e-commerce</t>
  </si>
  <si>
    <t>Formulario de login donde el empleado ingresa sus credenciales de acceso.</t>
  </si>
  <si>
    <t>ADM-POL-06</t>
  </si>
  <si>
    <t>El usuario y la contraseña ingresados deben coincidir exactamente con un registro existente en la base de datos.</t>
  </si>
  <si>
    <t>Sistema Auth</t>
  </si>
  <si>
    <t>Sesión de administrador iniciada</t>
  </si>
  <si>
    <t>Riesgo de ataques de fuerza bruta (intentar adivinar la clave repetidamente). ¿Se debería bloquear el usuario tras 3 intentos fallidos?</t>
  </si>
  <si>
    <t>Consultar administradores</t>
  </si>
  <si>
    <t>Listar todos los empleados que actualmente tienen acceso al panel administrativo del e-commerce.</t>
  </si>
  <si>
    <t>idAdmin, usuario</t>
  </si>
  <si>
    <t>Vista de auditoría para revisar quiénes tienen credenciales activas en el sistema.</t>
  </si>
  <si>
    <t>ADM-POL-07</t>
  </si>
  <si>
    <t>El administrador que ejecuta la consulta debe contar con una sesión activa en el sistema.</t>
  </si>
  <si>
    <t>Listado de administradores consultado</t>
  </si>
  <si>
    <t>Exposición de nombres de usuario a empleados que no deberían tener permisos de auditoría de personal.</t>
  </si>
  <si>
    <t>Nombre:</t>
  </si>
  <si>
    <t>Identificador único universal (UUID) de la dirección.</t>
  </si>
  <si>
    <t>Referencia al cliente al que pertenece esta dirección.</t>
  </si>
  <si>
    <t>Nomenclatura exacta de la dirección (calle, carrera, número).</t>
  </si>
  <si>
    <t>Ciudad o municipio donde se ubica la dirección.</t>
  </si>
  <si>
    <t>Departamento o estado donde se ubica la dirección.</t>
  </si>
  <si>
    <t>País donde se ubica la dirección.</t>
  </si>
  <si>
    <t>Código postal de la dirección (opcional).</t>
  </si>
  <si>
    <t>Indica que un cliente no puede registrar dos veces exactamente la misma dirección física</t>
  </si>
  <si>
    <t>cliente</t>
  </si>
  <si>
    <t>calle</t>
  </si>
  <si>
    <t>ciudad</t>
  </si>
  <si>
    <t>departamento</t>
  </si>
  <si>
    <t>pais</t>
  </si>
  <si>
    <t>codigoPostal</t>
  </si>
  <si>
    <t>Combinación Unica 1</t>
  </si>
  <si>
    <t>D1234567-8901-4234-5678-90123456D001</t>
  </si>
  <si>
    <t>Calle 10 # 43-20</t>
  </si>
  <si>
    <t>Medellín</t>
  </si>
  <si>
    <t>Antioquia</t>
  </si>
  <si>
    <t>Colombia</t>
  </si>
  <si>
    <t>050021</t>
  </si>
  <si>
    <t>D1234567-8901-4234-5678-90123456D002</t>
  </si>
  <si>
    <t>Carrera 48 # 32-15</t>
  </si>
  <si>
    <t>Envigado</t>
  </si>
  <si>
    <t>055422</t>
  </si>
  <si>
    <t>D1234567-8901-4234-5678-90123456D003</t>
  </si>
  <si>
    <t>Carrera 15 # 85-30</t>
  </si>
  <si>
    <t>Bogotá</t>
  </si>
  <si>
    <t>Cundinamarca</t>
  </si>
  <si>
    <t>110221</t>
  </si>
  <si>
    <t>D1234567-8901-4234-5678-90123456D004</t>
  </si>
  <si>
    <t>Avenida 6N # 24-10</t>
  </si>
  <si>
    <t>Cali</t>
  </si>
  <si>
    <t>Valle del Cauca</t>
  </si>
  <si>
    <t>760045</t>
  </si>
  <si>
    <t>D1234567-8901-4234-5678-90123456D005</t>
  </si>
  <si>
    <t>Calle 84 # 51B-20</t>
  </si>
  <si>
    <t>Barranquilla</t>
  </si>
  <si>
    <t>Atlántico</t>
  </si>
  <si>
    <t>080020</t>
  </si>
  <si>
    <t>Corresponde a los datos que se generarán automáticamente (IdDireccion,  idCliente)</t>
  </si>
  <si>
    <t>Registrar una nueva categoría</t>
  </si>
  <si>
    <t>Consultar la información de las categorías</t>
  </si>
  <si>
    <t>Permite listar las categorías en la página web para filtrar y buscar productos.</t>
  </si>
  <si>
    <t>Actualizar el nombre de una categoría</t>
  </si>
  <si>
    <t>Eliminar una categoría</t>
  </si>
  <si>
    <t>No requerido</t>
  </si>
  <si>
    <t>No Requerido</t>
  </si>
  <si>
    <t>&lt;Cliente&gt;</t>
  </si>
  <si>
    <t>Debe existir un cliente previamente registrado</t>
  </si>
  <si>
    <t>Requerido</t>
  </si>
  <si>
    <t>Solo nombres válidos de divisiones territoriales</t>
  </si>
  <si>
    <t>Solo nombres válidos de municipios</t>
  </si>
  <si>
    <t>Formato de nomenclatura urbana estándar</t>
  </si>
  <si>
    <t>Datos complementarios para ubicación</t>
  </si>
  <si>
    <t>Nombre combinación unica</t>
  </si>
  <si>
    <t>Atributos involucrados</t>
  </si>
  <si>
    <t>direccionNueva</t>
  </si>
  <si>
    <t>Contiene la información de la nueva dirección a registrar.</t>
  </si>
  <si>
    <t>Retorna verdadero si la dirección se agregó correctamente al perfil del cliente.</t>
  </si>
  <si>
    <t>Generar excepción indicando qué campo de la dirección no cumple con el formato o es obligatorio.</t>
  </si>
  <si>
    <t>Generar excepción indicando que el cliente asociado a la dirección no existe en la base de datos.</t>
  </si>
  <si>
    <t>direccionModificada</t>
  </si>
  <si>
    <t>Contiene la nueva información de la ubicación a actualizar.</t>
  </si>
  <si>
    <t>Retorna verdadero si la dirección se modificó exitosamente.</t>
  </si>
  <si>
    <t>Generar excepción indicando que la dirección no existe o el usuario no tiene permisos para editarla.</t>
  </si>
  <si>
    <t>idDireccion</t>
  </si>
  <si>
    <t>Identificador exacto de la ubicación que el usuario desea borrar.</t>
  </si>
  <si>
    <t>Retorna verdadero si la dirección fue eliminada o inactivada correctamente.</t>
  </si>
  <si>
    <t>Generar excepción indicando que la dirección a borrar no existe o no es de su propiedad.</t>
  </si>
  <si>
    <t>Generar excepción indicando que la dirección está bloqueada temporalmente porque tiene un envío en curso.</t>
  </si>
  <si>
    <t>idCliente</t>
  </si>
  <si>
    <t>Identificador del cliente del cual se quieren obtener las ubicaciones guardadas.</t>
  </si>
  <si>
    <t>Lista&lt;Dirección&gt;</t>
  </si>
  <si>
    <t>Retorna una colección con los objetos de las direcciones encontradas.</t>
  </si>
  <si>
    <t>Generar excepción indicando acceso denegado por intentar consultar direcciones de otro usuario sin rol de administrador.</t>
  </si>
  <si>
    <t>Ir al muestreo de datos del objeto de dominio &gt;&gt;</t>
  </si>
  <si>
    <t>Agregar dirección</t>
  </si>
  <si>
    <t>Registrar una nueva ubicación física para la entrega de pedidos o facturación.</t>
  </si>
  <si>
    <t xml:space="preserve">idCliente, departamento, ciudad, calle, detalleAdicional
</t>
  </si>
  <si>
    <t>Formulario de creación con los datos de ubicación vinculados al perfil del usuario.</t>
  </si>
  <si>
    <t>DIR-POL-01</t>
  </si>
  <si>
    <t>Asegurar que los datos requeridos sean válidos a nivel de tipo de dato, formato, longitud y obligatoriedad.</t>
  </si>
  <si>
    <t>Dirección agregada</t>
  </si>
  <si>
    <t>Riesgo de que el cliente ingrese una nomenclatura errónea que la transportadora no pueda encontrar</t>
  </si>
  <si>
    <t>DIR-POL-02</t>
  </si>
  <si>
    <t>El idCliente asociado debe existir previamente</t>
  </si>
  <si>
    <t>DIR-POL-03</t>
  </si>
  <si>
    <t xml:space="preserve">Un cliente no puede registrar dos direcciones con la misma combinación de calle, ciudad, departamento </t>
  </si>
  <si>
    <t>Modificar dirección</t>
  </si>
  <si>
    <t>Actualizar los detalles de una dirección existente (ej. corrección de calle o apartamento).</t>
  </si>
  <si>
    <t>idDireccion, departamento, ciudad, calle, detalleAdicional</t>
  </si>
  <si>
    <t>Formulario pre-poblado con la información actual de la dirección a editar.</t>
  </si>
  <si>
    <t>DIR-POL-04</t>
  </si>
  <si>
    <t>El idDireccion a modificar debe existir previamente en el sistema</t>
  </si>
  <si>
    <t>Dirección modificada</t>
  </si>
  <si>
    <t>¿Qué pasa si el cliente modifica una dirección mientras un pedido en curso ya va en camino hacia la dirección anterior?</t>
  </si>
  <si>
    <t>Eliminar dirección</t>
  </si>
  <si>
    <t xml:space="preserve">	Quitar una dirección de la libreta de direcciones del usuario para que no aparezca en futuras compras. </t>
  </si>
  <si>
    <t>Identificador de la ubicación que el usuario desea borrar de su perfil.</t>
  </si>
  <si>
    <t>DIR-POL-05</t>
  </si>
  <si>
    <t>El idDireccion a eliminar debe existir previamente en el sistema</t>
  </si>
  <si>
    <t>Direccion eliminada</t>
  </si>
  <si>
    <t xml:space="preserve">Si se elimina físicamente la dirección, se puede dañar el historial de facturas pasadas. </t>
  </si>
  <si>
    <t>Identificador único universal (UUID) de la categoría.</t>
  </si>
  <si>
    <t>Nombre comercial de la categoría de productos.</t>
  </si>
  <si>
    <t>Descripción breve de la categoría (opcional).</t>
  </si>
  <si>
    <t>Indica que no pueden existir dos categorías o más con el mismo nombre</t>
  </si>
  <si>
    <t>descripcion</t>
  </si>
  <si>
    <t>combinación unica 1</t>
  </si>
  <si>
    <t>CA111111-1111-4111-8111-111111111101</t>
  </si>
  <si>
    <t>Hogar</t>
  </si>
  <si>
    <t>Productos decorativos y utilitarios para el hogar.</t>
  </si>
  <si>
    <t>CA111111-1111-4111-8111-111111111102</t>
  </si>
  <si>
    <t>Moda</t>
  </si>
  <si>
    <t>Prendas de vestir y accesorios de moda.</t>
  </si>
  <si>
    <t>CA111111-1111-4111-8111-111111111103</t>
  </si>
  <si>
    <t>Accesorios</t>
  </si>
  <si>
    <t>Accesorios personales y complementos.</t>
  </si>
  <si>
    <t>CA111111-1111-4111-8111-111111111104</t>
  </si>
  <si>
    <t>Tecnología</t>
  </si>
  <si>
    <t>Dispositivos y accesorios tecnológicos.</t>
  </si>
  <si>
    <t>CA111111-1111-4111-8111-111111111105</t>
  </si>
  <si>
    <t>Cocina</t>
  </si>
  <si>
    <t>Utensilios y menaje de cocina.</t>
  </si>
  <si>
    <t>Corresponde a los datos que son de libre ingreso (referencia, nombre, descripcion, precio y estado)</t>
  </si>
  <si>
    <t>Corresponde a los datos que se generarán automáticamente (idCategoria)</t>
  </si>
  <si>
    <t>Nombre comercial de la categoría</t>
  </si>
  <si>
    <t>Activo</t>
  </si>
  <si>
    <t>N/A</t>
  </si>
  <si>
    <t>Solo permite valores 'Activo' o 'Inactivo'</t>
  </si>
  <si>
    <t>categoriaNueva</t>
  </si>
  <si>
    <t>Contiene la información de la nueva categoría a registrar.</t>
  </si>
  <si>
    <t>Retorna verdadero si la categoría se agregó correctamente al sistema.</t>
  </si>
  <si>
    <t>Generar excepción indicando que ya existe otra categoría registrada con ese mismo nombre.</t>
  </si>
  <si>
    <t>ategoriaModificada</t>
  </si>
  <si>
    <t>Contiene la nueva información de la categoría a actualizar.</t>
  </si>
  <si>
    <t>Retorna verdadero si la categoría se modificó exitosamente.</t>
  </si>
  <si>
    <t>Generar excepción indicando que la categoría que se intenta modificar no existe en la base de datos.</t>
  </si>
  <si>
    <t>idCategoria</t>
  </si>
  <si>
    <t>Identificador exacto de la categoría que se desea borrar.</t>
  </si>
  <si>
    <t>Retorna verdadero si la categoría fue eliminada correctamente.</t>
  </si>
  <si>
    <t>Generar excepción indicando que la categoría a borrar no se encuentra registrada.</t>
  </si>
  <si>
    <t>Generar excepción indicando que la categoría está en uso por productos existentes y no puede ser eliminada.</t>
  </si>
  <si>
    <t>Parámetros opcionales para filtrar la búsqueda de categorías.</t>
  </si>
  <si>
    <t>Lista&lt;Categoría&gt;</t>
  </si>
  <si>
    <t>Retorna una colección con los objetos de las categorías encontradas.</t>
  </si>
  <si>
    <t>Generar excepción indicando que los parámetros de búsqueda tienen un formato incorrecto.</t>
  </si>
  <si>
    <t>Crear Categoria</t>
  </si>
  <si>
    <t>Permite ingresar al sistema una nueva categoría para agrupar los productos del catálogo.</t>
  </si>
  <si>
    <t>nombre, descripcion</t>
  </si>
  <si>
    <t>Formulario para ingresar el nombre y detalles de la nueva familia de productos.</t>
  </si>
  <si>
    <t>CAT-POL-01</t>
  </si>
  <si>
    <t>Categoría creada</t>
  </si>
  <si>
    <t>Riesgo de crear categorías duplicadas o con nombres muy similares que confundan al cliente.</t>
  </si>
  <si>
    <t>CAT-POL-02</t>
  </si>
  <si>
    <t>El nombre de la categoría debe ser único en el sistema para evitar duplicidad.</t>
  </si>
  <si>
    <t>Modificar categoría</t>
  </si>
  <si>
    <t>Actualizar los detalles de una categoría existente (ej. corregir ortografía o ampliar la descripción).</t>
  </si>
  <si>
    <t>idCategoria, nombre, descripcion</t>
  </si>
  <si>
    <t>Formulario pre-poblado con la información actual de la categoría a editar.</t>
  </si>
  <si>
    <t>CAT-POL-03</t>
  </si>
  <si>
    <t>El idCategoria a modificar debe existir previamente en el sistema.</t>
  </si>
  <si>
    <t>Categoría modificada</t>
  </si>
  <si>
    <t>Cambiar el nombre drásticamente podría desorientar a los clientes que buscan productos específicos.</t>
  </si>
  <si>
    <t>Eliminar categoría</t>
  </si>
  <si>
    <t>Quitar una categoría del catálogo para que ya no esté disponible en la tienda.</t>
  </si>
  <si>
    <t>Identificador de la agrupación que el administrador desea retirar.</t>
  </si>
  <si>
    <t>CAT-POL-04</t>
  </si>
  <si>
    <t>El idCategoria a eliminar debe existir previamente en el sistema.</t>
  </si>
  <si>
    <t>Categoría eliminada</t>
  </si>
  <si>
    <t>Riesgo crítico: dejar productos "huérfanos". ¿Qué pasa con los productos si se borra su categoría?</t>
  </si>
  <si>
    <t>CAT-POL-05</t>
  </si>
  <si>
    <t>El sistema debe impedir la eliminación de la categoría si esta tiene uno o más productos asociados actualmente.</t>
  </si>
  <si>
    <t>Cliente / Administrador</t>
  </si>
  <si>
    <t>Consultar categorías</t>
  </si>
  <si>
    <t>Listar las categorías disponibles para desplegarlas en el menú de navegación o panel administrativo.</t>
  </si>
  <si>
    <t>Menú visual en la tienda web o grilla en el panel de control del administrador.</t>
  </si>
  <si>
    <t>CAT-POL-06</t>
  </si>
  <si>
    <t>Categorías consultadas</t>
  </si>
  <si>
    <t>Si hay demasiadas categorías cargadas al mismo tiempo, el menú principal podría volverse inmanejable.</t>
  </si>
  <si>
    <t>Identificador único universal (UUID) del producto.</t>
  </si>
  <si>
    <t>Referencia a la categoría a la que pertenece el producto.</t>
  </si>
  <si>
    <t>Nombre comercial del producto.</t>
  </si>
  <si>
    <t>Descripción detallada de las características del producto.</t>
  </si>
  <si>
    <t>Precio del producto en pesos colombianos (COP).</t>
  </si>
  <si>
    <t>Cantidad de unidades disponibles en inventario.</t>
  </si>
  <si>
    <t>Ruta relativa a la imagen representativa del producto (opcional).</t>
  </si>
  <si>
    <t>Indica que no pueden existir dos productos o más con la misma referencia en el sistema.</t>
  </si>
  <si>
    <t>categoria</t>
  </si>
  <si>
    <t>precio</t>
  </si>
  <si>
    <t>stock</t>
  </si>
  <si>
    <t>imagenUrl</t>
  </si>
  <si>
    <t>CombinacionUnica1</t>
  </si>
  <si>
    <t>4F8A0001-2222-4333-8444-555566667701</t>
  </si>
  <si>
    <t>Lámpara decorativa NP5115</t>
  </si>
  <si>
    <t>Lámpara de mesa decorativa con base metálica y pantalla en tela.</t>
  </si>
  <si>
    <t>img/Lampara_NP5115.png</t>
  </si>
  <si>
    <t>4F8A0001-2222-4333-8444-555566667702</t>
  </si>
  <si>
    <t>Sombrilla antiviento NP4292</t>
  </si>
  <si>
    <t>Sombrilla plegable antiviento con forro reforzado y mango ergonómico.</t>
  </si>
  <si>
    <t>img/Sombrilla_antiviento_NP4292.png</t>
  </si>
  <si>
    <t>4F8A0001-2222-4333-8444-555566667703</t>
  </si>
  <si>
    <t>Gorra para hombre NP5275</t>
  </si>
  <si>
    <t>Gorra deportiva para hombre con visera curva y ajuste trasero.</t>
  </si>
  <si>
    <t>img/Gorra_hombre_NP5275.png</t>
  </si>
  <si>
    <t>4F8A0001-2222-4333-8444-555566667704</t>
  </si>
  <si>
    <t>Set de cucharas inoxidables x 12</t>
  </si>
  <si>
    <t>Set de 12 cucharas en acero inoxidable con diseño labrado.</t>
  </si>
  <si>
    <t>img/Set_Cucharas_NP712.png</t>
  </si>
  <si>
    <t>4F8A0001-2222-4333-8444-555566667705</t>
  </si>
  <si>
    <t>Audífonos inalámbricos</t>
  </si>
  <si>
    <t>Audífonos bluetooth con cancelación de ruido y estuche de carga.</t>
  </si>
  <si>
    <t>img/Audifonos_inalam_NP0314.png</t>
  </si>
  <si>
    <t>Corresponde a referencias a otros objetos de dominio (idCategoria)</t>
  </si>
  <si>
    <t>Corresponde a los datos que se generarán automáticamente (idProducto)</t>
  </si>
  <si>
    <t>Registrar un nuevo producto</t>
  </si>
  <si>
    <t>Consultar la información de los productos</t>
  </si>
  <si>
    <t>Actualizar la información de un producto</t>
  </si>
  <si>
    <t>Eliminar un producto</t>
  </si>
  <si>
    <t>&lt;Categoria&gt;</t>
  </si>
  <si>
    <t>Debe corresponder a una categoría válida del catálogo</t>
  </si>
  <si>
    <t>Numerico decimal</t>
  </si>
  <si>
    <t>Truncamiento</t>
  </si>
  <si>
    <t>El valor no puede ser menor o igual a cero</t>
  </si>
  <si>
    <t>Numerico entero</t>
  </si>
  <si>
    <t>Solo permite los valores 'Activo' o 'Inactivo'</t>
  </si>
  <si>
    <t xml:space="preserve">No requerido </t>
  </si>
  <si>
    <t>productoNuevo</t>
  </si>
  <si>
    <t>Contiene la información del producto que se va a registrar.</t>
  </si>
  <si>
    <t>Retorna verdadero si el producto se agregó correctamente.</t>
  </si>
  <si>
    <t>Generar excepción indicando que la categoría asignada al producto no existe.</t>
  </si>
  <si>
    <t>Generar excepción indicando que el SKU ya está en uso por otro producto.</t>
  </si>
  <si>
    <t>productoModificado</t>
  </si>
  <si>
    <t>Contiene la nueva información del producto a actualizar.</t>
  </si>
  <si>
    <t>Retorna verdadero si el producto se modificó exitosamente.</t>
  </si>
  <si>
    <t>Generar excepción indicando que el producto a modificar no existe en la base de datos.</t>
  </si>
  <si>
    <t>Generar excepción indicando que el nuevo SKU ingresado ya pertenece a otro producto.</t>
  </si>
  <si>
    <t>idProducto</t>
  </si>
  <si>
    <t>Identificador exacto del producto que se desea borrar o inactivar.</t>
  </si>
  <si>
    <t>Retorna verdadero si el producto fue eliminado o desactivado correctamente.</t>
  </si>
  <si>
    <t>Generar excepción indicando que el producto a eliminar no se encuentra registrado.</t>
  </si>
  <si>
    <t>Generar excepción indicando que el producto tiene historial de ventas y solo puede ser inactivado.</t>
  </si>
  <si>
    <t>Parámetros opcionales para filtrar la búsqueda de productos.</t>
  </si>
  <si>
    <t>Lista&lt;Producto&gt;</t>
  </si>
  <si>
    <t>Retorna una colección con los objetos de los productos encontrados.</t>
  </si>
  <si>
    <t>Generar excepción indicando acceso denegado por intentar consultar productos inactivos sin permisos administrativos.</t>
  </si>
  <si>
    <t>Añadir un nuevo artículo (ej. un portátil) al catálogo de ventas asociándolo a una categoría.</t>
  </si>
  <si>
    <t>idcategoria, referencia(SKU), nombre, precio, descripcion, estado</t>
  </si>
  <si>
    <t>Formulario para ingresar las características, valor y cantidad inicial del artículo.</t>
  </si>
  <si>
    <t>PRO-POL-01</t>
  </si>
  <si>
    <t>Asegurar que los datos requeridos sean válidos a nivel de tipo, formato, rango y obligatoriedad.</t>
  </si>
  <si>
    <t>Producto registrado</t>
  </si>
  <si>
    <t>¿Qué pasa si se registra un producto sin imagen? ¿El sistema debe asignar una imagen "por defecto" (placeholder)?</t>
  </si>
  <si>
    <t>PRO-POL-02</t>
  </si>
  <si>
    <t>El idCategoria asociado debe existir previamente en el sistema.</t>
  </si>
  <si>
    <t>PRO-POL-03</t>
  </si>
  <si>
    <t>La referencia(SKU) no debe existir previamente en el sistema (Combinación única).</t>
  </si>
  <si>
    <t>Modificar producto</t>
  </si>
  <si>
    <t>Actualizar la información de un producto, como cambiar su precio o ajustar el inventario manualmente.</t>
  </si>
  <si>
    <t>idProducto, idcategoria, referencia(SKU), nombre, precio, descripcion, estado</t>
  </si>
  <si>
    <t>Formulario pre-poblado con los datos actuales del producto para ser editados.</t>
  </si>
  <si>
    <t>PRO-POL-04</t>
  </si>
  <si>
    <t>El idProducto proporcionado debe existir obligatoriamente en el catálogo.</t>
  </si>
  <si>
    <t>Producto modificado</t>
  </si>
  <si>
    <t>Si se cambia el precio de un producto, ¿esto afecta automáticamente a los carritos de compras que los clientes aún no han pagado?</t>
  </si>
  <si>
    <t>PRO-POL-05</t>
  </si>
  <si>
    <t>Si se modifica la referencia(SKU), la nueva no debe colisionar con otra existente.</t>
  </si>
  <si>
    <t>Eliminar producto</t>
  </si>
  <si>
    <t>Retirar un producto del catálogo para que no pueda ser visualizado ni comprado por los clientes.</t>
  </si>
  <si>
    <t>Identificador del producto que el administrador desea eliminar.</t>
  </si>
  <si>
    <t>PRO-POL-06</t>
  </si>
  <si>
    <t>El idProducto a eliminar debe existir previamente en el sistema.</t>
  </si>
  <si>
    <t>Producto eliminado</t>
  </si>
  <si>
    <t>Afectación en el SEO de la página web si se desactiva masivamente la URL de productos muy visitados.</t>
  </si>
  <si>
    <t>PRO-POL-07</t>
  </si>
  <si>
    <t>El sistema no debe permitir eliminar el producto si este ya se encuentra asociado a un pedido histórico (se recomienda desactivarlo).</t>
  </si>
  <si>
    <t>Cliente/Administrador</t>
  </si>
  <si>
    <t>Consultar productos</t>
  </si>
  <si>
    <t>Listar y visualizar los detalles de los productos disponibles en la tienda web o panel de control.</t>
  </si>
  <si>
    <t>idProducto, idcategoria, referencia(SKU), nombre, precio, estado</t>
  </si>
  <si>
    <t>Vitrina virtual (Storefront) para el cliente o tabla de gestión para el administrador.</t>
  </si>
  <si>
    <t>PRO-POL-08</t>
  </si>
  <si>
    <t>El Cliente solo puede ver productos en estado "Activo"; el Administrador puede ver todos los estados.</t>
  </si>
  <si>
    <t>Productos consultados</t>
  </si>
  <si>
    <t>Si hay miles de productos, la consulta puede volver lento el sistema (se requiere paginación).</t>
  </si>
  <si>
    <t>Representa el identificador único de cada imagen generado automáticamente por el sistema.</t>
  </si>
  <si>
    <t>Representa el objeto de dominio Producto al cual pertenece esta imagen.</t>
  </si>
  <si>
    <t>Representa la ruta web o enlace donde está alojada la fotografía del artículo</t>
  </si>
  <si>
    <t>Representa el número secuencial que define en qué orden se muestran las fotos en la galería</t>
  </si>
  <si>
    <t>Indica que no pueden existir dos imágenes con la misma URL asociadas al mismo producto.</t>
  </si>
  <si>
    <t>idimagen</t>
  </si>
  <si>
    <t>idproducto</t>
  </si>
  <si>
    <t>foto</t>
  </si>
  <si>
    <t>ordenVisualizacion</t>
  </si>
  <si>
    <t>IMG-001</t>
  </si>
  <si>
    <t>/assets/sombrilla-antiviento-1.jpg</t>
  </si>
  <si>
    <t>IMG-002</t>
  </si>
  <si>
    <t>/assets/sombrilla-antiviento-abierta.jpg</t>
  </si>
  <si>
    <t>IMG-003</t>
  </si>
  <si>
    <t>/assets/gorra-ninos-azul.jpg</t>
  </si>
  <si>
    <t>IMG-004</t>
  </si>
  <si>
    <t xml:space="preserve">	P-0002</t>
  </si>
  <si>
    <t xml:space="preserve">	/assets/gorra-ninos-beige.jpg</t>
  </si>
  <si>
    <t>IMG-005</t>
  </si>
  <si>
    <t>/assets/tapete-bienvenido-verde.jpg</t>
  </si>
  <si>
    <t>Corresponde a los datos que se generarán automáticamente</t>
  </si>
  <si>
    <t>Corresponde a referencias a otros objetos de dominio</t>
  </si>
  <si>
    <t>&lt;Producto&gt;</t>
  </si>
  <si>
    <t>Debe corresponder a un producto existente en el catálogo</t>
  </si>
  <si>
    <t>URL / Minúsculas</t>
  </si>
  <si>
    <t>Debe ser una ruta válida terminada en extensión de imagen (ej. .jpg, .png, .webp)</t>
  </si>
  <si>
    <t>Norequerido</t>
  </si>
  <si>
    <t>Determina la posición de la foto en la galería del producto (1 es la foto principal)</t>
  </si>
  <si>
    <t>magenNueva</t>
  </si>
  <si>
    <t>Contiene la información y el archivo de la nueva imagen a registrar.</t>
  </si>
  <si>
    <t>Retorna verdadero si la imagen se agregó correctamente al producto.</t>
  </si>
  <si>
    <t>P2</t>
  </si>
  <si>
    <t>El idProducto asociado debe existir previamente en el sistema.</t>
  </si>
  <si>
    <t>Generar excepción indicando que el producto asociado no existe.</t>
  </si>
  <si>
    <t>Generar excepción indicando que el formato del archivo subido no es permitido.</t>
  </si>
  <si>
    <t>imagenModificada</t>
  </si>
  <si>
    <t>Contiene la nueva información de la imagen y su orden de visualización.</t>
  </si>
  <si>
    <t>Retorna verdadero si la imagen o su orden se modificó exitosamente.</t>
  </si>
  <si>
    <t>Generar excepción indicando que la imagen a modificar no existe en la base de datos.</t>
  </si>
  <si>
    <t>Generar excepción indicando que el orden de visualización ya está ocupado por otra imagen.</t>
  </si>
  <si>
    <t>idImagen</t>
  </si>
  <si>
    <t>Identificador exacto de la imagen que se desea borrar.</t>
  </si>
  <si>
    <t>Retorna verdadero si la imagen fue eliminada correctamente.</t>
  </si>
  <si>
    <t>Generar excepción indicando que la imagen a eliminar no se encuentra registrada.</t>
  </si>
  <si>
    <t>Generar excepción indicando que no se puede eliminar porque el producto debe conservar al menos una imagen.</t>
  </si>
  <si>
    <t>Identificador del producto del cual se quieren obtener las fotos.</t>
  </si>
  <si>
    <t>Lista&lt;ImagenProducto&gt;</t>
  </si>
  <si>
    <t>Retorna una colección con los objetos de las imágenes encontradas.</t>
  </si>
  <si>
    <t>Generar excepción indicando que los parámetros de consulta tienen un formato incorrecto.</t>
  </si>
  <si>
    <t>Agregar imagen</t>
  </si>
  <si>
    <t>Subir y asociar una nueva fotografía o render a la galería de un producto específico.</t>
  </si>
  <si>
    <t xml:space="preserve">	idproducto, foto, ordenVisualizacion</t>
  </si>
  <si>
    <t>Formulario de carga de archivos multimedia asociado a un artículo del catálogo.</t>
  </si>
  <si>
    <t>P1</t>
  </si>
  <si>
    <t>Asegurar que los datos requeridos sean válidos a nivel de tipo, formato, longitud y obligatoriedad.</t>
  </si>
  <si>
    <t>Cloud Storage (Almacenamiento)</t>
  </si>
  <si>
    <t>Imagen registrada</t>
  </si>
  <si>
    <t>Riesgo de que se suban imágenes muy pesadas (ej. 5MB) que pongan lenta la carga de la página para los clientes.</t>
  </si>
  <si>
    <t>P3</t>
  </si>
  <si>
    <t>El sistema debe validar que la extensión del archivo sea permitida (ej. .jpg, .png, .webp).</t>
  </si>
  <si>
    <t>Modificar imagen</t>
  </si>
  <si>
    <t>Actualizar la ruta del archivo o cambiar el estado para definir si es la foto principal (de portada) del producto.</t>
  </si>
  <si>
    <t>idimagen, idproducto, foto, ordenVisualizacion</t>
  </si>
  <si>
    <t>Listado de miniaturas del producto con inputs numéricos para definir el orden.</t>
  </si>
  <si>
    <t>P4</t>
  </si>
  <si>
    <t>El idImagen a modificar debe existir previamente en el sistema.</t>
  </si>
  <si>
    <t>Imagen modificada</t>
  </si>
  <si>
    <t>Si dos imágenes del mismo producto quedan con el mismo número de ordenVisualizacion, la galería podría romperse o mostrarse aleatoriamente.</t>
  </si>
  <si>
    <t>P5</t>
  </si>
  <si>
    <t>No pueden existir dos imágenes con el mismo ordenVisualizacion para un mismo producto.</t>
  </si>
  <si>
    <t>Eliminar imagen</t>
  </si>
  <si>
    <t>Retirar una fotografía específica de la galería de un producto.</t>
  </si>
  <si>
    <t>Botón de eliminar sobre la miniatura de la imagen en el panel de control.</t>
  </si>
  <si>
    <t>P6</t>
  </si>
  <si>
    <t>El idImagen a eliminar debe existir previamente en el sistema.</t>
  </si>
  <si>
    <t>Imagen eliminada</t>
  </si>
  <si>
    <t>Si falla la conexión con el sistema externo, la imagen se borra de la base de datos pero el archivo físico queda ocupando espacio basura en la nube.</t>
  </si>
  <si>
    <t>P7</t>
  </si>
  <si>
    <t>El sistema debe impedir borrar la última imagen si la regla de negocio exige que todo producto tenga al menos una foto.</t>
  </si>
  <si>
    <t>Consultar imágenes</t>
  </si>
  <si>
    <t>Obtener la galería de fotos asociada a un producto para mostrarla en el catálogo o en el detalle del artículo.</t>
  </si>
  <si>
    <t>Carrusel de fotos en la página del producto, ordenado ascendentemente por ordenVisualizacion.</t>
  </si>
  <si>
    <t>P8</t>
  </si>
  <si>
    <t>CDN (Content Delivery Network)</t>
  </si>
  <si>
    <t>Imágenes consultadas</t>
  </si>
  <si>
    <t>Si el sistema externo (CDN) se cae, los productos se mostrarán sin fotos (enlaces rotos).</t>
  </si>
  <si>
    <t>Representa el identificador único de cada cotización generado automáticamente por el sistema.</t>
  </si>
  <si>
    <t>Referencia al objeto de dominio "Cliente" que escribe la opinión</t>
  </si>
  <si>
    <t>Referencia al objeto de dominio "Producto" que es calificado</t>
  </si>
  <si>
    <t>Puntuación otorgada al artículo, generalmente en una escala de 1 a 5 estrellas</t>
  </si>
  <si>
    <t>Representa el texto opcional donde el cliente describe su experiencia de uso y calidad</t>
  </si>
  <si>
    <t>Representa la fecha y hora en que fue creada la solicitud de cotización por parte del cliente.</t>
  </si>
  <si>
    <t>Indica que un mismo cliente no puede publicar más de una reseña para un mismo producto</t>
  </si>
  <si>
    <t>idResena</t>
  </si>
  <si>
    <t>calificacion</t>
  </si>
  <si>
    <t>comentario</t>
  </si>
  <si>
    <t>fecha</t>
  </si>
  <si>
    <t>RES-001</t>
  </si>
  <si>
    <t>"Excelente sombrilla, resiste muy bien el viento y es de buen tamaño."</t>
  </si>
  <si>
    <t>RES-002</t>
  </si>
  <si>
    <t>"El tapete es bonito, pero el color verde es un poco más oscuro que en la foto."</t>
  </si>
  <si>
    <t>RES-003</t>
  </si>
  <si>
    <t>"Las cucharas son de excelente calidad, gruesas y no se doblan fácil."</t>
  </si>
  <si>
    <t>RES-004</t>
  </si>
  <si>
    <t>"A mi hijo le encantó la gorra de osito, el material es muy fresco."</t>
  </si>
  <si>
    <t>RES-005</t>
  </si>
  <si>
    <t>"Buena bolsa"</t>
  </si>
  <si>
    <t>El cliente debe existir y haber comprado el producto</t>
  </si>
  <si>
    <t>El producto debe existir en el catálogo</t>
  </si>
  <si>
    <t>La cotización debe estar asociada obligatoriamente a un cliente registrado.</t>
  </si>
  <si>
    <t>No debe contener lenguaje ofensivo</t>
  </si>
  <si>
    <t>Fecha/Hora</t>
  </si>
  <si>
    <t>Registra el momento exacto en el que se publicó o editó la calificación</t>
  </si>
  <si>
    <t>resenaNueva</t>
  </si>
  <si>
    <t>Contiene la información de la reseña a registrar (calificación, comentario).</t>
  </si>
  <si>
    <t>Retorna verdadero si la reseña se publicó exitosamente.</t>
  </si>
  <si>
    <t>Generar excepción indicando que el cliente no puede calificar un producto que no ha comprado.</t>
  </si>
  <si>
    <t>Generar excepción indicando que la calificación debe estar entre 1 y 5.</t>
  </si>
  <si>
    <t>Identificador exacto de la reseña que se desea borrar.</t>
  </si>
  <si>
    <t>Retorna verdadero si la reseña fue eliminada correctamente.</t>
  </si>
  <si>
    <t>Generar excepción indicando que la reseña a eliminar no se encuentra registrada.</t>
  </si>
  <si>
    <t>Generar excepción indicando acceso denegado por intentar borrar una reseña de otro usuario sin rol de administrador.</t>
  </si>
  <si>
    <t>Identificador del producto del cual se quieren consultar las opiniones.</t>
  </si>
  <si>
    <t>Lista&lt;Reseña&gt;</t>
  </si>
  <si>
    <t>Retorna una colección con los objetos de las reseñas encontradas.</t>
  </si>
  <si>
    <t>Crear reseña</t>
  </si>
  <si>
    <t>Publicar una calificación y un comentario sobre un producto específico de la tienda.</t>
  </si>
  <si>
    <t>idCliente, idProducto, calificacion, comentario, fecha</t>
  </si>
  <si>
    <t>Formulario de valoración (estrellas y texto) en la página del producto.</t>
  </si>
  <si>
    <t>RES-POL-01</t>
  </si>
  <si>
    <t>API de Moderación de Texto / Filtro Antispam</t>
  </si>
  <si>
    <t>Reseña creada</t>
  </si>
  <si>
    <t>Riesgo de "Fake Reviews" (Spam). ¿Debería el sistema permitir reseñas de personas que no han comprado el producto?</t>
  </si>
  <si>
    <t>RES-POL-02</t>
  </si>
  <si>
    <t>El idCliente debe haber realizado una compra exitosa del idProducto previamente (Compra Verificada).</t>
  </si>
  <si>
    <t>RES-POL-03</t>
  </si>
  <si>
    <t>El valor de 'calificacion' debe estar estrictamente en el rango permitido (ej. 1 a 5).</t>
  </si>
  <si>
    <t>Eliminar reseña</t>
  </si>
  <si>
    <t xml:space="preserve">Borrar una reseña porque incumple las normas de la comunidad (insultos) o por deseo del autor. </t>
  </si>
  <si>
    <t>Botón de eliminación en el panel del administrador o en el perfil del cliente.</t>
  </si>
  <si>
    <t>RES-POL-05</t>
  </si>
  <si>
    <t>El idResena a eliminar debe existir previamente en el sistema.</t>
  </si>
  <si>
    <t>Reseña eliminada</t>
  </si>
  <si>
    <t>Si un administrador elimina reseñas negativas sistemáticamente para inflar la calificación, se pierde la ética y confianza del sitio.</t>
  </si>
  <si>
    <t>RES-POL-06</t>
  </si>
  <si>
    <t>El cliente solo puede eliminar sus propias reseñas; el administrador puede eliminar cualquiera que viole las políticas (lenguaje ofensivo).</t>
  </si>
  <si>
    <t>Consultar reseñas</t>
  </si>
  <si>
    <t>Leer los comentarios y ver el promedio de calificaciones que otros han dejado sobre un producto.</t>
  </si>
  <si>
    <t>idResena, idCliente, idProducto, calificacion, comentario, fecha</t>
  </si>
  <si>
    <t>Sección de comentarios al final del detalle del producto en la tienda.</t>
  </si>
  <si>
    <t>RES-POL-07</t>
  </si>
  <si>
    <t>Reseñas consultadas</t>
  </si>
  <si>
    <t>Cargar miles de reseñas al mismo tiempo al abrir un producto puede colapsar la página (se requiere paginación).</t>
  </si>
  <si>
    <t>Identificador único universal (UUID) del carrito de compras.</t>
  </si>
  <si>
    <t>Referencia al cliente propietario del carrito.</t>
  </si>
  <si>
    <t>Fecha de creación del carrito (LocalDate).</t>
  </si>
  <si>
    <t>Estado del carrito (ACTIVO, ABANDONADO, FINALIZADO).</t>
  </si>
  <si>
    <t>Indica que un cliente no puede tener más de un carrito “Activo” simultáneamente</t>
  </si>
  <si>
    <t>fechaCreacion</t>
  </si>
  <si>
    <t>estado</t>
  </si>
  <si>
    <t>CC000001-AAAA-4BBB-8CCC-DDDDEEEEFF01</t>
  </si>
  <si>
    <t>2026-05-18</t>
  </si>
  <si>
    <t>ACTIVO</t>
  </si>
  <si>
    <t>CC000001-AAAA-4BBB-8CCC-DDDDEEEEFF02</t>
  </si>
  <si>
    <t>2026-05-19</t>
  </si>
  <si>
    <t>FINALIZADO</t>
  </si>
  <si>
    <t>CC000001-AAAA-4BBB-8CCC-DDDDEEEEFF03</t>
  </si>
  <si>
    <t>CC000001-AAAA-4BBB-8CCC-DDDDEEEEFF04</t>
  </si>
  <si>
    <t>2026-05-20</t>
  </si>
  <si>
    <t>ABANDONADO</t>
  </si>
  <si>
    <t>CC000001-AAAA-4BBB-8CCC-DDDDEEEEFF05</t>
  </si>
  <si>
    <t>2026-05-21</t>
  </si>
  <si>
    <t>Mayúsculas</t>
  </si>
  <si>
    <t>El cliente debe existir en el sistema para asignarle una sesión de carrito</t>
  </si>
  <si>
    <t>Fecha</t>
  </si>
  <si>
    <t>Registra el momento exacto en el que el cliente inició la intención de compra</t>
  </si>
  <si>
    <t>Solo permite los valores 'Activo', 'Abandonado' o 'Convertido'</t>
  </si>
  <si>
    <t>carritoNuevo</t>
  </si>
  <si>
    <t>Contiene la información base del nuevo carrito a crear.</t>
  </si>
  <si>
    <t>Retorna verdadero si el carrito se creó exitosamente.</t>
  </si>
  <si>
    <t>Generar excepción indicando que el cliente asociado no se encuentra registrado.</t>
  </si>
  <si>
    <t>Generar excepción indicando que el usuario ya tiene un carrito de compras en curso.</t>
  </si>
  <si>
    <t>carritoModificado</t>
  </si>
  <si>
    <t>Contiene el carrito con los valores actualizados.</t>
  </si>
  <si>
    <t>Retorna verdadero si el carrito se actualizó correctamente.</t>
  </si>
  <si>
    <t>Generar excepción indicando que el carrito no existe o no pertenece al usuario actual.</t>
  </si>
  <si>
    <t>Generar excepción indicando que el cálculo del total generó un valor inconsistente (negativo).</t>
  </si>
  <si>
    <t>idCarrito</t>
  </si>
  <si>
    <t>Identificador exacto del carrito que se desea vaciar.</t>
  </si>
  <si>
    <t>Retorna verdadero si el carrito fue vaciado exitosamente.</t>
  </si>
  <si>
    <t>Generar excepción indicando que el carrito a vaciar no se encuentra en el sistema.</t>
  </si>
  <si>
    <t>Generar excepción indicando que no se puede alterar un carrito que ya finalizó su proceso de compra.</t>
  </si>
  <si>
    <t>Identificador del carrito que se transformará en pedido.</t>
  </si>
  <si>
    <t>Retorna verdadero si el carrito cambió de estado exitosamente.</t>
  </si>
  <si>
    <t>Generar excepción indicando que no se puede procesar la compra de un carrito vacío.</t>
  </si>
  <si>
    <t>Identificador del cliente del cual se quiere consultar el carrito activo.</t>
  </si>
  <si>
    <t>Retorna el objeto del carrito de compras activo con su estado.</t>
  </si>
  <si>
    <t>Crear carrito</t>
  </si>
  <si>
    <t>Iniciar una nueva sesión de compras asignando un contenedor vacío al usuario.</t>
  </si>
  <si>
    <t>idCliente, fechaCreacion</t>
  </si>
  <si>
    <t>Registro inicial del carrito asociado al perfil del comprador.</t>
  </si>
  <si>
    <t>CAR-POL-01</t>
  </si>
  <si>
    <t>Motor de Caché</t>
  </si>
  <si>
    <t>Carrito creado</t>
  </si>
  <si>
    <t>Riesgo de "Carritos abandonados" (usuarios que crean el carrito pero nunca pagan), ocupando espacio inútil en la BD y que saturen la memoria si el cliente nunca agrega nada.</t>
  </si>
  <si>
    <t>CAR-POL-02</t>
  </si>
  <si>
    <t>El idCliente asociado debe existir previamente en el sistema.</t>
  </si>
  <si>
    <t>CAR-POL-03</t>
  </si>
  <si>
    <t>Un cliente solo puede tener un (1) carrito en estado "Activo" a la vez.</t>
  </si>
  <si>
    <t>Actualizar carrito (Añadir/Modificar)</t>
  </si>
  <si>
    <t>Recalcular el total del carrito cuando el usuario agrega nuevos productos o cambia cantidades.</t>
  </si>
  <si>
    <t>idCarrito, total</t>
  </si>
  <si>
    <t>Formulario interno que ajusta el valor a pagar según los productos seleccionados.</t>
  </si>
  <si>
    <t>CAR-POL-04</t>
  </si>
  <si>
    <t>El idCarrito a actualizar debe existir y pertenecer al cliente en sesión.</t>
  </si>
  <si>
    <t>Carrito actualizado</t>
  </si>
  <si>
    <t>Dilema arquitectónico: ¿Se debe descontar (reservar) el stock del producto al meterlo al carrito, o solo al momento de pagar?</t>
  </si>
  <si>
    <t>CAR-POL-05</t>
  </si>
  <si>
    <t>El nuevo total calculado no puede ser un valor negativo.</t>
  </si>
  <si>
    <t>Vaciar carrito</t>
  </si>
  <si>
    <t>Eliminar todos los artículos seleccionados y reiniciar el valor del carrito para empezar de cero.</t>
  </si>
  <si>
    <t>idCarrito,estado</t>
  </si>
  <si>
    <t>Acción de limpieza del carrtio de compras.</t>
  </si>
  <si>
    <t>CAR-POL-06</t>
  </si>
  <si>
    <t>El idCarrito a vaciar debe existir previamente en el sistema.</t>
  </si>
  <si>
    <t>Carrito vaciado</t>
  </si>
  <si>
    <t>Si el cliente presiona "Vaciar" por error, no hay forma nativa de recuperar la lista de productos que ya había seleccionado.</t>
  </si>
  <si>
    <t>CAR-POL-07</t>
  </si>
  <si>
    <t>El sistema solo puede vaciar el carrito si no ha sido transformado ya en un "Pedido" pagado.</t>
  </si>
  <si>
    <t>Consultar carrito</t>
  </si>
  <si>
    <t>Visualizar el resumen de la compra, incluyendo el monto total acumulado antes del checkout.</t>
  </si>
  <si>
    <t>idCarrito, idCliente, fechaCreacion, total</t>
  </si>
  <si>
    <t>Vista desplegable lateral o página de "Mi Carrito" con el resumen financiero.</t>
  </si>
  <si>
    <t>CAR-POL-08</t>
  </si>
  <si>
    <t>Carrito consultado</t>
  </si>
  <si>
    <t>Si el administrador cambia el precio de un producto, ¿el total del carrito se actualiza automáticamente o se le respeta el precio viejo al cliente?</t>
  </si>
  <si>
    <t xml:space="preserve">Sistema </t>
  </si>
  <si>
    <t>Cambiar estado (Convertir a Pedido)</t>
  </si>
  <si>
    <t>Actualizar el carrito para indicar que ya fue pagado y cerrado exitosamente</t>
  </si>
  <si>
    <t>idCarrito, estado</t>
  </si>
  <si>
    <t>Acción invisible al usuario, ocurre al finalizar el checkout.</t>
  </si>
  <si>
    <t>CAR-POL-09</t>
  </si>
  <si>
    <t>El estado solo puede pasar a "Convertido" si el carrito tenía al menos un producto en su detalle.</t>
  </si>
  <si>
    <t>Carrito convertido exitosamente</t>
  </si>
  <si>
    <t>Identificador único universal (UUID) del ítem del carrito.</t>
  </si>
  <si>
    <t>Referencia al carrito de compras al que pertenece el ítem.</t>
  </si>
  <si>
    <t>Referencia al producto agregado al carrito.</t>
  </si>
  <si>
    <t>Número de unidades del producto en el carrito.</t>
  </si>
  <si>
    <t>Precio unitario congelado del producto al momento de agregarlo.</t>
  </si>
  <si>
    <t>Subtotal del ítem (cantidad × precioUnitario).</t>
  </si>
  <si>
    <t>Indica que el sistema evita productos duplicados en el carrito agrupándolos: al agregar un producto que ya está presente, se incrementa su cantidad en lugar de crear una nueva línea.</t>
  </si>
  <si>
    <t>carritoCompras</t>
  </si>
  <si>
    <t>producto</t>
  </si>
  <si>
    <t>cantidad</t>
  </si>
  <si>
    <t>precioUnitario</t>
  </si>
  <si>
    <t>subtotal</t>
  </si>
  <si>
    <t>Combinacion Unica 1</t>
  </si>
  <si>
    <t>1C100000-AAAA-4BBB-8CCC-000000000001</t>
  </si>
  <si>
    <t>1C100000-AAAA-4BBB-8CCC-000000000002</t>
  </si>
  <si>
    <t>1C100000-AAAA-4BBB-8CCC-000000000003</t>
  </si>
  <si>
    <t>1C100000-AAAA-4BBB-8CCC-000000000004</t>
  </si>
  <si>
    <t>1C100000-AAAA-4BBB-8CCC-000000000005</t>
  </si>
  <si>
    <t>&lt;CarritoCompras&gt;</t>
  </si>
  <si>
    <t>El carrito debe existir y estar en estado Activo</t>
  </si>
  <si>
    <t>El producto debe existir y estar Activo en el catálogo</t>
  </si>
  <si>
    <t>No puede ser cero o negativa. Si el cliente pone cero, el ítem se elimina del carrito</t>
  </si>
  <si>
    <t>itemNuevo</t>
  </si>
  <si>
    <t>Contiene la información del producto y la cantidad a agregar.</t>
  </si>
  <si>
    <t>Retorna verdadero si el producto se agregó exitosamente.</t>
  </si>
  <si>
    <t>Generar excepción indicando que el carrito o el producto no se encuentran registrados.</t>
  </si>
  <si>
    <t>Generar excepción indicando que la cantidad a agregar debe ser al menos 1.</t>
  </si>
  <si>
    <t>itemModificado</t>
  </si>
  <si>
    <t>Contiene el identificador del ítem y la nueva cantidad deseada.</t>
  </si>
  <si>
    <t>Retorna verdadero si la cantidad se actualizó correctamente.</t>
  </si>
  <si>
    <t>Generar excepción indicando que el ítem a modificar no existe en el carrito actual.</t>
  </si>
  <si>
    <t>Generar excepción o notificación (si aplica) indicando que el producto fue removido por cantidad cero.</t>
  </si>
  <si>
    <t>idItemCarrito</t>
  </si>
  <si>
    <t>Identificador exacto del ítem que se desea borrar del carrito.</t>
  </si>
  <si>
    <t>Retorna verdadero si el ítem fue eliminado correctamente de la cesta.</t>
  </si>
  <si>
    <t>Generar excepción indicando que el ítem a eliminar ya no se encuentra en el carrito.</t>
  </si>
  <si>
    <t>Identificador del carrito del cual se quieren obtener los ítems.</t>
  </si>
  <si>
    <t>Lista&lt;ItemCarrito&gt;</t>
  </si>
  <si>
    <t>Retorna una colección con los objetos de los ítems encontrados.</t>
  </si>
  <si>
    <t>Generar excepción indicando acceso denegado por intentar consultar un carrito ajeno.</t>
  </si>
  <si>
    <t>Agregar producto al carrito</t>
  </si>
  <si>
    <t>Insertar un producto específico con su cantidad y precio en el carrito de compras activo.</t>
  </si>
  <si>
    <t>Idcarrito, idProducto, cantidad</t>
  </si>
  <si>
    <t>Detalle del producto a añadir, especificando cuántas unidades y su costo.</t>
  </si>
  <si>
    <t>ITC-POL-01</t>
  </si>
  <si>
    <t>Producto agregado al carrito</t>
  </si>
  <si>
    <t>Si dos clientes agregan la última unidad de un producto a sus carritos al mismo tiempo, ¿a quién se le respeta la compra en el checkout?</t>
  </si>
  <si>
    <t>ITC-POL-02</t>
  </si>
  <si>
    <t>El idCarrito y el idProducto deben existir; la integridad se garantiza por las llaves foráneas de la base de datos</t>
  </si>
  <si>
    <t>ITC-POL-03</t>
  </si>
  <si>
    <t>La cantidad ingresada debe ser estrictamente mayor a cero (0).</t>
  </si>
  <si>
    <t>Modificar cantidad del item</t>
  </si>
  <si>
    <t>Aumentar o disminuir las unidades de un producto que ya se encuentra dentro del carrito.</t>
  </si>
  <si>
    <t>idItemCarrito, Idcarrito, idProducto, cantidad</t>
  </si>
  <si>
    <t>Interfaz con botones de (+) y (-) para ajustar las unidades y recalcular el subtotal.</t>
  </si>
  <si>
    <t>ITC-POL-04</t>
  </si>
  <si>
    <t>El idItem a modificar debe existir previamente en el sistema</t>
  </si>
  <si>
    <t>Cantidad de item modificada</t>
  </si>
  <si>
    <t>Riesgo de inconsistencia si el cliente en múltiples pestañas del navegador modifica las cantidades al mismo tiempo.</t>
  </si>
  <si>
    <t>Eliminar producto del carrito</t>
  </si>
  <si>
    <t>Retirar por completo una línea de producto del carrito de compras.</t>
  </si>
  <si>
    <t>idItem</t>
  </si>
  <si>
    <t>Botón de "basurero" o "eliminar" junto al producto en el resumen de la compra.</t>
  </si>
  <si>
    <t>ITC-POL-05</t>
  </si>
  <si>
    <t>El idItem a eliminar debe existir previamente en el sistema</t>
  </si>
  <si>
    <t>Producto eliminado del carrito</t>
  </si>
  <si>
    <t>Si se elimina el último y único item que había, ¿el sistema debería eliminar automáticamente también la cabecera (CarritoCompras) o dejarla vacía?</t>
  </si>
  <si>
    <t>Identificador único universal (UUID) del pedido.</t>
  </si>
  <si>
    <t>Referencia al cliente que realizó el pedido.</t>
  </si>
  <si>
    <t>Fecha en que se generó el pedido (LocalDate).</t>
  </si>
  <si>
    <t>Valor total del pedido en pesos colombianos (COP).</t>
  </si>
  <si>
    <t>Estado del pedido (PENDIENTE, CONFIRMADO, PREPARANDO, ENVIADO, ENTREGADO, CANCELADO).</t>
  </si>
  <si>
    <t>Indica que el número de pedido es un comprobante único en todo el sistema</t>
  </si>
  <si>
    <t>fechaPedido</t>
  </si>
  <si>
    <t>total</t>
  </si>
  <si>
    <t>CombinaciónUnica1</t>
  </si>
  <si>
    <t>PED12345-A1B2-4C3D-8E4F-000000000001</t>
  </si>
  <si>
    <t>2026-05-15</t>
  </si>
  <si>
    <t>PENDIENTE</t>
  </si>
  <si>
    <t>PED12345-A1B2-4C3D-8E4F-000000000002</t>
  </si>
  <si>
    <t>2026-05-16</t>
  </si>
  <si>
    <t>CONFIRMADO</t>
  </si>
  <si>
    <t>PED12345-A1B2-4C3D-8E4F-000000000003</t>
  </si>
  <si>
    <t>2026-05-17</t>
  </si>
  <si>
    <t>PREPARANDO</t>
  </si>
  <si>
    <t>PED12345-A1B2-4C3D-8E4F-000000000004</t>
  </si>
  <si>
    <t>ENVIADO</t>
  </si>
  <si>
    <t>PED12345-A1B2-4C3D-8E4F-000000000005</t>
  </si>
  <si>
    <t>ENTREGADO</t>
  </si>
  <si>
    <t>El formato suele incluir año y prefijo (Ej: PED-2026-001)</t>
  </si>
  <si>
    <t>El cliente debe existir y estar activo en el sistema</t>
  </si>
  <si>
    <t>La dirección de entrega debe pertenecer al cliente que realiza el pedido</t>
  </si>
  <si>
    <t>Se captura el momento exacto en el que el cliente confirma la compra</t>
  </si>
  <si>
    <t xml:space="preserve">Texto </t>
  </si>
  <si>
    <t>Solo permite valores del flujo (PendientePago, Pagado, Despachado, Entregado)</t>
  </si>
  <si>
    <t>PendientePago</t>
  </si>
  <si>
    <t>Debe ser la sumatoria exacta de los precios congelados en las líneas del pedido</t>
  </si>
  <si>
    <t>pedidoNuevo</t>
  </si>
  <si>
    <t>Contiene la información base del nuevo pedido a registrar.</t>
  </si>
  <si>
    <t>Retorna verdadero si el pedido se creó exitosamente.</t>
  </si>
  <si>
    <t>Generar excepción indicando que el carrito no es válido o está vacío.</t>
  </si>
  <si>
    <t>pedidoModificado</t>
  </si>
  <si>
    <t>Contiene la información del pedido con el nuevo estado actualizado.</t>
  </si>
  <si>
    <t>Retorna verdadero si el estado del pedido se actualizó correctamente.</t>
  </si>
  <si>
    <t>Generar excepción indicando que el pedido a actualizar no existe en la base de datos.</t>
  </si>
  <si>
    <t>idPedido</t>
  </si>
  <si>
    <t>Identificador exacto del pedido que el cliente o administrador desea cancelar.</t>
  </si>
  <si>
    <t>Retorna verdadero si el pedido fue cancelado exitosamente.</t>
  </si>
  <si>
    <t>Generar excepción indicando que el pedido a cancelar no se encuentra registrado.</t>
  </si>
  <si>
    <t>Parámetros opcionales para filtrar o buscar el historial de pedidos.</t>
  </si>
  <si>
    <t>Lista&lt;Pedido&gt;</t>
  </si>
  <si>
    <t>Retorna una colección con los objetos de los pedidos encontrados.</t>
  </si>
  <si>
    <t>Generar excepción indicando acceso denegado por intentar visualizar pedidos de otro usuario.</t>
  </si>
  <si>
    <t>Crear pedido (Checkout)</t>
  </si>
  <si>
    <t>El usuario finaliza su compra, procesa el pago y genera la orden de despacho</t>
  </si>
  <si>
    <t>idCarrito, idcliente, idDireccion, fechaCreacion, totalCompra</t>
  </si>
  <si>
    <t>Pantalla final de pago (Checkout) con el resumen monetario y destino de entrega.</t>
  </si>
  <si>
    <t>PED-POL-01</t>
  </si>
  <si>
    <t>Pasarela de pagos</t>
  </si>
  <si>
    <t>Pedido generado</t>
  </si>
  <si>
    <t>Riesgo de "Timeout" (tiempo de espera agotado) si la pasarela de pagos externa tarda mucho en responder y el usuario recarga la página.</t>
  </si>
  <si>
    <t>PED-POL-02</t>
  </si>
  <si>
    <t>El total del pedido no puede ser negativo</t>
  </si>
  <si>
    <t>Administrador / Sistema</t>
  </si>
  <si>
    <t>Actualizar estado del pedido</t>
  </si>
  <si>
    <t>Cambiar la fase en la que se encuentra la orden (ej. de "Pagado" a "Enviado" o "Entregado") para el seguimiento logístico.</t>
  </si>
  <si>
    <t>idPedido, estadoLogsitico</t>
  </si>
  <si>
    <t>Panel de control de despachos o actualización automática vía Webhook de la transportadora.</t>
  </si>
  <si>
    <t>PED-POL-03</t>
  </si>
  <si>
    <t>El idPedido a modificar debe existir previamente en el sistema.</t>
  </si>
  <si>
    <t>API Transportadora (Servientrega / Coordinadora)</t>
  </si>
  <si>
    <t>Estado logístico de pedido actualizado</t>
  </si>
  <si>
    <t>Si se marca como "Entregado" por error, el cliente no podrá abrir reclamos fácilmente si su paquete nunca llegó.</t>
  </si>
  <si>
    <t>PED-POL-04</t>
  </si>
  <si>
    <t>Cancelar pedido</t>
  </si>
  <si>
    <t>Botón de "Cancelar compra" en el historial de pedidos o en el panel de soporte.</t>
  </si>
  <si>
    <t>PED-POL-05</t>
  </si>
  <si>
    <t>El idPedido a eliminar debe existir previamente en el sistema.</t>
  </si>
  <si>
    <t>Pasarela de Pagos (API de Reembolsos)</t>
  </si>
  <si>
    <t>Pedido cancelado</t>
  </si>
  <si>
    <t>Consultar pedidos (Tracking)</t>
  </si>
  <si>
    <t>Listar las órdenes realizadas en el pasado para revisar garantías, volver a comprar o hacer auditoría.</t>
  </si>
  <si>
    <t>idPedido, idCarrito, idcliente, idDireccion, fechacreacion, estadoLogsitico, totalCompra</t>
  </si>
  <si>
    <t>Vista de "Mis Pedidos" en el perfil del cliente o general de ventas para el administrador.</t>
  </si>
  <si>
    <t>PED-POL-06</t>
  </si>
  <si>
    <t>El cliente solo puede ver sus propios pedidos; el administrador tiene acceso al historial global.</t>
  </si>
  <si>
    <t>Pedidos consultados</t>
  </si>
  <si>
    <t>Identificador único universal (UUID) de la línea de pedido.</t>
  </si>
  <si>
    <t>Referencia al pedido al que pertenece esta línea.</t>
  </si>
  <si>
    <t>Referencia al producto incluido en esta línea.</t>
  </si>
  <si>
    <t>Número de unidades del producto en la línea.</t>
  </si>
  <si>
    <t>Precio unitario congelado del producto al momento del pedido.</t>
  </si>
  <si>
    <t>Subtotal de la línea (cantidad × precioUnitario).</t>
  </si>
  <si>
    <t>pedido</t>
  </si>
  <si>
    <t>LP000000-1111-4222-8333-000000000001</t>
  </si>
  <si>
    <t>LP000000-1111-4222-8333-000000000002</t>
  </si>
  <si>
    <t>LP000000-1111-4222-8333-000000000003</t>
  </si>
  <si>
    <t>LP000000-1111-4222-8333-000000000004</t>
  </si>
  <si>
    <t>LP000000-1111-4222-8333-000000000005</t>
  </si>
  <si>
    <t>&lt;Pedido&gt;</t>
  </si>
  <si>
    <t>El pedido maestro debe existir y estar en proceso</t>
  </si>
  <si>
    <t>El producto debe estar Activo en el momento de crear la línea</t>
  </si>
  <si>
    <t>La cantidad comprada debe ser mayor a cero</t>
  </si>
  <si>
    <t>Se captura el precio actual del catálogo en el instante de la venta. Este valor se vuelve inmutable.</t>
  </si>
  <si>
    <t>lineaNueva</t>
  </si>
  <si>
    <t>Contiene la información de la línea de pedido que se va a registrar.</t>
  </si>
  <si>
    <t>Retorna verdadero si la línea de pedido se registró correctamente.</t>
  </si>
  <si>
    <t>Generar excepción indicando que el producto a registrar no existe en el histórico del catálogo.</t>
  </si>
  <si>
    <t>Generar excepción indicando que el valor del precio congelado es inconsistente con el catálogo.</t>
  </si>
  <si>
    <t>idLineaPedido</t>
  </si>
  <si>
    <t>Identificador exacto de la línea de pedido que se desea devolver o anular.</t>
  </si>
  <si>
    <t>Retorna verdadero si la línea de pedido se devolvió o canceló exitosamente.</t>
  </si>
  <si>
    <t>Generar excepción indicando que el pedido padre aún no ha sido entregado o no es válido para devoluciones.</t>
  </si>
  <si>
    <t>Identificador del pedido padre del cual se quieren obtener sus líneas de detalle.</t>
  </si>
  <si>
    <t>Lista&lt;LineaPedido&gt;</t>
  </si>
  <si>
    <t>Retorna una colección con los objetos de las líneas de pedido encontradas.</t>
  </si>
  <si>
    <t>Generar excepción indicando acceso denegado por intentar visualizar el detalle de un pedido ajeno.</t>
  </si>
  <si>
    <t>Registrar línea de pedido</t>
  </si>
  <si>
    <t>Guardar el registro inmutable de un producto comprado, congelando su precio y cantidad exactos al momento del pago.</t>
  </si>
  <si>
    <t>idPedido, idProducto, cantidad, precioCongelado</t>
  </si>
  <si>
    <t>Registro histórico interno que detalla qué artículos conforman el pedido total.</t>
  </si>
  <si>
    <t>LIN-POL-01</t>
  </si>
  <si>
    <t>Software Contable</t>
  </si>
  <si>
    <t>Línea de pedido registrada</t>
  </si>
  <si>
    <t>Riesgo de que el producto se agote físicamente entre el momento en que estaba en el carrito y el milisegundo en que se crea la línea de pedido.</t>
  </si>
  <si>
    <t>LIN-POL-02</t>
  </si>
  <si>
    <t>El idProducto debe existir en el catálogo, pero su estado actual no importa (incluso si fue inactivado después de la compra).</t>
  </si>
  <si>
    <t>LIN-POL-03</t>
  </si>
  <si>
    <t>El precioCongelado debe ser una copia exacta del precio que tenía el producto al momento de la compra, asegurando inmutabilidad.</t>
  </si>
  <si>
    <t>Devolver / Cancelar línea (Reembolso parcial)</t>
  </si>
  <si>
    <t>Anular un ítem específico del pedido porque llegó defectuoso o el cliente pidió garantía, sin cancelar todo el pedido.</t>
  </si>
  <si>
    <t>idLineaPedido, idPedido, idProducto, cantidad, precioCongelado</t>
  </si>
  <si>
    <t>Panel de gestión de garantías y devoluciones en el administrador.</t>
  </si>
  <si>
    <t>LIN-POL-04</t>
  </si>
  <si>
    <t>Solo se puede devolver una línea si el pedido padre (idPedido) está en estado "Entregado" o "Completado".</t>
  </si>
  <si>
    <t>Línea de pedido devuelta (reembolsada)</t>
  </si>
  <si>
    <t>Si se devuelve una línea de pedido, ¿el sistema debe retornar automáticamente esa "cantidad" al stock disponible del inventario?</t>
  </si>
  <si>
    <t>Consultar detalle de pedido</t>
  </si>
  <si>
    <t>Listar los productos exactos, cantidades y precios que el cliente compró dentro de un pedido específico.</t>
  </si>
  <si>
    <t>Vista de "Detalle de factura" o "Ítems del pedido" en el perfil del cliente.</t>
  </si>
  <si>
    <t>LIN-POL-05</t>
  </si>
  <si>
    <t>El cliente solo puede consultar las líneas de pedido que pertenezcan a un idPedido asociado a su cuenta.</t>
  </si>
  <si>
    <t>Líneas de pedido consultadas</t>
  </si>
  <si>
    <t>Identificador único universal (UUID) del pago.</t>
  </si>
  <si>
    <t>Referencia al pedido asociado al pago.</t>
  </si>
  <si>
    <t>Referencia al método de pago utilizado.</t>
  </si>
  <si>
    <t>Monto del pago en pesos colombianos (COP).</t>
  </si>
  <si>
    <t>Fecha en que se procesó el pago (LocalDate).</t>
  </si>
  <si>
    <t>Estado del pago (PENDIENTE, EN_PROCESO, APROBADO, RECHAZADO, REEMBOLSADO).</t>
  </si>
  <si>
    <t>Indica que cada intento de pago tiene un identificador único en el sistema, útil para trazabilidad y reclamos</t>
  </si>
  <si>
    <t>metodoPago</t>
  </si>
  <si>
    <t>monto</t>
  </si>
  <si>
    <t>fechaPago</t>
  </si>
  <si>
    <t>PA000000-1111-4222-8333-BBBBBB000001</t>
  </si>
  <si>
    <t>MP000000-1111-4222-8333-AAAAAA000001</t>
  </si>
  <si>
    <t>PA000000-1111-4222-8333-BBBBBB000002</t>
  </si>
  <si>
    <t>MP000000-1111-4222-8333-AAAAAA000002</t>
  </si>
  <si>
    <t>APROBADO</t>
  </si>
  <si>
    <t>PA000000-1111-4222-8333-BBBBBB000003</t>
  </si>
  <si>
    <t>MP000000-1111-4222-8333-AAAAAA000003</t>
  </si>
  <si>
    <t>EN_PROCESO</t>
  </si>
  <si>
    <t>PA000000-1111-4222-8333-BBBBBB000004</t>
  </si>
  <si>
    <t>PA000000-1111-4222-8333-BBBBBB000005</t>
  </si>
  <si>
    <t>MP000000-1111-4222-8333-AAAAAA000004</t>
  </si>
  <si>
    <t>RECHAZADO</t>
  </si>
  <si>
    <t>Código de autorización emitido por la pasarela de pagos</t>
  </si>
  <si>
    <t>El pedido debe existir y no estar cancelado</t>
  </si>
  <si>
    <t>&lt;MetodoPago&gt;</t>
  </si>
  <si>
    <t>Debe ser igual al totalCompra liquidado en el Pedido</t>
  </si>
  <si>
    <t>El método seleccionado debe estar Activo en el sistema</t>
  </si>
  <si>
    <t xml:space="preserve">No </t>
  </si>
  <si>
    <t>Solo permite: 'Aprobado', 'Rechazado' o 'Pendiente'</t>
  </si>
  <si>
    <t>Pendiente</t>
  </si>
  <si>
    <t>Solo se llena si la transacción es aprobada por el banco</t>
  </si>
  <si>
    <t>Registra el momento en que la pasarela emite una respuesta</t>
  </si>
  <si>
    <t>si</t>
  </si>
  <si>
    <t>pagoNuevo</t>
  </si>
  <si>
    <t>Contiene la información inicial de la transacción a registrar.</t>
  </si>
  <si>
    <t>Retorna verdadero si el intento de pago se registró correctamente.</t>
  </si>
  <si>
    <t>Generar excepción indicando que el monto de la transacción difiere del total del pedido.</t>
  </si>
  <si>
    <t>Generar excepción indicando que el pago no puede iniciar en un estado distinto a Pendiente.</t>
  </si>
  <si>
    <t>pagoActualizado</t>
  </si>
  <si>
    <t>Contiene el identificador del pago y el nuevo estado reportado por el banco.</t>
  </si>
  <si>
    <t>Retorna verdadero si el estado del pago se actualizó exitosamente.</t>
  </si>
  <si>
    <t>Generar excepción indicando que el pago a actualizar no se encuentra registrado.</t>
  </si>
  <si>
    <t>Generar excepción indicando que el pago ya finalizó su ciclo y su estado es inmutable.</t>
  </si>
  <si>
    <t>idPago</t>
  </si>
  <si>
    <t>Identificador exacto del pago que se desea reembolsar o anular.</t>
  </si>
  <si>
    <t>Retorna verdadero si el reembolso se emitió y registró correctamente.</t>
  </si>
  <si>
    <t>Generar excepción indicando que no se puede reembolsar un pago que aún no ha sido aprobado por el banco.</t>
  </si>
  <si>
    <t>Parámetros opcionales para buscar o filtrar el historial de pagos.</t>
  </si>
  <si>
    <t>Lista&lt;Pago&gt;</t>
  </si>
  <si>
    <t>Retorna una colección con los objetos de los pagos encontrados.</t>
  </si>
  <si>
    <t>Generar excepción indicando acceso denegado por intentar visualizar datos financieros de otro usuario.</t>
  </si>
  <si>
    <t>Cliente / Sistema</t>
  </si>
  <si>
    <t>Procesar pago (Iniciar)</t>
  </si>
  <si>
    <t>Enviar la información de cobro a la entidad financiera y registrar la transacción inicial.</t>
  </si>
  <si>
    <t>idPedido, metodoPago, monto, fechaPago, estado</t>
  </si>
  <si>
    <t>Formulario de checkout y pantalla de redirección al banco o pasarela.</t>
  </si>
  <si>
    <t>PAG-POL-01</t>
  </si>
  <si>
    <t xml:space="preserve">Pasarela de Pagos </t>
  </si>
  <si>
    <t>Intento de pago registrado</t>
  </si>
  <si>
    <t>Riesgo de Cobro Doble: ¿Qué pasa si el cliente entra en pánico porque la página no carga y presiona el botón "Pagar" 3 veces seguidas?</t>
  </si>
  <si>
    <t>PAG-POL-02</t>
  </si>
  <si>
    <t>El monto del pago debe ser mayor a cero</t>
  </si>
  <si>
    <t>PAG-POL-03</t>
  </si>
  <si>
    <t>El estado del pago debe ser uno de los valores válidos definidos (Pendiente, En proceso, Aprobado, Rechazado, Reembolsado).</t>
  </si>
  <si>
    <t>Sistema (Webhook) / Admin</t>
  </si>
  <si>
    <t>Actualizar estado de pago</t>
  </si>
  <si>
    <t>Recibir la confirmación asíncrona del banco (aprobado o rechazado) y actualizar el sistema.</t>
  </si>
  <si>
    <t>idPago, estado, codigoAutorizacion, fechaHora</t>
  </si>
  <si>
    <t>Endpoint del servidor que escucha la respuesta del banco o panel administrativo.</t>
  </si>
  <si>
    <t>PAG-POL-04</t>
  </si>
  <si>
    <t>El idPago a modificar debe existir previamente en el sistema.</t>
  </si>
  <si>
    <t>Pasarela de Pagos / Red Bancaria</t>
  </si>
  <si>
    <t>Estado de pago actualizado (Aprobado/Rechazado)</t>
  </si>
  <si>
    <t>Si el banco tarda 30 minutos en confirmar un pago por PSE, ¿el inventario del producto debe mantenerse bloqueado o se libera para otro cliente?</t>
  </si>
  <si>
    <t>Consultar pagos</t>
  </si>
  <si>
    <t>Revisar el comprobante, el método usado y el estado de la transacción para conciliación contable o soporte.</t>
  </si>
  <si>
    <t>idPago, idPedido, monto, metodo, estado, codigoAutorizacion, fechaHora</t>
  </si>
  <si>
    <t>Historial de transacciones en el perfil del cliente o reporte financiero del administrador.</t>
  </si>
  <si>
    <t>PAG-POL-05</t>
  </si>
  <si>
    <t>El cliente solo puede ver los pagos de sus propios pedidos; el administrador tiene visión global.</t>
  </si>
  <si>
    <t>Pagos consultados</t>
  </si>
  <si>
    <t>Si la base de datos se vulnera, exponer métodos de pago o montos podría generar problemas de confidencialidad financiera.</t>
  </si>
  <si>
    <t>Identificador único universal (UUID) del método de pago.</t>
  </si>
  <si>
    <t>Nombre comercial del método de pago.</t>
  </si>
  <si>
    <t>Descripción del método de pago (opcional).</t>
  </si>
  <si>
    <t>Indica si el método de pago está activo (true) o inactivo (false).</t>
  </si>
  <si>
    <t>Tarjeta de crédito</t>
  </si>
  <si>
    <t>Visa, Mastercard, American Express.</t>
  </si>
  <si>
    <t xml:space="preserve">ACTIVO </t>
  </si>
  <si>
    <t>PSE</t>
  </si>
  <si>
    <t>Pago seguro en línea débito bancos colombianos.</t>
  </si>
  <si>
    <t>INACTIVO</t>
  </si>
  <si>
    <t>Nequi</t>
  </si>
  <si>
    <t>Billetera digital Bancolombia.</t>
  </si>
  <si>
    <t>Efectivo contraentrega</t>
  </si>
  <si>
    <t>Pago en efectivo al recibir el pedido.</t>
  </si>
  <si>
    <t xml:space="preserve">INACTIVO </t>
  </si>
  <si>
    <t>MP000000-1111-4222-8333-AAAAAA000005</t>
  </si>
  <si>
    <t>Daviplata</t>
  </si>
  <si>
    <t>Billetera digital Davivienda.</t>
  </si>
  <si>
    <t>El nombre debe ser claro para el cliente en el checkout</t>
  </si>
  <si>
    <t>metodoNuevo</t>
  </si>
  <si>
    <t>Contiene la información del nuevo método de pago a registrar.</t>
  </si>
  <si>
    <t>Retorna verdadero si el método se agregó exitosamente.</t>
  </si>
  <si>
    <t>Generar excepción indicando que ya existe un método de pago con ese mismo nombre.</t>
  </si>
  <si>
    <t>metodoModificado</t>
  </si>
  <si>
    <t>Contiene la información actualizada del método de pago.</t>
  </si>
  <si>
    <t>Retorna verdadero si el método de pago se actualizó correctamente.</t>
  </si>
  <si>
    <t>Generar excepción indicando que el método de pago a editar no se encuentra registrado.</t>
  </si>
  <si>
    <t>Generar excepción indicando que el nuevo nombre entra en conflicto con un método existente.</t>
  </si>
  <si>
    <t>idMetodoPago</t>
  </si>
  <si>
    <t>Identificador exacto del método de pago que se desea borrar.</t>
  </si>
  <si>
    <t>Retorna verdadero si el método de pago fue eliminado correctamente.</t>
  </si>
  <si>
    <t>Generar excepción indicando que el método a eliminar no se encuentra en la base de datos.</t>
  </si>
  <si>
    <t>Parámetros opcionales para filtrar la búsqueda de métodos de pago.</t>
  </si>
  <si>
    <t>Lista&lt;MetodoPago&gt;</t>
  </si>
  <si>
    <t>Retorna una colección con los objetos de los métodos de pago encontrados.</t>
  </si>
  <si>
    <t>Generar excepción indicando acceso denegado por intentar visualizar métodos inactivos sin permisos.</t>
  </si>
  <si>
    <t>Registrar método de pago</t>
  </si>
  <si>
    <t>Crear una nueva opción de pago para que quede disponible en el checkout de la tienda.</t>
  </si>
  <si>
    <t>Formulario simple en el panel de configuración de la tienda.</t>
  </si>
  <si>
    <t>MET-POL-01</t>
  </si>
  <si>
    <t>Método de pago registrado</t>
  </si>
  <si>
    <t>Riesgo de habilitar un método que realmente no esté operativo en la pasarela o en el proceso interno de cobro.</t>
  </si>
  <si>
    <t>MET-POL-02</t>
  </si>
  <si>
    <t>El nombre del método de pago no debe repetirse en el sistema.</t>
  </si>
  <si>
    <t>Modificar método de pago</t>
  </si>
  <si>
    <t>Actualizar la información de una opción de pago existente, como su nombre, descripción o disponibilidad.</t>
  </si>
  <si>
    <t>idMetodo, nombre</t>
  </si>
  <si>
    <t>Formulario pre-cargado con la información actual del método de pago.</t>
  </si>
  <si>
    <t>MET-POL-03</t>
  </si>
  <si>
    <t>El idMetodoPago a modificar debe existir previamente en el sistema.</t>
  </si>
  <si>
    <t>Método de pago modificado</t>
  </si>
  <si>
    <t>Si se cambia un método usado históricamente, puede generarse confusión en reportes o conciliaciones antiguas.</t>
  </si>
  <si>
    <t>MET-POL-04</t>
  </si>
  <si>
    <t>Si se cambia el nombre, el nuevo valor no debe coincidir con otro método ya registrado.</t>
  </si>
  <si>
    <t>Desactivar método de pago</t>
  </si>
  <si>
    <t>Inhabilitar una opción de cobro para que deje de aparecer en el checkout sin borrar su historial.</t>
  </si>
  <si>
    <t>Vista de edición rápida en la configuración del administrador.</t>
  </si>
  <si>
    <t>MET-POL-05</t>
  </si>
  <si>
    <t>El idMetodoPago debe existir previamente en el sistema.</t>
  </si>
  <si>
    <t>Método de pago desactivado</t>
  </si>
  <si>
    <t>Lo correcto es desactivar y no borrar, porque pagos históricos pueden seguir apuntando a ese método.</t>
  </si>
  <si>
    <t>Consultar métodos de pago</t>
  </si>
  <si>
    <t>Listar los métodos de pago disponibles para mostrarlos en el checkout o gestionarlos desde el panel administrativo.</t>
  </si>
  <si>
    <t>Vista del catálogo de métodos habilitados para cobrar en la tienda.</t>
  </si>
  <si>
    <t>MET-POL-06</t>
  </si>
  <si>
    <t>El cliente solo debe visualizar métodos con estado "Activo"; el administrador puede ver todos.</t>
  </si>
  <si>
    <t>Métodos de pago consultados</t>
  </si>
  <si>
    <t>Identificador interno autogenerado por el sistema</t>
  </si>
  <si>
    <t>Referencia al objeto de dominio “Pago” exitoso que originó esta factura (Llave foránea)</t>
  </si>
  <si>
    <t xml:space="preserve">Número de factura electrónica </t>
  </si>
  <si>
    <t>Fecha y hora de emisión del comprobante contable</t>
  </si>
  <si>
    <t>Valor base de la compra sin impuestos (COP)</t>
  </si>
  <si>
    <t>Valor correspondiente al IVA (19%) u otros tributos (COP)</t>
  </si>
  <si>
    <t>Valor total legalmente facturado al cliente (COP)</t>
  </si>
  <si>
    <t>idFactura</t>
  </si>
  <si>
    <t>numeroFactura</t>
  </si>
  <si>
    <t>fechaEmision</t>
  </si>
  <si>
    <t>totalImpuestos</t>
  </si>
  <si>
    <t>totalFacturado</t>
  </si>
  <si>
    <t>FAC-001</t>
  </si>
  <si>
    <t>PAG-001</t>
  </si>
  <si>
    <t>FE-10020</t>
  </si>
  <si>
    <t>FAC-002</t>
  </si>
  <si>
    <t>PAG-002</t>
  </si>
  <si>
    <t>FE-10021</t>
  </si>
  <si>
    <t>FAC-003</t>
  </si>
  <si>
    <t>PAG-003</t>
  </si>
  <si>
    <t>FE-10022</t>
  </si>
  <si>
    <t>FAC-004</t>
  </si>
  <si>
    <t>PAG-004</t>
  </si>
  <si>
    <t>FE-10023</t>
  </si>
  <si>
    <t>FAC-005</t>
  </si>
  <si>
    <t>PAG-005</t>
  </si>
  <si>
    <t>FE-10024</t>
  </si>
  <si>
    <t>&lt;Pago&gt;</t>
  </si>
  <si>
    <t>El pago referenciado debe estar en estado 'Aprobado' obligatoriamente</t>
  </si>
  <si>
    <t xml:space="preserve">Debe cumplir con la resolución de facturación electrónica </t>
  </si>
  <si>
    <t>Registra la marca de tiempo exacta de la generación del comprobante</t>
  </si>
  <si>
    <t>Base imponible sin impuestos</t>
  </si>
  <si>
    <t>Se calcula aplicando la tarifa vigente de IVA (19%) sobre el subtotal</t>
  </si>
  <si>
    <t>Es la suma matemática estricta del subtotal más el total de impuestos	Si</t>
  </si>
  <si>
    <t>facturaNueva</t>
  </si>
  <si>
    <t>Contiene la información de la factura que se va a emitir.</t>
  </si>
  <si>
    <t>Retorna verdadero si la factura fue generada exitosamente.</t>
  </si>
  <si>
    <t>Generar excepción indicando que el pago no existe o aún no ha sido aprobado.</t>
  </si>
  <si>
    <t>Generar excepción indicando que la sumatoria de los montos no coincide con el total.</t>
  </si>
  <si>
    <t>Identificador exacto de la factura que se desea anular.</t>
  </si>
  <si>
    <t>Retorna verdadero si la factura se anuló correctamente y se generó la nota crédito.</t>
  </si>
  <si>
    <t>Generar excepción indicando que la factura que se intenta anular no existe en la base de datos.</t>
  </si>
  <si>
    <t>Generar excepción indicando que no se puede alterar o borrar el registro original de la factura.</t>
  </si>
  <si>
    <t>Parámetros opcionales para buscar o filtrar el historial de facturas.</t>
  </si>
  <si>
    <t>Lista&lt;Factura&gt;</t>
  </si>
  <si>
    <t>Retorna una colección con los objetos de las facturas encontradas.</t>
  </si>
  <si>
    <t>Generar excepción indicando acceso denegado por intentar visualizar facturas de otro usuario.</t>
  </si>
  <si>
    <t>Sistema / Administrador</t>
  </si>
  <si>
    <t>Generar factura</t>
  </si>
  <si>
    <t>Crear el comprobante legal y fiscal de la venta una vez que el pago ha sido aprobado exitosamente.</t>
  </si>
  <si>
    <t>idPago, numeroFactura, fechaEmision, subtotal, totalImpuestos, totalFacturado</t>
  </si>
  <si>
    <t>Registro oficial que desglosa el costo de los productos y los impuestos aplicados a la compra.</t>
  </si>
  <si>
    <t>FAC-POL-01</t>
  </si>
  <si>
    <t>Proveedor de Facturación Electrónica</t>
  </si>
  <si>
    <t>Factura generada</t>
  </si>
  <si>
    <t>Riesgo de fallo de conexión con el proveedor tecnológico al intentar timbrar la factura electrónica.</t>
  </si>
  <si>
    <t>FAC-POL-02</t>
  </si>
  <si>
    <t>El idPago asociado debe existir y su estado debe ser obligatoriamente "Aprobado".</t>
  </si>
  <si>
    <t>FAC-POL-03</t>
  </si>
  <si>
    <t>El totalFacturado debe ser la suma matemática exacta del subtotal más el totalImpuestos. calculados.</t>
  </si>
  <si>
    <t>Anular factura (Nota de Crédito)</t>
  </si>
  <si>
    <t>Invalidar una factura previamente emitida por motivo de devolución de mercancía o error en los datos.</t>
  </si>
  <si>
    <t>idFactura, numeroFactura, totalFacturado</t>
  </si>
  <si>
    <t>Panel contable de reversiones y garantías en el administrador del e-commerce.</t>
  </si>
  <si>
    <t>FAC-POL-04</t>
  </si>
  <si>
    <t>El idFactura a anular debe existir previamente en el sistema.</t>
  </si>
  <si>
    <t xml:space="preserve">Proveedor de Facturación Electrónica </t>
  </si>
  <si>
    <t>Factura anulada</t>
  </si>
  <si>
    <t>Si un administrador anula una factura de un periodo fiscal (mes o año) que ya fue cerrado por contabilidad, se crea un descuadre legal.</t>
  </si>
  <si>
    <t>FAC-POL-05</t>
  </si>
  <si>
    <t>El sistema no modifica la factura original (es inmutable), sino que debe registrar su estado como "Anulada" y generar una Nota de Crédito.</t>
  </si>
  <si>
    <t>Consultar y descargar factura</t>
  </si>
  <si>
    <t>Permitir al usuario ver el detalle fiscal de su compra o descargar la representación gráfica (PDF).</t>
  </si>
  <si>
    <t>idFactura, idPago, numeroFactura, fechaEmision, subtotal, totalImpuestos, totalFacturado</t>
  </si>
  <si>
    <t>Vista detallada del recibo o enlace para descargar la versión en PDF o XML.</t>
  </si>
  <si>
    <t>FAC-POL-06</t>
  </si>
  <si>
    <t>El cliente solo puede consultar y descargar las facturas asociadas a sus propios pedidos.</t>
  </si>
  <si>
    <t>Sistema de Almacenamiento</t>
  </si>
  <si>
    <t>Facturas consultadas</t>
  </si>
  <si>
    <t>Riesgo de rendimiento y almacenamiento si el sistema genera y guarda los PDFs de todas las facturas en lugar de generarlos "al vuelo" cuando el cliente los pide.</t>
  </si>
  <si>
    <t>Identificador único universal (UUID) del envío.</t>
  </si>
  <si>
    <t>Referencia al pedido al que pertenece el envío.</t>
  </si>
  <si>
    <t>Nombre de la empresa transportadora encargada del envío.</t>
  </si>
  <si>
    <t>Número de guía proporcionado por la transportadora.</t>
  </si>
  <si>
    <t>Fecha en que se despachó el envío (LocalDate).</t>
  </si>
  <si>
    <t>Fecha estimada o real de entrega del envío (LocalDate, opcional).</t>
  </si>
  <si>
    <t>Estado del envío (PREPARANDO, EN_TRANSITO, ENTREGADO, DEVUELTO, EXTRAVIADO).</t>
  </si>
  <si>
    <t>transportadora</t>
  </si>
  <si>
    <t>numeroGuia</t>
  </si>
  <si>
    <t>fechaEnvio</t>
  </si>
  <si>
    <t>fechaEntrega</t>
  </si>
  <si>
    <t>EN000000-1111-4222-8333-CCCCCC000001</t>
  </si>
  <si>
    <t>Servientrega</t>
  </si>
  <si>
    <t>SERV-30012345678</t>
  </si>
  <si>
    <t>EN_TRANSITO</t>
  </si>
  <si>
    <t>EN000000-1111-4222-8333-CCCCCC000002</t>
  </si>
  <si>
    <t>Coordinadora</t>
  </si>
  <si>
    <t>COOR-21456789012</t>
  </si>
  <si>
    <t>'M-MetodoPago'!B6</t>
  </si>
  <si>
    <t>EN000000-1111-4222-8333-CCCCCC000003</t>
  </si>
  <si>
    <t>Inter Rapídisimo</t>
  </si>
  <si>
    <t>INTE-70009876543</t>
  </si>
  <si>
    <t>EN000000-1111-4222-8333-CCCCCC000004</t>
  </si>
  <si>
    <t>TCC</t>
  </si>
  <si>
    <t>TCC-54321987654</t>
  </si>
  <si>
    <t>EN000000-1111-4222-8333-CCCCCC000005</t>
  </si>
  <si>
    <t>Envia</t>
  </si>
  <si>
    <t>ENVI-09876543210</t>
  </si>
  <si>
    <t>El pedido maestro debe existir y estar Pagado para poder despacharse</t>
  </si>
  <si>
    <t>Debe corresponder a una empresa logística aliada (Servientrega, TCC, etc.)</t>
  </si>
  <si>
    <t>No debe contener espacios en blanco intermedios</t>
  </si>
  <si>
    <t>No puede ser anterior a la fecha de creación del pedido</t>
  </si>
  <si>
    <t>envioNuevo</t>
  </si>
  <si>
    <t>Envío</t>
  </si>
  <si>
    <t>Contiene la información logística y de despacho a registrar.</t>
  </si>
  <si>
    <t>Retorna verdadero si el envío se creó y despachó exitosamente.</t>
  </si>
  <si>
    <t>Generar excepción indicando que el pedido no es válido para despacho o ya fue enviado.</t>
  </si>
  <si>
    <t>envioModificado</t>
  </si>
  <si>
    <t>Contiene la información del envío con los datos de guía actualizados.</t>
  </si>
  <si>
    <t>Retorna verdadero si el envío se actualizó correctamente.</t>
  </si>
  <si>
    <t>Generar excepción indicando que el envío a corregir no existe en la base de datos.</t>
  </si>
  <si>
    <t>Identificador del pedido del cual se quiere conocer la información de envío.</t>
  </si>
  <si>
    <t>Lista&lt;Envío&gt;</t>
  </si>
  <si>
    <t>Retorna una colección con los objetos de envío asociados a la búsqueda.</t>
  </si>
  <si>
    <t>Generar excepción indicando acceso denegado por intentar rastrear el paquete de otro usuario.</t>
  </si>
  <si>
    <t>Administrador/Sistema</t>
  </si>
  <si>
    <t>Registrar envío (Despachar)</t>
  </si>
  <si>
    <t>Crear la orden de transporte físico asociando el pedido pagado con una empresa de mensajería externa.</t>
  </si>
  <si>
    <t>idPedido, transportadora, numeroGuia, fechaDespacho</t>
  </si>
  <si>
    <t>Panel logístico de generación de guías y etiquetas de despacho.</t>
  </si>
  <si>
    <t>ENV-POL-01</t>
  </si>
  <si>
    <t xml:space="preserve">API de Transportadora </t>
  </si>
  <si>
    <t>Envío registrado</t>
  </si>
  <si>
    <t>Riesgo de que la dirección del cliente (idDireccion en Pedido) esté incompleta o sea errónea y la transportadora rechace el paquete.</t>
  </si>
  <si>
    <t>ENV-POL-02</t>
  </si>
  <si>
    <t>El idPedido asociado debe existir, estar pagado y no tener otro envío activo.</t>
  </si>
  <si>
    <t>Modificar envío (Corregir)</t>
  </si>
  <si>
    <t>Actualizar los datos de despacho si hubo un error al generar la guía o si la caja se reasignó a otra empresa de transporte.</t>
  </si>
  <si>
    <t>idEnvio, idPedido, transportadora, numeroGuia, fechaDespacho</t>
  </si>
  <si>
    <t>ENV-POL-03</t>
  </si>
  <si>
    <t>El idEnvio a modificar debe existir previamente en el sistema.</t>
  </si>
  <si>
    <t>Estado de envío actualizado</t>
  </si>
  <si>
    <t>Si se cambia el numeroGuia después de despachado, el cliente podría asustarse porque el link de rastreo original dejará de funcionar.</t>
  </si>
  <si>
    <t>Consultar envío (Tracking)</t>
  </si>
  <si>
    <t>Consultar la ubicación actual y el estado del paquete físico utilizando su número de guía.</t>
  </si>
  <si>
    <t>Interfaz de "Rastrea tu pedido" en el perfil del usuario mostrando la línea de tiempo logística.</t>
  </si>
  <si>
    <t>ENV-POL-04</t>
  </si>
  <si>
    <t>El cliente solo puede rastrear los envíos asociados a sus propios pedidos.</t>
  </si>
  <si>
    <t>API de Transportadora (Tracking)</t>
  </si>
  <si>
    <t>Envío rastreado</t>
  </si>
  <si>
    <t>Experiencia de usuario: Si el sistema interno no está sincronizado en tiempo real con la transportadora, el cliente verá información desactualizada.</t>
  </si>
  <si>
    <t>Identificador interno autogenerado por el sistema para el evento</t>
  </si>
  <si>
    <t>Referencia al objeto de dominio “Envío” al que pertenece este evento (Llave foránea)</t>
  </si>
  <si>
    <t>Estado logístico reportado por la transportadora (Ej. En bodega, En ruta, Entregado)</t>
  </si>
  <si>
    <t>Fecha y hora exacta en la que se registró este estado</t>
  </si>
  <si>
    <t>Observación o detalle adicional del movimiento (ciudad, sede, novedad)</t>
  </si>
  <si>
    <t>Indica que no se debe registrar más de un evento con la misma fecha y estado para el mismo envío</t>
  </si>
  <si>
    <t>idEvento</t>
  </si>
  <si>
    <t>idEnvio</t>
  </si>
  <si>
    <t>estadoLogistico</t>
  </si>
  <si>
    <t>fechaHora</t>
  </si>
  <si>
    <t>observacion</t>
  </si>
  <si>
    <t>EVT-001</t>
  </si>
  <si>
    <t>ENV-001</t>
  </si>
  <si>
    <t xml:space="preserve">Recibido en bodega </t>
  </si>
  <si>
    <t>Llegó a bodega principal de Coordinadora en Medellín.</t>
  </si>
  <si>
    <t>EVT-002</t>
  </si>
  <si>
    <t>ENV-002</t>
  </si>
  <si>
    <t>En Ruta</t>
  </si>
  <si>
    <t>EVT-003</t>
  </si>
  <si>
    <t>ENV-003</t>
  </si>
  <si>
    <t>En Destino</t>
  </si>
  <si>
    <t>EVT-004</t>
  </si>
  <si>
    <t>ENV-004</t>
  </si>
  <si>
    <t xml:space="preserve">Entregado </t>
  </si>
  <si>
    <t>EVT-005</t>
  </si>
  <si>
    <t>ENV-005</t>
  </si>
  <si>
    <t>Identificador único del hito de rastreo</t>
  </si>
  <si>
    <t>&lt;Envio&gt;</t>
  </si>
  <si>
    <t>El despacho físico debe existir y poseer un número de guía válido</t>
  </si>
  <si>
    <t>Solo permite: 'Recibido', 'En transito', 'En reparto', 'Entregado' o 'Novedad'</t>
  </si>
  <si>
    <t>Se captura el momento exacto en que la transportadora reporta la actualización</t>
  </si>
  <si>
    <t>Se usa para ampliar el detalle del evento; es obligatoria cuando estadoLogistico sea Novedad</t>
  </si>
  <si>
    <t>eventoNuevo</t>
  </si>
  <si>
    <t>EnvioRastreo</t>
  </si>
  <si>
    <t>Contiene la información del nuevo evento logístico a registrar.</t>
  </si>
  <si>
    <t>Retorna verdadero si el evento de rastreo se registró exitosamente.</t>
  </si>
  <si>
    <t>Generar excepción indicando que el envío asociado no se encuentra registrado.</t>
  </si>
  <si>
    <t>Generar excepción indicando inconsistencia cronológica en la fecha del evento.</t>
  </si>
  <si>
    <t>Identificador del envío del cual se requiere el historial de eventos.</t>
  </si>
  <si>
    <t>Lista&lt;EnvioRastreo&gt;</t>
  </si>
  <si>
    <t>Retorna una colección con los objetos de los eventos de rastreo encontrados.</t>
  </si>
  <si>
    <t>Generar excepción indicando acceso denegado por intentar visualizar el rastreo de un paquete ajeno.</t>
  </si>
  <si>
    <t>Sistema  / Administrador</t>
  </si>
  <si>
    <t>Registrar novedad de rastreo</t>
  </si>
  <si>
    <t>Agregar un nuevo hito o punto de control físico a la línea de tiempo del paquete.</t>
  </si>
  <si>
    <t>idEnvio, estadoLogistico, fechaHora, observacion</t>
  </si>
  <si>
    <t>Formulario manual o endpoint automático que recibe la ubicación actual del paquete.</t>
  </si>
  <si>
    <t>RAST-POL-01</t>
  </si>
  <si>
    <t>Novedad de rastreo registrada</t>
  </si>
  <si>
    <t>Eventos desordenados (Out-of-order): ¿Qué pasa si por un retraso de red llega primero el evento "Entregado" y 5 minutos después llega el evento "En reparto"?</t>
  </si>
  <si>
    <t>RAST-POL-02</t>
  </si>
  <si>
    <t>El idEnvio asociado debe existir previamente en el sistema.</t>
  </si>
  <si>
    <t>RAST-POL-03</t>
  </si>
  <si>
    <t>La fechaHora no puede ser inferior a la fecha de despacho original del envío.</t>
  </si>
  <si>
    <t>Consultar historial de rastreo</t>
  </si>
  <si>
    <t>Listar cronológicamente todas las novedades y ubicaciones por las que ha pasado el paquete.</t>
  </si>
  <si>
    <t>idEvento, idEnvio, estadoLogistico, fechaHora, observacion</t>
  </si>
  <si>
    <t>Línea de tiempo (Timeline) visual en la interfaz del cliente para monitorear su compra.</t>
  </si>
  <si>
    <t>RAST-POL-04</t>
  </si>
  <si>
    <t>El cliente solo puede ver el historial de rastreo de los envíos que le pertenecen.</t>
  </si>
  <si>
    <t>Historial de rastreo consultado</t>
  </si>
  <si>
    <t>&lt;&lt;&lt; Ir al modelo de dominio</t>
  </si>
  <si>
    <t>Event Storming</t>
  </si>
  <si>
    <t>Politicas</t>
  </si>
  <si>
    <t>El estado del pedido debe ser uno de los valores válidos (Pendiente, Confirmado, Preparando, Enviado, Entregado, Cancelado) y solo avanza en orden, un paso a la vez: Pendiente → Confirmado → Preparando → Enviado → Entregado, sin retroceder. Solo se puede cancelar si está Pendiente o Confirmado. El administrador puede actualizar el estado del pedido.</t>
  </si>
  <si>
    <t>Generar excepción indicando que el cambio de estado no es válido porque salta un paso, va en reversa o el pedido ya no se puede cancelar.</t>
  </si>
  <si>
    <t>Anular la compra antes de que el pedido entre en preparación, procesando un reembolso.</t>
  </si>
  <si>
    <t>Mitigado: el sistema solo permite cancelar pedidos en estado Pendiente o Confirmado, antes de su preparación.</t>
  </si>
  <si>
    <t>Generar excepción indicando que el pedido solo se puede cancelar si está Pendiente o Confirmado.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</si>
</sst>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33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7"/>
      <color theme="1"/>
      <name val="Aptos Narrow"/>
      <family val="2"/>
      <scheme val="minor"/>
    </font>
    <font>
      <b/>
      <sz val="11"/>
      <name val="Aptos Narrow"/>
    </font>
    <font>
      <i/>
      <sz val="12"/>
      <color theme="1"/>
      <name val="Aptos Narrow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u/>
      <sz val="12"/>
      <color rgb="FF467886"/>
      <name val="Aptos Narrow"/>
      <family val="2"/>
      <scheme val="minor"/>
    </font>
    <font>
      <sz val="12"/>
      <color theme="1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i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0"/>
      <color rgb="FF0000FF"/>
      <name val="Arial"/>
      <family val="2"/>
    </font>
    <font>
      <b/>
      <sz val="10"/>
      <color rgb="FF000000"/>
      <name val="Aptos Narrow"/>
      <family val="2"/>
      <scheme val="minor"/>
    </font>
    <font>
      <u/>
      <sz val="11"/>
      <color rgb="FF5B9BD5"/>
      <name val="Calibri"/>
      <family val="2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1"/>
      <color theme="1"/>
      <name val="PplxSans"/>
      <charset val="1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0"/>
      <color rgb="FF000000"/>
      <name val="Aptos Narrow"/>
      <family val="2"/>
    </font>
    <font>
      <u/>
      <sz val="11"/>
      <color rgb="FF467886"/>
      <name val="Aptos Narrow"/>
      <family val="2"/>
    </font>
    <font>
      <sz val="11"/>
      <color rgb="FF000000"/>
      <name val="Aptos Narrow"/>
    </font>
    <font>
      <sz val="11"/>
      <color rgb="FF000000"/>
      <name val="Aptos Narrow"/>
      <scheme val="minor"/>
    </font>
    <font>
      <sz val="12"/>
      <color rgb="FF000000"/>
      <name val="Aptos Narrow"/>
    </font>
    <font>
      <b/>
      <sz val="11"/>
      <name val="Calibri"/>
      <family val="2"/>
    </font>
    <font>
      <b/>
      <sz val="12"/>
      <color theme="1"/>
      <name val="Aptos Narrow"/>
      <family val="2"/>
      <scheme val="minor"/>
    </font>
    <font>
      <i/>
      <sz val="12"/>
      <color rgb="FF000000"/>
      <name val="Aptos Narrow"/>
    </font>
    <font>
      <sz val="12"/>
      <color rgb="FF000000"/>
      <name val="Aptos Narrow"/>
      <family val="2"/>
    </font>
    <font>
      <sz val="14"/>
      <color rgb="FFF0EFEC"/>
      <name val="Helvetica"/>
      <family val="2"/>
    </font>
  </fonts>
  <fills count="7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CFCD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F8CBAD"/>
        <bgColor rgb="FFF8CBAD"/>
      </patternFill>
    </fill>
    <fill>
      <patternFill patternType="solid">
        <fgColor theme="6" tint="0.79998168889431442"/>
        <bgColor rgb="FFFFF2CC"/>
      </patternFill>
    </fill>
    <fill>
      <patternFill patternType="solid">
        <fgColor theme="8" tint="0.79998168889431442"/>
        <bgColor rgb="FFD9E1F2"/>
      </patternFill>
    </fill>
    <fill>
      <patternFill patternType="solid">
        <fgColor theme="8" tint="0.79998168889431442"/>
        <bgColor rgb="FFE4DFEC"/>
      </patternFill>
    </fill>
    <fill>
      <patternFill patternType="solid">
        <fgColor rgb="FFFFFFFF"/>
        <bgColor rgb="FF000000"/>
      </patternFill>
    </fill>
    <fill>
      <patternFill patternType="solid">
        <fgColor rgb="FFFFE699"/>
        <bgColor rgb="FFFFE699"/>
      </patternFill>
    </fill>
    <fill>
      <patternFill patternType="solid">
        <fgColor theme="6" tint="0.79998168889431442"/>
        <bgColor rgb="FFC6E0B4"/>
      </patternFill>
    </fill>
    <fill>
      <patternFill patternType="solid">
        <fgColor theme="5" tint="0.79998168889431442"/>
        <bgColor rgb="FFFFF2CC"/>
      </patternFill>
    </fill>
    <fill>
      <patternFill patternType="solid">
        <fgColor theme="8" tint="0.79998168889431442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rgb="FFE2EFDA"/>
      </patternFill>
    </fill>
    <fill>
      <patternFill patternType="solid">
        <fgColor rgb="FFE7E6E6"/>
        <bgColor rgb="FFE7E6E6"/>
      </patternFill>
    </fill>
    <fill>
      <patternFill patternType="solid">
        <fgColor rgb="FF9BC2E6"/>
        <bgColor rgb="FF9BC2E6"/>
      </patternFill>
    </fill>
    <fill>
      <patternFill patternType="solid">
        <fgColor theme="7" tint="0.59999389629810485"/>
        <bgColor rgb="FF9BC2E6"/>
      </patternFill>
    </fill>
    <fill>
      <patternFill patternType="solid">
        <fgColor theme="7" tint="0.79998168889431442"/>
        <bgColor rgb="FF9BC2E6"/>
      </patternFill>
    </fill>
    <fill>
      <patternFill patternType="solid">
        <fgColor rgb="FFFFF3CC"/>
        <bgColor rgb="FFFFF2CC"/>
      </patternFill>
    </fill>
    <fill>
      <patternFill patternType="solid">
        <fgColor rgb="FFFFF3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2EFDA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FCFCAA"/>
        <bgColor rgb="FF000000"/>
      </patternFill>
    </fill>
    <fill>
      <patternFill patternType="solid">
        <fgColor rgb="FFE49EDD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CC99FF"/>
        <bgColor rgb="FF000000"/>
      </patternFill>
    </fill>
    <fill>
      <patternFill patternType="solid">
        <fgColor rgb="FFFDD3FA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A90B1"/>
        <bgColor rgb="FF000000"/>
      </patternFill>
    </fill>
    <fill>
      <patternFill patternType="solid">
        <fgColor rgb="FFC2A4FC"/>
        <bgColor rgb="FFC2A4FC"/>
      </patternFill>
    </fill>
    <fill>
      <patternFill patternType="solid">
        <fgColor rgb="FFA9D08E"/>
        <bgColor rgb="FFA9D08E"/>
      </patternFill>
    </fill>
    <fill>
      <patternFill patternType="solid">
        <fgColor rgb="FFFF9999"/>
        <bgColor rgb="FFFF9999"/>
      </patternFill>
    </fill>
    <fill>
      <patternFill patternType="solid">
        <fgColor rgb="FFFFD966"/>
        <bgColor rgb="FFFFD966"/>
      </patternFill>
    </fill>
    <fill>
      <patternFill patternType="solid">
        <fgColor rgb="FFF4B084"/>
        <bgColor rgb="FFF4B084"/>
      </patternFill>
    </fill>
    <fill>
      <patternFill patternType="solid">
        <fgColor rgb="FFD5E8D4"/>
        <bgColor rgb="FFD5E8D4"/>
      </patternFill>
    </fill>
    <fill>
      <patternFill patternType="solid">
        <fgColor theme="8" tint="0.59999389629810485"/>
        <bgColor rgb="FFE1DFED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CCCD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7" tint="0.79998168889431442"/>
        <bgColor rgb="FFFFFFFF"/>
      </patternFill>
    </fill>
    <fill>
      <patternFill patternType="solid">
        <fgColor rgb="FFDAE2F2"/>
        <bgColor rgb="FFD9E1F2"/>
      </patternFill>
    </fill>
    <fill>
      <patternFill patternType="solid">
        <fgColor rgb="FFDAE2F2"/>
        <bgColor indexed="64"/>
      </patternFill>
    </fill>
    <fill>
      <patternFill patternType="solid">
        <fgColor rgb="FFFFE69A"/>
        <bgColor indexed="64"/>
      </patternFill>
    </fill>
    <fill>
      <patternFill patternType="solid">
        <fgColor rgb="FFF2CE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DBE9F9"/>
        <bgColor indexed="64"/>
      </patternFill>
    </fill>
    <fill>
      <patternFill patternType="solid">
        <fgColor rgb="FFF5CCCD"/>
        <bgColor rgb="FFFFF2CC"/>
      </patternFill>
    </fill>
    <fill>
      <patternFill patternType="solid">
        <fgColor rgb="FFFCE2D6"/>
        <bgColor rgb="FFFFF2CC"/>
      </patternFill>
    </fill>
    <fill>
      <patternFill patternType="solid">
        <fgColor rgb="FFFCE2D6"/>
        <bgColor indexed="64"/>
      </patternFill>
    </fill>
    <fill>
      <patternFill patternType="solid">
        <fgColor rgb="FFD0D0D0"/>
        <bgColor rgb="FFFFF2CC"/>
      </patternFill>
    </fill>
    <fill>
      <patternFill patternType="solid">
        <fgColor rgb="FFD0D0D0"/>
        <bgColor rgb="FFFFFFFF"/>
      </patternFill>
    </fill>
    <fill>
      <patternFill patternType="solid">
        <fgColor rgb="FFF9CCAD"/>
        <bgColor indexed="64"/>
      </patternFill>
    </fill>
    <fill>
      <patternFill patternType="solid">
        <fgColor rgb="FFF9CCAD"/>
        <bgColor rgb="FFFFE699"/>
      </patternFill>
    </fill>
    <fill>
      <patternFill patternType="solid">
        <fgColor rgb="FFFFE69A"/>
        <bgColor rgb="FFFFE699"/>
      </patternFill>
    </fill>
    <fill>
      <patternFill patternType="solid">
        <fgColor rgb="FFE49EDD"/>
        <bgColor rgb="FFE1DFED"/>
      </patternFill>
    </fill>
    <fill>
      <patternFill patternType="solid">
        <fgColor rgb="FFD9D9D9"/>
        <bgColor rgb="FF000000"/>
      </patternFill>
    </fill>
    <fill>
      <patternFill patternType="solid">
        <fgColor theme="7" tint="0.79998168889431442"/>
        <bgColor rgb="FFE2EFDA"/>
      </patternFill>
    </fill>
    <fill>
      <patternFill patternType="solid">
        <fgColor rgb="FFE2EFDA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CEEF"/>
        <bgColor rgb="FFD9E1F2"/>
      </patternFill>
    </fill>
    <fill>
      <patternFill patternType="solid">
        <fgColor rgb="FFCAEDFB"/>
        <bgColor rgb="FFD9E1F2"/>
      </patternFill>
    </fill>
    <fill>
      <patternFill patternType="solid">
        <fgColor rgb="FFC1F0C8"/>
        <bgColor rgb="FFFFF2CC"/>
      </patternFill>
    </fill>
    <fill>
      <patternFill patternType="solid">
        <fgColor rgb="FFDAF2D0"/>
        <bgColor rgb="FF000000"/>
      </patternFill>
    </fill>
    <fill>
      <patternFill patternType="solid">
        <fgColor rgb="FFC1F0C8"/>
        <bgColor rgb="FFC6E0B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4" fillId="0" borderId="0"/>
    <xf numFmtId="0" fontId="2" fillId="0" borderId="0"/>
  </cellStyleXfs>
  <cellXfs count="363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2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2" fillId="2" borderId="0" xfId="2" applyFill="1" applyAlignment="1">
      <alignment horizontal="left" vertical="center"/>
    </xf>
    <xf numFmtId="0" fontId="0" fillId="8" borderId="0" xfId="0" applyFill="1"/>
    <xf numFmtId="0" fontId="5" fillId="9" borderId="0" xfId="0" applyFont="1" applyFill="1"/>
    <xf numFmtId="0" fontId="0" fillId="9" borderId="0" xfId="0" applyFill="1"/>
    <xf numFmtId="0" fontId="5" fillId="10" borderId="0" xfId="0" applyFont="1" applyFill="1" applyAlignment="1">
      <alignment horizontal="center"/>
    </xf>
    <xf numFmtId="0" fontId="0" fillId="12" borderId="0" xfId="0" applyFill="1" applyAlignment="1">
      <alignment vertical="top" wrapText="1"/>
    </xf>
    <xf numFmtId="0" fontId="6" fillId="12" borderId="0" xfId="0" applyFont="1" applyFill="1" applyAlignment="1">
      <alignment vertical="top" wrapText="1"/>
    </xf>
    <xf numFmtId="0" fontId="5" fillId="13" borderId="0" xfId="0" applyFont="1" applyFill="1" applyAlignment="1">
      <alignment horizontal="center"/>
    </xf>
    <xf numFmtId="0" fontId="0" fillId="14" borderId="0" xfId="0" applyFill="1"/>
    <xf numFmtId="0" fontId="7" fillId="9" borderId="0" xfId="0" applyFont="1" applyFill="1"/>
    <xf numFmtId="0" fontId="7" fillId="10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7" fillId="13" borderId="0" xfId="0" applyFont="1" applyFill="1" applyAlignment="1">
      <alignment horizontal="center"/>
    </xf>
    <xf numFmtId="0" fontId="0" fillId="0" borderId="0" xfId="0" applyAlignment="1">
      <alignment wrapText="1"/>
    </xf>
    <xf numFmtId="0" fontId="8" fillId="8" borderId="0" xfId="0" applyFont="1" applyFill="1" applyAlignment="1">
      <alignment wrapText="1"/>
    </xf>
    <xf numFmtId="0" fontId="9" fillId="15" borderId="0" xfId="0" applyFont="1" applyFill="1" applyAlignment="1">
      <alignment horizontal="left" vertical="center"/>
    </xf>
    <xf numFmtId="0" fontId="0" fillId="16" borderId="0" xfId="0" applyFill="1" applyAlignment="1">
      <alignment horizontal="center"/>
    </xf>
    <xf numFmtId="0" fontId="0" fillId="17" borderId="0" xfId="0" applyFill="1" applyAlignment="1">
      <alignment vertical="top" wrapText="1"/>
    </xf>
    <xf numFmtId="0" fontId="0" fillId="12" borderId="0" xfId="0" applyFill="1"/>
    <xf numFmtId="0" fontId="0" fillId="17" borderId="0" xfId="0" applyFill="1"/>
    <xf numFmtId="0" fontId="10" fillId="8" borderId="0" xfId="2" applyFont="1" applyFill="1"/>
    <xf numFmtId="0" fontId="10" fillId="19" borderId="0" xfId="2" applyFont="1" applyFill="1"/>
    <xf numFmtId="0" fontId="0" fillId="17" borderId="0" xfId="0" applyFill="1" applyAlignment="1">
      <alignment vertical="top"/>
    </xf>
    <xf numFmtId="0" fontId="0" fillId="20" borderId="0" xfId="0" applyFill="1"/>
    <xf numFmtId="0" fontId="2" fillId="20" borderId="0" xfId="2" applyFill="1" applyAlignment="1">
      <alignment horizontal="left"/>
    </xf>
    <xf numFmtId="0" fontId="2" fillId="20" borderId="0" xfId="2" applyFill="1" applyAlignment="1">
      <alignment horizontal="center"/>
    </xf>
    <xf numFmtId="0" fontId="0" fillId="2" borderId="0" xfId="0" applyFill="1"/>
    <xf numFmtId="0" fontId="0" fillId="7" borderId="1" xfId="0" applyFill="1" applyBorder="1"/>
    <xf numFmtId="0" fontId="0" fillId="7" borderId="1" xfId="0" applyFill="1" applyBorder="1" applyAlignment="1">
      <alignment wrapText="1"/>
    </xf>
    <xf numFmtId="0" fontId="0" fillId="6" borderId="1" xfId="0" applyFill="1" applyBorder="1"/>
    <xf numFmtId="0" fontId="0" fillId="20" borderId="0" xfId="0" applyFill="1" applyAlignment="1">
      <alignment wrapText="1"/>
    </xf>
    <xf numFmtId="0" fontId="7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left" vertical="top" wrapText="1"/>
    </xf>
    <xf numFmtId="0" fontId="12" fillId="23" borderId="1" xfId="0" applyFont="1" applyFill="1" applyBorder="1" applyAlignment="1">
      <alignment horizontal="center" vertical="center" wrapText="1"/>
    </xf>
    <xf numFmtId="0" fontId="12" fillId="24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left" vertical="center" wrapText="1"/>
    </xf>
    <xf numFmtId="0" fontId="0" fillId="14" borderId="1" xfId="0" applyFill="1" applyBorder="1" applyAlignment="1">
      <alignment horizontal="left" vertical="top" wrapText="1"/>
    </xf>
    <xf numFmtId="0" fontId="12" fillId="25" borderId="1" xfId="0" applyFont="1" applyFill="1" applyBorder="1" applyAlignment="1">
      <alignment horizontal="center" vertical="center" wrapText="1"/>
    </xf>
    <xf numFmtId="0" fontId="11" fillId="22" borderId="2" xfId="0" applyFont="1" applyFill="1" applyBorder="1" applyAlignment="1">
      <alignment horizontal="left" vertical="top" wrapText="1"/>
    </xf>
    <xf numFmtId="0" fontId="11" fillId="22" borderId="3" xfId="0" applyFont="1" applyFill="1" applyBorder="1" applyAlignment="1">
      <alignment horizontal="left" vertical="top" wrapText="1"/>
    </xf>
    <xf numFmtId="0" fontId="11" fillId="22" borderId="4" xfId="0" applyFont="1" applyFill="1" applyBorder="1" applyAlignment="1">
      <alignment horizontal="left" vertical="top" wrapText="1"/>
    </xf>
    <xf numFmtId="0" fontId="12" fillId="23" borderId="1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left" vertical="top"/>
    </xf>
    <xf numFmtId="0" fontId="0" fillId="6" borderId="1" xfId="0" applyFill="1" applyBorder="1" applyAlignment="1">
      <alignment wrapText="1"/>
    </xf>
    <xf numFmtId="0" fontId="5" fillId="26" borderId="0" xfId="0" applyFont="1" applyFill="1"/>
    <xf numFmtId="0" fontId="0" fillId="27" borderId="0" xfId="0" applyFill="1"/>
    <xf numFmtId="0" fontId="0" fillId="28" borderId="0" xfId="0" applyFill="1"/>
    <xf numFmtId="0" fontId="0" fillId="16" borderId="0" xfId="0" applyFill="1" applyAlignment="1">
      <alignment vertical="top"/>
    </xf>
    <xf numFmtId="0" fontId="0" fillId="26" borderId="0" xfId="0" applyFill="1" applyAlignment="1">
      <alignment horizontal="left" vertical="top"/>
    </xf>
    <xf numFmtId="0" fontId="0" fillId="27" borderId="0" xfId="0" applyFill="1" applyAlignment="1">
      <alignment horizontal="left" vertical="top"/>
    </xf>
    <xf numFmtId="0" fontId="15" fillId="0" borderId="0" xfId="1" applyFont="1"/>
    <xf numFmtId="0" fontId="14" fillId="0" borderId="0" xfId="1"/>
    <xf numFmtId="0" fontId="12" fillId="29" borderId="1" xfId="1" applyFont="1" applyFill="1" applyBorder="1"/>
    <xf numFmtId="0" fontId="16" fillId="31" borderId="7" xfId="0" applyFont="1" applyFill="1" applyBorder="1" applyAlignment="1">
      <alignment horizontal="center" vertical="center"/>
    </xf>
    <xf numFmtId="0" fontId="16" fillId="33" borderId="1" xfId="0" applyFont="1" applyFill="1" applyBorder="1" applyAlignment="1">
      <alignment horizontal="center" vertical="center" wrapText="1"/>
    </xf>
    <xf numFmtId="0" fontId="16" fillId="36" borderId="1" xfId="0" applyFont="1" applyFill="1" applyBorder="1" applyAlignment="1">
      <alignment horizontal="center" vertical="center" wrapText="1"/>
    </xf>
    <xf numFmtId="0" fontId="16" fillId="37" borderId="1" xfId="0" applyFont="1" applyFill="1" applyBorder="1" applyAlignment="1">
      <alignment horizontal="center" vertical="center" wrapText="1"/>
    </xf>
    <xf numFmtId="0" fontId="16" fillId="38" borderId="1" xfId="0" applyFont="1" applyFill="1" applyBorder="1" applyAlignment="1">
      <alignment horizontal="center" vertical="center" wrapText="1"/>
    </xf>
    <xf numFmtId="0" fontId="16" fillId="34" borderId="1" xfId="0" applyFont="1" applyFill="1" applyBorder="1" applyAlignment="1">
      <alignment horizontal="center" vertical="center" wrapText="1"/>
    </xf>
    <xf numFmtId="0" fontId="16" fillId="3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4" fillId="0" borderId="1" xfId="1" applyBorder="1" applyAlignment="1">
      <alignment horizontal="left" vertical="center" wrapText="1"/>
    </xf>
    <xf numFmtId="0" fontId="7" fillId="39" borderId="1" xfId="1" applyFont="1" applyFill="1" applyBorder="1" applyAlignment="1">
      <alignment horizontal="center" vertical="top" wrapText="1"/>
    </xf>
    <xf numFmtId="0" fontId="7" fillId="40" borderId="1" xfId="1" applyFont="1" applyFill="1" applyBorder="1" applyAlignment="1">
      <alignment horizontal="center" vertical="top" wrapText="1"/>
    </xf>
    <xf numFmtId="0" fontId="7" fillId="41" borderId="1" xfId="1" applyFont="1" applyFill="1" applyBorder="1" applyAlignment="1">
      <alignment horizontal="center" vertical="top" wrapText="1"/>
    </xf>
    <xf numFmtId="0" fontId="7" fillId="42" borderId="1" xfId="1" applyFont="1" applyFill="1" applyBorder="1" applyAlignment="1">
      <alignment horizontal="center" vertical="top" wrapText="1"/>
    </xf>
    <xf numFmtId="0" fontId="7" fillId="43" borderId="1" xfId="1" applyFont="1" applyFill="1" applyBorder="1" applyAlignment="1">
      <alignment horizontal="center" vertical="top" wrapText="1"/>
    </xf>
    <xf numFmtId="0" fontId="7" fillId="30" borderId="1" xfId="1" applyFont="1" applyFill="1" applyBorder="1" applyAlignment="1">
      <alignment horizontal="center" vertical="top" wrapText="1"/>
    </xf>
    <xf numFmtId="0" fontId="7" fillId="9" borderId="1" xfId="1" applyFont="1" applyFill="1" applyBorder="1" applyAlignment="1">
      <alignment horizontal="center" vertical="top" wrapText="1"/>
    </xf>
    <xf numFmtId="0" fontId="7" fillId="44" borderId="1" xfId="1" applyFont="1" applyFill="1" applyBorder="1"/>
    <xf numFmtId="0" fontId="17" fillId="0" borderId="0" xfId="1" applyFont="1"/>
    <xf numFmtId="0" fontId="7" fillId="0" borderId="1" xfId="0" applyFont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9" borderId="1" xfId="0" applyFill="1" applyBorder="1" applyAlignment="1">
      <alignment horizontal="left" vertical="center" wrapText="1"/>
    </xf>
    <xf numFmtId="0" fontId="0" fillId="20" borderId="1" xfId="0" applyFill="1" applyBorder="1"/>
    <xf numFmtId="0" fontId="0" fillId="28" borderId="1" xfId="0" applyFill="1" applyBorder="1"/>
    <xf numFmtId="0" fontId="0" fillId="46" borderId="1" xfId="0" applyFill="1" applyBorder="1"/>
    <xf numFmtId="0" fontId="0" fillId="48" borderId="1" xfId="0" applyFill="1" applyBorder="1"/>
    <xf numFmtId="0" fontId="0" fillId="0" borderId="2" xfId="0" applyBorder="1"/>
    <xf numFmtId="0" fontId="0" fillId="7" borderId="3" xfId="0" applyFill="1" applyBorder="1"/>
    <xf numFmtId="0" fontId="0" fillId="7" borderId="6" xfId="0" applyFill="1" applyBorder="1"/>
    <xf numFmtId="0" fontId="0" fillId="7" borderId="4" xfId="0" applyFill="1" applyBorder="1"/>
    <xf numFmtId="0" fontId="0" fillId="20" borderId="5" xfId="0" applyFill="1" applyBorder="1"/>
    <xf numFmtId="0" fontId="0" fillId="7" borderId="0" xfId="0" applyFill="1"/>
    <xf numFmtId="0" fontId="2" fillId="28" borderId="3" xfId="2" applyFill="1" applyBorder="1"/>
    <xf numFmtId="0" fontId="0" fillId="49" borderId="1" xfId="0" applyFill="1" applyBorder="1"/>
    <xf numFmtId="0" fontId="0" fillId="50" borderId="1" xfId="0" applyFill="1" applyBorder="1"/>
    <xf numFmtId="0" fontId="2" fillId="28" borderId="1" xfId="2" applyFill="1" applyBorder="1"/>
    <xf numFmtId="0" fontId="2" fillId="49" borderId="1" xfId="2" applyFill="1" applyBorder="1"/>
    <xf numFmtId="0" fontId="2" fillId="46" borderId="1" xfId="2" applyFill="1" applyBorder="1"/>
    <xf numFmtId="0" fontId="2" fillId="50" borderId="1" xfId="2" applyFill="1" applyBorder="1"/>
    <xf numFmtId="0" fontId="14" fillId="0" borderId="1" xfId="1" applyBorder="1"/>
    <xf numFmtId="0" fontId="0" fillId="0" borderId="9" xfId="0" applyBorder="1" applyAlignment="1">
      <alignment wrapText="1"/>
    </xf>
    <xf numFmtId="0" fontId="0" fillId="0" borderId="9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7" fillId="9" borderId="0" xfId="0" applyFont="1" applyFill="1" applyAlignment="1">
      <alignment horizontal="left" vertical="top"/>
    </xf>
    <xf numFmtId="0" fontId="10" fillId="51" borderId="0" xfId="2" applyFont="1" applyFill="1"/>
    <xf numFmtId="0" fontId="19" fillId="28" borderId="0" xfId="0" applyFont="1" applyFill="1"/>
    <xf numFmtId="0" fontId="0" fillId="53" borderId="0" xfId="0" applyFill="1"/>
    <xf numFmtId="0" fontId="0" fillId="54" borderId="0" xfId="0" applyFill="1"/>
    <xf numFmtId="0" fontId="0" fillId="55" borderId="0" xfId="0" applyFill="1"/>
    <xf numFmtId="0" fontId="0" fillId="56" borderId="0" xfId="0" applyFill="1"/>
    <xf numFmtId="0" fontId="3" fillId="3" borderId="6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 wrapText="1"/>
    </xf>
    <xf numFmtId="0" fontId="0" fillId="3" borderId="0" xfId="0" applyFill="1" applyAlignment="1">
      <alignment vertical="center"/>
    </xf>
    <xf numFmtId="0" fontId="18" fillId="0" borderId="1" xfId="2" applyFont="1" applyBorder="1" applyAlignment="1">
      <alignment vertical="center"/>
    </xf>
    <xf numFmtId="0" fontId="18" fillId="0" borderId="1" xfId="2" applyFont="1" applyBorder="1" applyAlignment="1">
      <alignment vertical="center" wrapText="1"/>
    </xf>
    <xf numFmtId="0" fontId="0" fillId="9" borderId="0" xfId="0" applyFill="1" applyAlignment="1">
      <alignment vertical="top"/>
    </xf>
    <xf numFmtId="0" fontId="0" fillId="8" borderId="0" xfId="0" applyFill="1" applyAlignment="1">
      <alignment vertical="top"/>
    </xf>
    <xf numFmtId="0" fontId="0" fillId="0" borderId="0" xfId="0" applyAlignment="1">
      <alignment horizontal="center"/>
    </xf>
    <xf numFmtId="0" fontId="0" fillId="61" borderId="1" xfId="0" applyFill="1" applyBorder="1" applyAlignment="1">
      <alignment vertical="center"/>
    </xf>
    <xf numFmtId="0" fontId="2" fillId="61" borderId="1" xfId="2" applyFill="1" applyBorder="1" applyAlignment="1">
      <alignment vertical="center"/>
    </xf>
    <xf numFmtId="0" fontId="0" fillId="59" borderId="0" xfId="0" applyFill="1"/>
    <xf numFmtId="0" fontId="2" fillId="19" borderId="0" xfId="2" applyFill="1"/>
    <xf numFmtId="0" fontId="2" fillId="57" borderId="0" xfId="2" applyFill="1"/>
    <xf numFmtId="0" fontId="7" fillId="9" borderId="0" xfId="0" applyFont="1" applyFill="1" applyAlignment="1">
      <alignment vertical="top"/>
    </xf>
    <xf numFmtId="0" fontId="2" fillId="64" borderId="0" xfId="2" applyFill="1"/>
    <xf numFmtId="0" fontId="0" fillId="65" borderId="0" xfId="0" applyFill="1" applyAlignment="1">
      <alignment horizontal="center"/>
    </xf>
    <xf numFmtId="0" fontId="2" fillId="65" borderId="0" xfId="2" applyFill="1" applyAlignment="1">
      <alignment horizontal="center"/>
    </xf>
    <xf numFmtId="14" fontId="0" fillId="8" borderId="0" xfId="0" applyNumberFormat="1" applyFill="1"/>
    <xf numFmtId="0" fontId="2" fillId="65" borderId="0" xfId="2" applyFill="1" applyAlignment="1">
      <alignment horizontal="center" vertical="center"/>
    </xf>
    <xf numFmtId="0" fontId="18" fillId="0" borderId="0" xfId="2" applyFont="1"/>
    <xf numFmtId="0" fontId="0" fillId="2" borderId="0" xfId="0" applyFill="1" applyAlignment="1">
      <alignment horizontal="center" vertical="center"/>
    </xf>
    <xf numFmtId="14" fontId="0" fillId="66" borderId="0" xfId="0" applyNumberFormat="1" applyFill="1" applyAlignment="1">
      <alignment horizontal="center" vertical="center"/>
    </xf>
    <xf numFmtId="0" fontId="0" fillId="66" borderId="0" xfId="0" applyFill="1" applyAlignment="1">
      <alignment horizontal="center" vertical="center"/>
    </xf>
    <xf numFmtId="14" fontId="0" fillId="54" borderId="0" xfId="0" applyNumberFormat="1" applyFill="1" applyAlignment="1">
      <alignment horizontal="center"/>
    </xf>
    <xf numFmtId="0" fontId="0" fillId="54" borderId="0" xfId="0" applyFill="1" applyAlignment="1">
      <alignment horizontal="center"/>
    </xf>
    <xf numFmtId="14" fontId="0" fillId="66" borderId="0" xfId="0" applyNumberFormat="1" applyFill="1" applyAlignment="1">
      <alignment horizontal="center"/>
    </xf>
    <xf numFmtId="0" fontId="0" fillId="66" borderId="0" xfId="0" applyFill="1" applyAlignment="1">
      <alignment horizontal="center"/>
    </xf>
    <xf numFmtId="6" fontId="0" fillId="66" borderId="0" xfId="0" applyNumberFormat="1" applyFill="1" applyAlignment="1">
      <alignment horizontal="center" vertical="center"/>
    </xf>
    <xf numFmtId="0" fontId="18" fillId="0" borderId="0" xfId="2" applyFont="1" applyAlignment="1">
      <alignment horizontal="center"/>
    </xf>
    <xf numFmtId="0" fontId="0" fillId="0" borderId="0" xfId="2" applyFont="1" applyAlignment="1">
      <alignment horizontal="center"/>
    </xf>
    <xf numFmtId="0" fontId="2" fillId="14" borderId="0" xfId="2" applyFill="1"/>
    <xf numFmtId="0" fontId="18" fillId="54" borderId="0" xfId="2" applyFont="1" applyFill="1" applyAlignment="1">
      <alignment horizontal="center"/>
    </xf>
    <xf numFmtId="14" fontId="18" fillId="54" borderId="0" xfId="2" applyNumberFormat="1" applyFont="1" applyFill="1" applyAlignment="1">
      <alignment horizontal="center"/>
    </xf>
    <xf numFmtId="14" fontId="0" fillId="54" borderId="0" xfId="2" applyNumberFormat="1" applyFont="1" applyFill="1" applyAlignment="1">
      <alignment horizontal="center"/>
    </xf>
    <xf numFmtId="0" fontId="2" fillId="54" borderId="0" xfId="2" applyFill="1" applyAlignment="1">
      <alignment horizontal="center"/>
    </xf>
    <xf numFmtId="0" fontId="2" fillId="0" borderId="1" xfId="2" applyBorder="1" applyAlignment="1">
      <alignment horizontal="center" vertical="center"/>
    </xf>
    <xf numFmtId="0" fontId="20" fillId="0" borderId="0" xfId="0" applyFont="1"/>
    <xf numFmtId="0" fontId="12" fillId="23" borderId="9" xfId="0" applyFont="1" applyFill="1" applyBorder="1" applyAlignment="1">
      <alignment horizontal="center" vertical="center" wrapText="1"/>
    </xf>
    <xf numFmtId="0" fontId="0" fillId="14" borderId="11" xfId="0" applyFill="1" applyBorder="1" applyAlignment="1">
      <alignment horizontal="left" vertical="top" wrapText="1"/>
    </xf>
    <xf numFmtId="0" fontId="7" fillId="21" borderId="6" xfId="0" applyFont="1" applyFill="1" applyBorder="1" applyAlignment="1">
      <alignment horizontal="center" vertical="center" wrapText="1"/>
    </xf>
    <xf numFmtId="0" fontId="0" fillId="6" borderId="6" xfId="0" applyFill="1" applyBorder="1" applyAlignment="1">
      <alignment wrapText="1"/>
    </xf>
    <xf numFmtId="0" fontId="0" fillId="6" borderId="11" xfId="0" applyFill="1" applyBorder="1"/>
    <xf numFmtId="0" fontId="2" fillId="57" borderId="1" xfId="2" applyFill="1" applyBorder="1"/>
    <xf numFmtId="0" fontId="2" fillId="22" borderId="1" xfId="2" applyFill="1" applyBorder="1" applyAlignment="1">
      <alignment horizontal="left" vertical="top" wrapText="1"/>
    </xf>
    <xf numFmtId="0" fontId="2" fillId="0" borderId="1" xfId="2" applyBorder="1" applyAlignment="1">
      <alignment horizontal="left" vertical="center" wrapText="1"/>
    </xf>
    <xf numFmtId="0" fontId="14" fillId="0" borderId="1" xfId="1" applyBorder="1" applyAlignment="1">
      <alignment horizontal="center" vertical="center" wrapText="1"/>
    </xf>
    <xf numFmtId="0" fontId="14" fillId="0" borderId="6" xfId="1" applyBorder="1" applyAlignment="1">
      <alignment horizontal="left" vertical="center" wrapText="1"/>
    </xf>
    <xf numFmtId="0" fontId="14" fillId="0" borderId="1" xfId="1" applyBorder="1" applyAlignment="1">
      <alignment vertical="center" wrapText="1"/>
    </xf>
    <xf numFmtId="0" fontId="14" fillId="0" borderId="1" xfId="1" applyBorder="1" applyAlignment="1">
      <alignment horizontal="center" vertical="center"/>
    </xf>
    <xf numFmtId="0" fontId="14" fillId="0" borderId="1" xfId="1" applyBorder="1" applyAlignment="1">
      <alignment wrapText="1"/>
    </xf>
    <xf numFmtId="0" fontId="14" fillId="0" borderId="1" xfId="1" applyBorder="1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14" fillId="20" borderId="0" xfId="1" applyFill="1"/>
    <xf numFmtId="0" fontId="14" fillId="0" borderId="9" xfId="1" applyBorder="1" applyAlignment="1">
      <alignment horizontal="center" vertical="center" wrapText="1"/>
    </xf>
    <xf numFmtId="0" fontId="14" fillId="0" borderId="9" xfId="1" applyBorder="1" applyAlignment="1">
      <alignment horizontal="left" vertical="center" wrapText="1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56" borderId="1" xfId="0" applyFill="1" applyBorder="1" applyAlignment="1">
      <alignment wrapText="1"/>
    </xf>
    <xf numFmtId="0" fontId="0" fillId="69" borderId="1" xfId="0" applyFill="1" applyBorder="1" applyAlignment="1">
      <alignment horizontal="left" vertical="center" wrapText="1"/>
    </xf>
    <xf numFmtId="0" fontId="0" fillId="69" borderId="1" xfId="0" applyFill="1" applyBorder="1" applyAlignment="1">
      <alignment horizontal="center" vertical="center" wrapText="1"/>
    </xf>
    <xf numFmtId="0" fontId="0" fillId="47" borderId="9" xfId="0" applyFill="1" applyBorder="1" applyAlignment="1">
      <alignment horizontal="center" vertical="center" wrapText="1"/>
    </xf>
    <xf numFmtId="0" fontId="0" fillId="47" borderId="9" xfId="0" applyFill="1" applyBorder="1" applyAlignment="1">
      <alignment horizontal="left" vertical="center" wrapText="1"/>
    </xf>
    <xf numFmtId="0" fontId="19" fillId="0" borderId="0" xfId="0" applyFont="1"/>
    <xf numFmtId="0" fontId="23" fillId="70" borderId="11" xfId="0" applyFont="1" applyFill="1" applyBorder="1" applyAlignment="1">
      <alignment horizontal="center" vertical="center" wrapText="1"/>
    </xf>
    <xf numFmtId="0" fontId="22" fillId="70" borderId="11" xfId="0" applyFont="1" applyFill="1" applyBorder="1" applyAlignment="1">
      <alignment horizontal="center" vertical="center" wrapText="1"/>
    </xf>
    <xf numFmtId="0" fontId="22" fillId="68" borderId="11" xfId="0" applyFont="1" applyFill="1" applyBorder="1" applyAlignment="1">
      <alignment horizontal="center" vertical="center" wrapText="1"/>
    </xf>
    <xf numFmtId="0" fontId="26" fillId="68" borderId="11" xfId="0" applyFont="1" applyFill="1" applyBorder="1" applyAlignment="1">
      <alignment horizontal="center" vertical="center" wrapText="1"/>
    </xf>
    <xf numFmtId="0" fontId="25" fillId="68" borderId="11" xfId="0" applyFont="1" applyFill="1" applyBorder="1" applyAlignment="1">
      <alignment horizontal="center" vertical="center" wrapText="1"/>
    </xf>
    <xf numFmtId="0" fontId="21" fillId="2" borderId="11" xfId="0" applyFont="1" applyFill="1" applyBorder="1" applyAlignment="1">
      <alignment horizontal="center" vertical="center" wrapText="1"/>
    </xf>
    <xf numFmtId="0" fontId="22" fillId="71" borderId="11" xfId="0" applyFont="1" applyFill="1" applyBorder="1" applyAlignment="1">
      <alignment horizontal="center" vertical="center" wrapText="1"/>
    </xf>
    <xf numFmtId="0" fontId="22" fillId="72" borderId="11" xfId="0" applyFont="1" applyFill="1" applyBorder="1" applyAlignment="1">
      <alignment horizontal="center" vertical="center" wrapText="1"/>
    </xf>
    <xf numFmtId="0" fontId="22" fillId="70" borderId="11" xfId="0" applyFont="1" applyFill="1" applyBorder="1" applyAlignment="1">
      <alignment vertical="center" wrapText="1"/>
    </xf>
    <xf numFmtId="0" fontId="23" fillId="70" borderId="11" xfId="0" applyFont="1" applyFill="1" applyBorder="1" applyAlignment="1">
      <alignment vertical="center" wrapText="1"/>
    </xf>
    <xf numFmtId="0" fontId="25" fillId="6" borderId="11" xfId="0" applyFont="1" applyFill="1" applyBorder="1" applyAlignment="1">
      <alignment horizontal="center" vertical="center" wrapText="1"/>
    </xf>
    <xf numFmtId="0" fontId="0" fillId="47" borderId="11" xfId="0" applyFill="1" applyBorder="1" applyAlignment="1">
      <alignment horizontal="center" vertical="center" wrapText="1"/>
    </xf>
    <xf numFmtId="0" fontId="0" fillId="72" borderId="11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22" fillId="71" borderId="11" xfId="0" applyFont="1" applyFill="1" applyBorder="1" applyAlignment="1">
      <alignment vertical="center" wrapText="1"/>
    </xf>
    <xf numFmtId="0" fontId="0" fillId="71" borderId="11" xfId="0" applyFill="1" applyBorder="1" applyAlignment="1">
      <alignment vertical="center" wrapText="1"/>
    </xf>
    <xf numFmtId="0" fontId="22" fillId="71" borderId="13" xfId="0" applyFont="1" applyFill="1" applyBorder="1" applyAlignment="1">
      <alignment vertical="center" wrapText="1"/>
    </xf>
    <xf numFmtId="0" fontId="0" fillId="71" borderId="13" xfId="0" applyFill="1" applyBorder="1" applyAlignment="1">
      <alignment vertical="center" wrapText="1"/>
    </xf>
    <xf numFmtId="0" fontId="0" fillId="47" borderId="11" xfId="0" applyFill="1" applyBorder="1" applyAlignment="1">
      <alignment vertical="center" wrapText="1"/>
    </xf>
    <xf numFmtId="0" fontId="21" fillId="2" borderId="19" xfId="0" applyFont="1" applyFill="1" applyBorder="1" applyAlignment="1">
      <alignment horizontal="center" vertical="center" wrapText="1"/>
    </xf>
    <xf numFmtId="0" fontId="22" fillId="70" borderId="19" xfId="0" applyFont="1" applyFill="1" applyBorder="1" applyAlignment="1">
      <alignment vertical="center" wrapText="1"/>
    </xf>
    <xf numFmtId="0" fontId="0" fillId="47" borderId="18" xfId="0" applyFill="1" applyBorder="1" applyAlignment="1">
      <alignment vertical="center" wrapText="1"/>
    </xf>
    <xf numFmtId="0" fontId="0" fillId="47" borderId="19" xfId="0" applyFill="1" applyBorder="1" applyAlignment="1">
      <alignment horizontal="center" vertical="center" wrapText="1"/>
    </xf>
    <xf numFmtId="0" fontId="0" fillId="71" borderId="20" xfId="0" applyFill="1" applyBorder="1" applyAlignment="1">
      <alignment vertical="center" wrapText="1"/>
    </xf>
    <xf numFmtId="0" fontId="0" fillId="71" borderId="21" xfId="0" applyFill="1" applyBorder="1" applyAlignment="1">
      <alignment vertical="center" wrapText="1"/>
    </xf>
    <xf numFmtId="0" fontId="22" fillId="71" borderId="21" xfId="0" applyFont="1" applyFill="1" applyBorder="1" applyAlignment="1">
      <alignment vertical="center" wrapText="1"/>
    </xf>
    <xf numFmtId="0" fontId="22" fillId="71" borderId="21" xfId="0" applyFont="1" applyFill="1" applyBorder="1" applyAlignment="1">
      <alignment horizontal="center" vertical="center" wrapText="1"/>
    </xf>
    <xf numFmtId="0" fontId="22" fillId="71" borderId="22" xfId="0" applyFont="1" applyFill="1" applyBorder="1" applyAlignment="1">
      <alignment horizontal="center" vertical="center" wrapText="1"/>
    </xf>
    <xf numFmtId="0" fontId="0" fillId="47" borderId="20" xfId="0" applyFill="1" applyBorder="1" applyAlignment="1">
      <alignment horizontal="center" vertical="center" wrapText="1"/>
    </xf>
    <xf numFmtId="0" fontId="0" fillId="47" borderId="21" xfId="0" applyFill="1" applyBorder="1" applyAlignment="1">
      <alignment horizontal="center" vertical="center" wrapText="1"/>
    </xf>
    <xf numFmtId="0" fontId="0" fillId="47" borderId="22" xfId="0" applyFill="1" applyBorder="1" applyAlignment="1">
      <alignment horizontal="center" vertical="center" wrapText="1"/>
    </xf>
    <xf numFmtId="0" fontId="0" fillId="47" borderId="18" xfId="0" applyFill="1" applyBorder="1" applyAlignment="1">
      <alignment horizontal="center" vertical="center" wrapText="1"/>
    </xf>
    <xf numFmtId="0" fontId="2" fillId="2" borderId="0" xfId="2" applyFill="1" applyAlignment="1">
      <alignment horizontal="center" vertical="center"/>
    </xf>
    <xf numFmtId="0" fontId="13" fillId="4" borderId="10" xfId="0" applyFont="1" applyFill="1" applyBorder="1" applyAlignment="1">
      <alignment horizontal="center" vertical="center" wrapText="1"/>
    </xf>
    <xf numFmtId="0" fontId="2" fillId="6" borderId="1" xfId="2" applyFill="1" applyBorder="1" applyAlignment="1">
      <alignment horizontal="center" vertical="center"/>
    </xf>
    <xf numFmtId="0" fontId="2" fillId="0" borderId="1" xfId="2" applyBorder="1" applyAlignment="1">
      <alignment horizontal="center" vertical="center" wrapText="1"/>
    </xf>
    <xf numFmtId="0" fontId="28" fillId="10" borderId="0" xfId="0" applyFont="1" applyFill="1" applyAlignment="1">
      <alignment horizontal="center"/>
    </xf>
    <xf numFmtId="0" fontId="28" fillId="73" borderId="0" xfId="0" applyFont="1" applyFill="1" applyAlignment="1">
      <alignment horizontal="center"/>
    </xf>
    <xf numFmtId="0" fontId="28" fillId="74" borderId="0" xfId="0" applyFont="1" applyFill="1" applyAlignment="1">
      <alignment horizontal="center"/>
    </xf>
    <xf numFmtId="0" fontId="29" fillId="6" borderId="0" xfId="0" applyFont="1" applyFill="1" applyAlignment="1">
      <alignment horizontal="center"/>
    </xf>
    <xf numFmtId="0" fontId="0" fillId="18" borderId="31" xfId="0" applyFill="1" applyBorder="1" applyAlignment="1">
      <alignment horizontal="center"/>
    </xf>
    <xf numFmtId="0" fontId="0" fillId="8" borderId="32" xfId="0" applyFill="1" applyBorder="1"/>
    <xf numFmtId="0" fontId="0" fillId="2" borderId="32" xfId="0" applyFill="1" applyBorder="1"/>
    <xf numFmtId="0" fontId="0" fillId="6" borderId="33" xfId="0" applyFill="1" applyBorder="1"/>
    <xf numFmtId="0" fontId="0" fillId="18" borderId="34" xfId="0" applyFill="1" applyBorder="1" applyAlignment="1">
      <alignment horizontal="center"/>
    </xf>
    <xf numFmtId="0" fontId="0" fillId="18" borderId="35" xfId="0" applyFill="1" applyBorder="1" applyAlignment="1">
      <alignment horizontal="center"/>
    </xf>
    <xf numFmtId="0" fontId="0" fillId="8" borderId="36" xfId="0" applyFill="1" applyBorder="1"/>
    <xf numFmtId="0" fontId="0" fillId="2" borderId="36" xfId="0" applyFill="1" applyBorder="1"/>
    <xf numFmtId="0" fontId="27" fillId="75" borderId="0" xfId="0" applyFont="1" applyFill="1" applyAlignment="1">
      <alignment wrapText="1"/>
    </xf>
    <xf numFmtId="0" fontId="0" fillId="2" borderId="0" xfId="0" applyFill="1" applyAlignment="1">
      <alignment vertical="center"/>
    </xf>
    <xf numFmtId="0" fontId="3" fillId="3" borderId="37" xfId="0" applyFont="1" applyFill="1" applyBorder="1" applyAlignment="1">
      <alignment vertical="center"/>
    </xf>
    <xf numFmtId="0" fontId="0" fillId="0" borderId="0" xfId="0" applyAlignment="1">
      <alignment horizontal="left"/>
    </xf>
    <xf numFmtId="0" fontId="30" fillId="2" borderId="0" xfId="0" applyFont="1" applyFill="1" applyAlignment="1">
      <alignment wrapText="1"/>
    </xf>
    <xf numFmtId="0" fontId="30" fillId="76" borderId="11" xfId="0" applyFont="1" applyFill="1" applyBorder="1" applyAlignment="1">
      <alignment wrapText="1"/>
    </xf>
    <xf numFmtId="0" fontId="3" fillId="5" borderId="6" xfId="0" applyFont="1" applyFill="1" applyBorder="1" applyAlignment="1">
      <alignment horizontal="center" vertical="center"/>
    </xf>
    <xf numFmtId="0" fontId="0" fillId="0" borderId="6" xfId="2" applyFont="1" applyBorder="1" applyAlignment="1">
      <alignment vertical="center"/>
    </xf>
    <xf numFmtId="0" fontId="0" fillId="0" borderId="6" xfId="2" applyFont="1" applyBorder="1" applyAlignment="1">
      <alignment vertical="center" wrapText="1"/>
    </xf>
    <xf numFmtId="0" fontId="29" fillId="6" borderId="11" xfId="0" applyFont="1" applyFill="1" applyBorder="1"/>
    <xf numFmtId="0" fontId="13" fillId="4" borderId="11" xfId="0" applyFont="1" applyFill="1" applyBorder="1" applyAlignment="1">
      <alignment horizontal="center" vertical="center" wrapText="1"/>
    </xf>
    <xf numFmtId="0" fontId="4" fillId="4" borderId="37" xfId="0" applyFont="1" applyFill="1" applyBorder="1" applyAlignment="1">
      <alignment vertical="center" wrapText="1"/>
    </xf>
    <xf numFmtId="0" fontId="3" fillId="6" borderId="3" xfId="0" applyFont="1" applyFill="1" applyBorder="1" applyAlignment="1">
      <alignment horizontal="center" vertical="center"/>
    </xf>
    <xf numFmtId="0" fontId="30" fillId="75" borderId="0" xfId="0" applyFont="1" applyFill="1" applyAlignment="1">
      <alignment wrapText="1"/>
    </xf>
    <xf numFmtId="0" fontId="31" fillId="77" borderId="0" xfId="0" applyFont="1" applyFill="1" applyAlignment="1">
      <alignment wrapText="1"/>
    </xf>
    <xf numFmtId="0" fontId="27" fillId="77" borderId="0" xfId="0" applyFont="1" applyFill="1" applyAlignment="1">
      <alignment wrapText="1"/>
    </xf>
    <xf numFmtId="0" fontId="29" fillId="6" borderId="0" xfId="0" applyFont="1" applyFill="1"/>
    <xf numFmtId="0" fontId="0" fillId="6" borderId="0" xfId="0" applyFill="1"/>
    <xf numFmtId="0" fontId="2" fillId="2" borderId="0" xfId="2" applyFill="1"/>
    <xf numFmtId="0" fontId="0" fillId="0" borderId="9" xfId="0" applyBorder="1" applyAlignment="1">
      <alignment horizontal="left" vertical="center" wrapText="1"/>
    </xf>
    <xf numFmtId="0" fontId="32" fillId="0" borderId="0" xfId="0" applyFont="1"/>
    <xf numFmtId="0" fontId="3" fillId="2" borderId="12" xfId="0" applyFont="1" applyFill="1" applyBorder="1" applyAlignment="1">
      <alignment horizontal="center" vertical="center"/>
    </xf>
    <xf numFmtId="0" fontId="2" fillId="15" borderId="0" xfId="2" applyFill="1" applyAlignment="1">
      <alignment horizontal="left" vertical="center"/>
    </xf>
    <xf numFmtId="0" fontId="0" fillId="0" borderId="0" xfId="0"/>
    <xf numFmtId="0" fontId="22" fillId="70" borderId="11" xfId="0" applyFont="1" applyFill="1" applyBorder="1" applyAlignment="1">
      <alignment horizontal="center" vertical="center" wrapText="1"/>
    </xf>
    <xf numFmtId="0" fontId="0" fillId="0" borderId="15" xfId="0" applyBorder="1"/>
    <xf numFmtId="0" fontId="0" fillId="0" borderId="14" xfId="0" applyBorder="1"/>
    <xf numFmtId="0" fontId="0" fillId="71" borderId="11" xfId="0" applyFill="1" applyBorder="1" applyAlignment="1">
      <alignment horizontal="center" vertical="center" wrapText="1"/>
    </xf>
    <xf numFmtId="0" fontId="0" fillId="47" borderId="11" xfId="0" applyFill="1" applyBorder="1" applyAlignment="1">
      <alignment horizontal="center" vertical="center" wrapText="1"/>
    </xf>
    <xf numFmtId="0" fontId="2" fillId="15" borderId="0" xfId="2" applyFill="1" applyAlignment="1">
      <alignment horizontal="center" vertical="center"/>
    </xf>
    <xf numFmtId="0" fontId="21" fillId="2" borderId="11" xfId="0" applyFont="1" applyFill="1" applyBorder="1" applyAlignment="1">
      <alignment horizontal="center" vertical="center" wrapText="1"/>
    </xf>
    <xf numFmtId="0" fontId="0" fillId="0" borderId="27" xfId="0" applyBorder="1"/>
    <xf numFmtId="0" fontId="0" fillId="0" borderId="26" xfId="0" applyBorder="1"/>
    <xf numFmtId="0" fontId="22" fillId="71" borderId="11" xfId="0" applyFont="1" applyFill="1" applyBorder="1" applyAlignment="1">
      <alignment horizontal="center" vertical="center" wrapText="1"/>
    </xf>
    <xf numFmtId="0" fontId="0" fillId="70" borderId="11" xfId="0" applyFill="1" applyBorder="1" applyAlignment="1">
      <alignment horizontal="center" vertical="center" wrapText="1"/>
    </xf>
    <xf numFmtId="0" fontId="23" fillId="70" borderId="11" xfId="0" applyFont="1" applyFill="1" applyBorder="1" applyAlignment="1">
      <alignment horizontal="center" vertical="center" wrapText="1"/>
    </xf>
    <xf numFmtId="0" fontId="0" fillId="14" borderId="0" xfId="0" applyFill="1" applyAlignment="1">
      <alignment horizontal="left" vertical="top"/>
    </xf>
    <xf numFmtId="0" fontId="2" fillId="0" borderId="0" xfId="2"/>
    <xf numFmtId="0" fontId="7" fillId="9" borderId="0" xfId="0" applyFont="1" applyFill="1" applyAlignment="1">
      <alignment horizontal="left" vertical="center"/>
    </xf>
    <xf numFmtId="0" fontId="0" fillId="0" borderId="0" xfId="0" applyAlignment="1">
      <alignment horizontal="left" vertical="top"/>
    </xf>
    <xf numFmtId="0" fontId="0" fillId="9" borderId="0" xfId="0" applyFill="1" applyAlignment="1">
      <alignment horizontal="left" vertical="top"/>
    </xf>
    <xf numFmtId="0" fontId="0" fillId="17" borderId="0" xfId="0" applyFill="1" applyAlignment="1">
      <alignment horizontal="left"/>
    </xf>
    <xf numFmtId="0" fontId="0" fillId="52" borderId="0" xfId="0" applyFill="1" applyAlignment="1">
      <alignment horizontal="left"/>
    </xf>
    <xf numFmtId="0" fontId="7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14" borderId="11" xfId="0" applyFill="1" applyBorder="1" applyAlignment="1">
      <alignment horizontal="center" vertical="top" wrapText="1"/>
    </xf>
    <xf numFmtId="0" fontId="0" fillId="0" borderId="3" xfId="0" applyBorder="1"/>
    <xf numFmtId="0" fontId="0" fillId="0" borderId="25" xfId="0" applyBorder="1"/>
    <xf numFmtId="0" fontId="12" fillId="23" borderId="10" xfId="0" applyFont="1" applyFill="1" applyBorder="1" applyAlignment="1">
      <alignment horizontal="center" vertical="center" wrapText="1"/>
    </xf>
    <xf numFmtId="0" fontId="0" fillId="14" borderId="38" xfId="0" applyFill="1" applyBorder="1" applyAlignment="1">
      <alignment horizontal="center" vertical="center" wrapText="1"/>
    </xf>
    <xf numFmtId="0" fontId="0" fillId="14" borderId="26" xfId="0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0" borderId="12" xfId="0" applyBorder="1"/>
    <xf numFmtId="0" fontId="0" fillId="29" borderId="9" xfId="0" applyFill="1" applyBorder="1" applyAlignment="1">
      <alignment horizontal="center" vertical="center" wrapText="1"/>
    </xf>
    <xf numFmtId="0" fontId="14" fillId="0" borderId="1" xfId="1" applyBorder="1"/>
    <xf numFmtId="0" fontId="7" fillId="45" borderId="1" xfId="1" applyFont="1" applyFill="1" applyBorder="1" applyAlignment="1">
      <alignment horizontal="center" vertical="top" wrapText="1"/>
    </xf>
    <xf numFmtId="0" fontId="7" fillId="30" borderId="1" xfId="1" applyFont="1" applyFill="1" applyBorder="1" applyAlignment="1">
      <alignment horizontal="center" vertical="top" wrapText="1"/>
    </xf>
    <xf numFmtId="0" fontId="7" fillId="39" borderId="1" xfId="1" applyFont="1" applyFill="1" applyBorder="1" applyAlignment="1">
      <alignment horizontal="center" vertical="top" wrapText="1"/>
    </xf>
    <xf numFmtId="0" fontId="7" fillId="41" borderId="1" xfId="1" applyFont="1" applyFill="1" applyBorder="1" applyAlignment="1">
      <alignment horizontal="center" vertical="top" wrapText="1"/>
    </xf>
    <xf numFmtId="0" fontId="7" fillId="42" borderId="1" xfId="1" applyFont="1" applyFill="1" applyBorder="1" applyAlignment="1">
      <alignment horizontal="center" vertical="top" wrapText="1"/>
    </xf>
    <xf numFmtId="0" fontId="7" fillId="67" borderId="1" xfId="1" applyFont="1" applyFill="1" applyBorder="1" applyAlignment="1">
      <alignment horizontal="center" vertical="top" wrapText="1"/>
    </xf>
    <xf numFmtId="0" fontId="14" fillId="0" borderId="1" xfId="1" applyBorder="1" applyAlignment="1">
      <alignment horizontal="center" vertical="center" wrapText="1"/>
    </xf>
    <xf numFmtId="0" fontId="7" fillId="43" borderId="1" xfId="1" applyFont="1" applyFill="1" applyBorder="1" applyAlignment="1">
      <alignment horizontal="center" vertical="top" wrapText="1"/>
    </xf>
    <xf numFmtId="0" fontId="7" fillId="9" borderId="1" xfId="1" applyFont="1" applyFill="1" applyBorder="1" applyAlignment="1">
      <alignment horizontal="center" vertical="top" wrapText="1"/>
    </xf>
    <xf numFmtId="0" fontId="7" fillId="40" borderId="1" xfId="1" applyFont="1" applyFill="1" applyBorder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4" fillId="0" borderId="0" xfId="1"/>
    <xf numFmtId="0" fontId="0" fillId="18" borderId="0" xfId="0" applyFill="1" applyAlignment="1">
      <alignment horizontal="left" vertical="top"/>
    </xf>
    <xf numFmtId="0" fontId="0" fillId="10" borderId="0" xfId="0" applyFill="1" applyAlignment="1">
      <alignment vertical="top"/>
    </xf>
    <xf numFmtId="0" fontId="2" fillId="2" borderId="0" xfId="2" applyFill="1" applyAlignment="1">
      <alignment horizontal="left" vertical="center"/>
    </xf>
    <xf numFmtId="0" fontId="0" fillId="8" borderId="0" xfId="0" applyFill="1" applyAlignment="1">
      <alignment horizontal="left" vertical="top"/>
    </xf>
    <xf numFmtId="0" fontId="2" fillId="2" borderId="0" xfId="2" applyFill="1" applyAlignment="1">
      <alignment horizontal="center" vertical="center"/>
    </xf>
    <xf numFmtId="0" fontId="28" fillId="9" borderId="0" xfId="0" applyFont="1" applyFill="1" applyAlignment="1">
      <alignment horizontal="left"/>
    </xf>
    <xf numFmtId="0" fontId="0" fillId="9" borderId="0" xfId="0" applyFill="1" applyAlignment="1">
      <alignment horizontal="left"/>
    </xf>
    <xf numFmtId="0" fontId="24" fillId="70" borderId="11" xfId="0" applyFont="1" applyFill="1" applyBorder="1" applyAlignment="1">
      <alignment horizontal="center" vertical="center" wrapText="1"/>
    </xf>
    <xf numFmtId="0" fontId="14" fillId="0" borderId="1" xfId="1" applyBorder="1" applyAlignment="1">
      <alignment horizontal="center" vertical="center"/>
    </xf>
    <xf numFmtId="0" fontId="2" fillId="0" borderId="1" xfId="2" applyBorder="1" applyAlignment="1">
      <alignment horizontal="center" vertical="center"/>
    </xf>
    <xf numFmtId="0" fontId="14" fillId="0" borderId="1" xfId="1" applyBorder="1" applyAlignment="1">
      <alignment horizontal="center" wrapText="1"/>
    </xf>
    <xf numFmtId="0" fontId="2" fillId="0" borderId="1" xfId="2" applyBorder="1" applyAlignment="1">
      <alignment horizontal="center" vertical="center" wrapText="1"/>
    </xf>
    <xf numFmtId="0" fontId="14" fillId="0" borderId="9" xfId="1" applyBorder="1" applyAlignment="1">
      <alignment horizontal="center" vertical="center" wrapText="1"/>
    </xf>
    <xf numFmtId="0" fontId="14" fillId="0" borderId="3" xfId="1" applyBorder="1" applyAlignment="1">
      <alignment horizontal="center" vertical="center" wrapText="1"/>
    </xf>
    <xf numFmtId="0" fontId="0" fillId="60" borderId="0" xfId="0" applyFill="1" applyAlignment="1">
      <alignment horizontal="left" vertical="top"/>
    </xf>
    <xf numFmtId="0" fontId="0" fillId="58" borderId="0" xfId="0" applyFill="1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12" borderId="0" xfId="0" applyFill="1" applyAlignment="1">
      <alignment horizontal="left"/>
    </xf>
    <xf numFmtId="0" fontId="7" fillId="21" borderId="11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1" xfId="0" applyBorder="1"/>
    <xf numFmtId="0" fontId="16" fillId="32" borderId="1" xfId="0" applyFont="1" applyFill="1" applyBorder="1" applyAlignment="1">
      <alignment horizontal="center" vertical="center" wrapText="1"/>
    </xf>
    <xf numFmtId="0" fontId="16" fillId="33" borderId="1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4" fillId="29" borderId="1" xfId="1" applyFill="1" applyBorder="1"/>
    <xf numFmtId="0" fontId="16" fillId="38" borderId="1" xfId="0" applyFont="1" applyFill="1" applyBorder="1" applyAlignment="1">
      <alignment horizontal="center" vertical="center"/>
    </xf>
    <xf numFmtId="0" fontId="16" fillId="31" borderId="7" xfId="0" applyFont="1" applyFill="1" applyBorder="1" applyAlignment="1">
      <alignment horizontal="center" vertical="center"/>
    </xf>
    <xf numFmtId="0" fontId="0" fillId="0" borderId="8" xfId="0" applyBorder="1"/>
    <xf numFmtId="0" fontId="16" fillId="35" borderId="1" xfId="0" applyFont="1" applyFill="1" applyBorder="1" applyAlignment="1">
      <alignment horizontal="center" vertical="center"/>
    </xf>
    <xf numFmtId="0" fontId="16" fillId="34" borderId="1" xfId="0" applyFont="1" applyFill="1" applyBorder="1" applyAlignment="1">
      <alignment horizontal="center" vertical="center" wrapText="1"/>
    </xf>
    <xf numFmtId="0" fontId="16" fillId="36" borderId="1" xfId="0" applyFont="1" applyFill="1" applyBorder="1" applyAlignment="1">
      <alignment horizontal="center" vertical="center"/>
    </xf>
    <xf numFmtId="0" fontId="16" fillId="35" borderId="1" xfId="0" applyFont="1" applyFill="1" applyBorder="1" applyAlignment="1">
      <alignment horizontal="center" vertical="center" wrapText="1"/>
    </xf>
    <xf numFmtId="0" fontId="16" fillId="37" borderId="1" xfId="0" applyFont="1" applyFill="1" applyBorder="1" applyAlignment="1">
      <alignment horizontal="center" vertical="center"/>
    </xf>
    <xf numFmtId="0" fontId="0" fillId="62" borderId="0" xfId="0" applyFill="1" applyAlignment="1">
      <alignment horizontal="left" vertical="top"/>
    </xf>
    <xf numFmtId="0" fontId="0" fillId="3" borderId="11" xfId="0" applyFill="1" applyBorder="1" applyAlignment="1">
      <alignment horizontal="left" vertical="top"/>
    </xf>
    <xf numFmtId="0" fontId="0" fillId="3" borderId="11" xfId="0" applyFill="1" applyBorder="1" applyAlignment="1">
      <alignment horizontal="center" vertical="top" wrapText="1"/>
    </xf>
    <xf numFmtId="0" fontId="0" fillId="3" borderId="13" xfId="0" applyFill="1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0" fillId="9" borderId="0" xfId="0" applyFill="1"/>
    <xf numFmtId="0" fontId="0" fillId="63" borderId="0" xfId="0" applyFill="1" applyAlignment="1">
      <alignment horizontal="left" vertical="top"/>
    </xf>
    <xf numFmtId="0" fontId="0" fillId="11" borderId="0" xfId="0" applyFill="1" applyAlignment="1">
      <alignment horizontal="left" vertical="top"/>
    </xf>
    <xf numFmtId="0" fontId="0" fillId="10" borderId="0" xfId="0" applyFill="1" applyAlignment="1">
      <alignment horizontal="left" vertical="top"/>
    </xf>
    <xf numFmtId="0" fontId="0" fillId="17" borderId="0" xfId="0" applyFill="1" applyAlignment="1">
      <alignment horizontal="left" vertical="top"/>
    </xf>
    <xf numFmtId="0" fontId="0" fillId="26" borderId="0" xfId="0" applyFill="1" applyAlignment="1">
      <alignment horizontal="left" vertical="top"/>
    </xf>
    <xf numFmtId="0" fontId="0" fillId="16" borderId="0" xfId="0" applyFill="1" applyAlignment="1">
      <alignment horizontal="left" vertical="top"/>
    </xf>
    <xf numFmtId="0" fontId="0" fillId="14" borderId="1" xfId="0" applyFill="1" applyBorder="1" applyAlignment="1">
      <alignment horizontal="center" vertical="top" wrapText="1"/>
    </xf>
    <xf numFmtId="0" fontId="0" fillId="14" borderId="2" xfId="0" applyFill="1" applyBorder="1" applyAlignment="1">
      <alignment horizontal="center" vertical="center" wrapText="1"/>
    </xf>
    <xf numFmtId="0" fontId="0" fillId="0" borderId="4" xfId="0" applyBorder="1"/>
    <xf numFmtId="0" fontId="14" fillId="0" borderId="3" xfId="1" applyBorder="1"/>
    <xf numFmtId="0" fontId="0" fillId="0" borderId="28" xfId="0" applyBorder="1"/>
    <xf numFmtId="0" fontId="0" fillId="10" borderId="0" xfId="0" applyFill="1" applyAlignment="1">
      <alignment horizontal="left"/>
    </xf>
    <xf numFmtId="0" fontId="7" fillId="9" borderId="0" xfId="0" applyFont="1" applyFill="1" applyAlignment="1">
      <alignment horizontal="left" vertical="top"/>
    </xf>
    <xf numFmtId="0" fontId="0" fillId="0" borderId="0" xfId="0" applyAlignment="1">
      <alignment wrapText="1"/>
    </xf>
    <xf numFmtId="0" fontId="0" fillId="66" borderId="0" xfId="0" applyFill="1" applyAlignment="1">
      <alignment horizontal="left" vertical="top"/>
    </xf>
    <xf numFmtId="0" fontId="0" fillId="14" borderId="9" xfId="0" applyFill="1" applyBorder="1" applyAlignment="1">
      <alignment horizontal="center" vertical="top" wrapText="1"/>
    </xf>
    <xf numFmtId="0" fontId="0" fillId="14" borderId="3" xfId="0" applyFill="1" applyBorder="1" applyAlignment="1">
      <alignment horizontal="center" vertical="top" wrapText="1"/>
    </xf>
    <xf numFmtId="0" fontId="7" fillId="39" borderId="6" xfId="1" applyFont="1" applyFill="1" applyBorder="1" applyAlignment="1">
      <alignment horizontal="center" vertical="top" wrapText="1"/>
    </xf>
    <xf numFmtId="0" fontId="7" fillId="39" borderId="2" xfId="1" applyFont="1" applyFill="1" applyBorder="1" applyAlignment="1">
      <alignment horizontal="center" vertical="top" wrapText="1"/>
    </xf>
    <xf numFmtId="0" fontId="21" fillId="2" borderId="17" xfId="0" applyFont="1" applyFill="1" applyBorder="1" applyAlignment="1">
      <alignment horizontal="center" vertical="center" wrapText="1"/>
    </xf>
    <xf numFmtId="0" fontId="0" fillId="0" borderId="30" xfId="0" applyBorder="1"/>
    <xf numFmtId="0" fontId="0" fillId="0" borderId="29" xfId="0" applyBorder="1"/>
    <xf numFmtId="0" fontId="0" fillId="70" borderId="18" xfId="0" applyFill="1" applyBorder="1" applyAlignment="1">
      <alignment horizontal="center" vertical="center" wrapText="1"/>
    </xf>
    <xf numFmtId="0" fontId="0" fillId="0" borderId="23" xfId="0" applyBorder="1"/>
    <xf numFmtId="0" fontId="0" fillId="0" borderId="24" xfId="0" applyBorder="1"/>
    <xf numFmtId="0" fontId="21" fillId="2" borderId="16" xfId="0" applyFont="1" applyFill="1" applyBorder="1" applyAlignment="1">
      <alignment horizontal="center" vertical="center" wrapText="1"/>
    </xf>
    <xf numFmtId="0" fontId="14" fillId="0" borderId="12" xfId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275093</xdr:colOff>
      <xdr:row>10</xdr:row>
      <xdr:rowOff>181910</xdr:rowOff>
    </xdr:from>
    <xdr:to>
      <xdr:col>49</xdr:col>
      <xdr:colOff>463894</xdr:colOff>
      <xdr:row>52</xdr:row>
      <xdr:rowOff>31506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DA522AF-4A1C-6735-9988-5E60D684B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73024" y="2152600"/>
          <a:ext cx="17662249" cy="8148389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46</xdr:row>
      <xdr:rowOff>0</xdr:rowOff>
    </xdr:from>
    <xdr:to>
      <xdr:col>32</xdr:col>
      <xdr:colOff>304800</xdr:colOff>
      <xdr:row>47</xdr:row>
      <xdr:rowOff>76200</xdr:rowOff>
    </xdr:to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6C317077-114C-221D-1684-590FF52E7F10}"/>
            </a:ext>
          </a:extLst>
        </xdr:cNvPr>
        <xdr:cNvSpPr>
          <a:spLocks noChangeAspect="1" noChangeArrowheads="1"/>
        </xdr:cNvSpPr>
      </xdr:nvSpPr>
      <xdr:spPr bwMode="auto">
        <a:xfrm>
          <a:off x="26822400" y="934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32</xdr:col>
      <xdr:colOff>0</xdr:colOff>
      <xdr:row>46</xdr:row>
      <xdr:rowOff>0</xdr:rowOff>
    </xdr:from>
    <xdr:to>
      <xdr:col>32</xdr:col>
      <xdr:colOff>304800</xdr:colOff>
      <xdr:row>47</xdr:row>
      <xdr:rowOff>76200</xdr:rowOff>
    </xdr:to>
    <xdr:sp macro="" textlink="">
      <xdr:nvSpPr>
        <xdr:cNvPr id="4098" name="AutoShape 2">
          <a:extLst>
            <a:ext uri="{FF2B5EF4-FFF2-40B4-BE49-F238E27FC236}">
              <a16:creationId xmlns:a16="http://schemas.microsoft.com/office/drawing/2014/main" id="{C3EDD560-A764-82A8-063E-F3780920DDD1}"/>
            </a:ext>
          </a:extLst>
        </xdr:cNvPr>
        <xdr:cNvSpPr>
          <a:spLocks noChangeAspect="1" noChangeArrowheads="1"/>
        </xdr:cNvSpPr>
      </xdr:nvSpPr>
      <xdr:spPr bwMode="auto">
        <a:xfrm>
          <a:off x="26822400" y="934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39</xdr:col>
      <xdr:colOff>0</xdr:colOff>
      <xdr:row>38</xdr:row>
      <xdr:rowOff>0</xdr:rowOff>
    </xdr:from>
    <xdr:to>
      <xdr:col>39</xdr:col>
      <xdr:colOff>304800</xdr:colOff>
      <xdr:row>39</xdr:row>
      <xdr:rowOff>101600</xdr:rowOff>
    </xdr:to>
    <xdr:sp macro="" textlink="">
      <xdr:nvSpPr>
        <xdr:cNvPr id="4099" name="AutoShape 3">
          <a:extLst>
            <a:ext uri="{FF2B5EF4-FFF2-40B4-BE49-F238E27FC236}">
              <a16:creationId xmlns:a16="http://schemas.microsoft.com/office/drawing/2014/main" id="{AC480CB1-9435-31F5-721E-5CB205ABF006}"/>
            </a:ext>
          </a:extLst>
        </xdr:cNvPr>
        <xdr:cNvSpPr>
          <a:spLocks noChangeAspect="1" noChangeArrowheads="1"/>
        </xdr:cNvSpPr>
      </xdr:nvSpPr>
      <xdr:spPr bwMode="auto">
        <a:xfrm>
          <a:off x="32689800" y="772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39</xdr:col>
      <xdr:colOff>0</xdr:colOff>
      <xdr:row>38</xdr:row>
      <xdr:rowOff>0</xdr:rowOff>
    </xdr:from>
    <xdr:to>
      <xdr:col>39</xdr:col>
      <xdr:colOff>304800</xdr:colOff>
      <xdr:row>39</xdr:row>
      <xdr:rowOff>101600</xdr:rowOff>
    </xdr:to>
    <xdr:sp macro="" textlink="">
      <xdr:nvSpPr>
        <xdr:cNvPr id="4100" name="AutoShape 4">
          <a:extLst>
            <a:ext uri="{FF2B5EF4-FFF2-40B4-BE49-F238E27FC236}">
              <a16:creationId xmlns:a16="http://schemas.microsoft.com/office/drawing/2014/main" id="{156F63B4-70A9-B4C9-29EE-C492E35FE300}"/>
            </a:ext>
          </a:extLst>
        </xdr:cNvPr>
        <xdr:cNvSpPr>
          <a:spLocks noChangeAspect="1" noChangeArrowheads="1"/>
        </xdr:cNvSpPr>
      </xdr:nvSpPr>
      <xdr:spPr bwMode="auto">
        <a:xfrm>
          <a:off x="32689800" y="772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286690</xdr:colOff>
      <xdr:row>5</xdr:row>
      <xdr:rowOff>190447</xdr:rowOff>
    </xdr:from>
    <xdr:to>
      <xdr:col>24</xdr:col>
      <xdr:colOff>229618</xdr:colOff>
      <xdr:row>47</xdr:row>
      <xdr:rowOff>153276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3C5DC01-3383-F846-9971-3BFCDBA92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50828" y="1175792"/>
          <a:ext cx="18248445" cy="82616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5</xdr:row>
      <xdr:rowOff>0</xdr:rowOff>
    </xdr:from>
    <xdr:to>
      <xdr:col>22</xdr:col>
      <xdr:colOff>38100</xdr:colOff>
      <xdr:row>45</xdr:row>
      <xdr:rowOff>180975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93E77B6-9B3A-D878-35CF-68A7609B9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1000125"/>
          <a:ext cx="18211800" cy="8181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32D6413-4932-0D47-84BC-6747639DE518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73470d9-ebc6-4e28-9050-c3af7c90262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lucho.futbol@uco.net.co" TargetMode="External"/><Relationship Id="rId3" Type="http://schemas.openxmlformats.org/officeDocument/2006/relationships/hyperlink" Target="mailto:farid.empresa@epm.org" TargetMode="External"/><Relationship Id="rId7" Type="http://schemas.openxmlformats.org/officeDocument/2006/relationships/hyperlink" Target="mailto:james.rodriguez@gmail.com" TargetMode="External"/><Relationship Id="rId2" Type="http://schemas.openxmlformats.org/officeDocument/2006/relationships/hyperlink" Target="applewebdata://4A31782C-94C9-40BA-AD06-77312C4F13C1/" TargetMode="External"/><Relationship Id="rId1" Type="http://schemas.openxmlformats.org/officeDocument/2006/relationships/hyperlink" Target="applewebdata://4A31782C-94C9-40BA-AD06-77312C4F13C1/" TargetMode="External"/><Relationship Id="rId6" Type="http://schemas.openxmlformats.org/officeDocument/2006/relationships/hyperlink" Target="mailto:juanes.aristizabal0705@hotmail.com" TargetMode="External"/><Relationship Id="rId5" Type="http://schemas.openxmlformats.org/officeDocument/2006/relationships/hyperlink" Target="mailto:emma.marinillo@protonmail.com" TargetMode="External"/><Relationship Id="rId4" Type="http://schemas.openxmlformats.org/officeDocument/2006/relationships/hyperlink" Target="mailto:farid.empresa@epm.org" TargetMode="External"/><Relationship Id="rId9" Type="http://schemas.openxmlformats.org/officeDocument/2006/relationships/hyperlink" Target="mailto:farid.empresa@epm.org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applewebdata://4A31782C-94C9-40BA-AD06-77312C4F13C1/" TargetMode="External"/><Relationship Id="rId2" Type="http://schemas.openxmlformats.org/officeDocument/2006/relationships/hyperlink" Target="applewebdata://4A31782C-94C9-40BA-AD06-77312C4F13C1/" TargetMode="External"/><Relationship Id="rId1" Type="http://schemas.openxmlformats.org/officeDocument/2006/relationships/hyperlink" Target="applewebdata://4A31782C-94C9-40BA-AD06-77312C4F13C1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applewebdata://4A31782C-94C9-40BA-AD06-77312C4F13C1/" TargetMode="External"/><Relationship Id="rId2" Type="http://schemas.openxmlformats.org/officeDocument/2006/relationships/hyperlink" Target="applewebdata://4A31782C-94C9-40BA-AD06-77312C4F13C1/" TargetMode="External"/><Relationship Id="rId1" Type="http://schemas.openxmlformats.org/officeDocument/2006/relationships/hyperlink" Target="applewebdata://4A31782C-94C9-40BA-AD06-77312C4F13C1/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applewebdata://4A31782C-94C9-40BA-AD06-77312C4F13C1/" TargetMode="External"/><Relationship Id="rId2" Type="http://schemas.openxmlformats.org/officeDocument/2006/relationships/hyperlink" Target="applewebdata://4A31782C-94C9-40BA-AD06-77312C4F13C1/" TargetMode="External"/><Relationship Id="rId1" Type="http://schemas.openxmlformats.org/officeDocument/2006/relationships/hyperlink" Target="applewebdata://4A31782C-94C9-40BA-AD06-77312C4F13C1/" TargetMode="External"/><Relationship Id="rId5" Type="http://schemas.openxmlformats.org/officeDocument/2006/relationships/comments" Target="../comments5.xml"/><Relationship Id="rId4" Type="http://schemas.openxmlformats.org/officeDocument/2006/relationships/vmlDrawing" Target="../drawings/vmlDrawing5.v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hyperlink" Target="applewebdata://4A31782C-94C9-40BA-AD06-77312C4F13C1/" TargetMode="External"/><Relationship Id="rId2" Type="http://schemas.openxmlformats.org/officeDocument/2006/relationships/hyperlink" Target="applewebdata://4A31782C-94C9-40BA-AD06-77312C4F13C1/" TargetMode="External"/><Relationship Id="rId1" Type="http://schemas.openxmlformats.org/officeDocument/2006/relationships/hyperlink" Target="applewebdata://4A31782C-94C9-40BA-AD06-77312C4F13C1/" TargetMode="External"/><Relationship Id="rId5" Type="http://schemas.openxmlformats.org/officeDocument/2006/relationships/comments" Target="../comments6.xml"/><Relationship Id="rId4" Type="http://schemas.openxmlformats.org/officeDocument/2006/relationships/vmlDrawing" Target="../drawings/vmlDrawing6.v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hyperlink" Target="applewebdata://4A31782C-94C9-40BA-AD06-77312C4F13C1/" TargetMode="External"/><Relationship Id="rId2" Type="http://schemas.openxmlformats.org/officeDocument/2006/relationships/hyperlink" Target="applewebdata://4A31782C-94C9-40BA-AD06-77312C4F13C1/" TargetMode="External"/><Relationship Id="rId1" Type="http://schemas.openxmlformats.org/officeDocument/2006/relationships/hyperlink" Target="applewebdata://4A31782C-94C9-40BA-AD06-77312C4F13C1/" TargetMode="External"/><Relationship Id="rId5" Type="http://schemas.openxmlformats.org/officeDocument/2006/relationships/comments" Target="../comments7.xml"/><Relationship Id="rId4" Type="http://schemas.openxmlformats.org/officeDocument/2006/relationships/vmlDrawing" Target="../drawings/vmlDrawing7.v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hyperlink" Target="applewebdata://4A31782C-94C9-40BA-AD06-77312C4F13C1/" TargetMode="External"/><Relationship Id="rId1" Type="http://schemas.openxmlformats.org/officeDocument/2006/relationships/hyperlink" Target="applewebdata://4A31782C-94C9-40BA-AD06-77312C4F13C1/" TargetMode="External"/><Relationship Id="rId4" Type="http://schemas.openxmlformats.org/officeDocument/2006/relationships/comments" Target="../comments8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hyperlink" Target="applewebdata://4A31782C-94C9-40BA-AD06-77312C4F13C1/" TargetMode="External"/><Relationship Id="rId2" Type="http://schemas.openxmlformats.org/officeDocument/2006/relationships/hyperlink" Target="applewebdata://4A31782C-94C9-40BA-AD06-77312C4F13C1/" TargetMode="External"/><Relationship Id="rId1" Type="http://schemas.openxmlformats.org/officeDocument/2006/relationships/hyperlink" Target="applewebdata://4A31782C-94C9-40BA-AD06-77312C4F13C1/" TargetMode="External"/><Relationship Id="rId5" Type="http://schemas.openxmlformats.org/officeDocument/2006/relationships/comments" Target="../comments9.xml"/><Relationship Id="rId4" Type="http://schemas.openxmlformats.org/officeDocument/2006/relationships/vmlDrawing" Target="../drawings/vmlDrawing9.v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hyperlink" Target="applewebdata://4A31782C-94C9-40BA-AD06-77312C4F13C1/" TargetMode="External"/><Relationship Id="rId2" Type="http://schemas.openxmlformats.org/officeDocument/2006/relationships/hyperlink" Target="applewebdata://4A31782C-94C9-40BA-AD06-77312C4F13C1/" TargetMode="External"/><Relationship Id="rId1" Type="http://schemas.openxmlformats.org/officeDocument/2006/relationships/hyperlink" Target="applewebdata://4A31782C-94C9-40BA-AD06-77312C4F13C1/" TargetMode="External"/><Relationship Id="rId5" Type="http://schemas.openxmlformats.org/officeDocument/2006/relationships/comments" Target="../comments10.xml"/><Relationship Id="rId4" Type="http://schemas.openxmlformats.org/officeDocument/2006/relationships/vmlDrawing" Target="../drawings/vmlDrawing10.v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hyperlink" Target="applewebdata://4A31782C-94C9-40BA-AD06-77312C4F13C1/" TargetMode="External"/><Relationship Id="rId2" Type="http://schemas.openxmlformats.org/officeDocument/2006/relationships/hyperlink" Target="applewebdata://4A31782C-94C9-40BA-AD06-77312C4F13C1/" TargetMode="External"/><Relationship Id="rId1" Type="http://schemas.openxmlformats.org/officeDocument/2006/relationships/hyperlink" Target="applewebdata://4A31782C-94C9-40BA-AD06-77312C4F13C1/" TargetMode="External"/><Relationship Id="rId5" Type="http://schemas.openxmlformats.org/officeDocument/2006/relationships/comments" Target="../comments11.xml"/><Relationship Id="rId4" Type="http://schemas.openxmlformats.org/officeDocument/2006/relationships/vmlDrawing" Target="../drawings/vmlDrawing11.vm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hyperlink" Target="applewebdata://4A31782C-94C9-40BA-AD06-77312C4F13C1/" TargetMode="External"/><Relationship Id="rId2" Type="http://schemas.openxmlformats.org/officeDocument/2006/relationships/hyperlink" Target="applewebdata://4A31782C-94C9-40BA-AD06-77312C4F13C1/" TargetMode="External"/><Relationship Id="rId1" Type="http://schemas.openxmlformats.org/officeDocument/2006/relationships/hyperlink" Target="applewebdata://4A31782C-94C9-40BA-AD06-77312C4F13C1/" TargetMode="External"/><Relationship Id="rId5" Type="http://schemas.openxmlformats.org/officeDocument/2006/relationships/comments" Target="../comments12.xml"/><Relationship Id="rId4" Type="http://schemas.openxmlformats.org/officeDocument/2006/relationships/vmlDrawing" Target="../drawings/vmlDrawing12.vml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hyperlink" Target="applewebdata://4A31782C-94C9-40BA-AD06-77312C4F13C1/" TargetMode="External"/><Relationship Id="rId2" Type="http://schemas.openxmlformats.org/officeDocument/2006/relationships/hyperlink" Target="applewebdata://4A31782C-94C9-40BA-AD06-77312C4F13C1/" TargetMode="External"/><Relationship Id="rId1" Type="http://schemas.openxmlformats.org/officeDocument/2006/relationships/hyperlink" Target="applewebdata://4A31782C-94C9-40BA-AD06-77312C4F13C1/" TargetMode="External"/><Relationship Id="rId5" Type="http://schemas.openxmlformats.org/officeDocument/2006/relationships/comments" Target="../comments13.xml"/><Relationship Id="rId4" Type="http://schemas.openxmlformats.org/officeDocument/2006/relationships/vmlDrawing" Target="../drawings/vmlDrawing13.v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hyperlink" Target="applewebdata://4A31782C-94C9-40BA-AD06-77312C4F13C1/" TargetMode="External"/><Relationship Id="rId2" Type="http://schemas.openxmlformats.org/officeDocument/2006/relationships/hyperlink" Target="applewebdata://4A31782C-94C9-40BA-AD06-77312C4F13C1/" TargetMode="External"/><Relationship Id="rId1" Type="http://schemas.openxmlformats.org/officeDocument/2006/relationships/hyperlink" Target="applewebdata://4A31782C-94C9-40BA-AD06-77312C4F13C1/" TargetMode="External"/><Relationship Id="rId5" Type="http://schemas.openxmlformats.org/officeDocument/2006/relationships/comments" Target="../comments14.xml"/><Relationship Id="rId4" Type="http://schemas.openxmlformats.org/officeDocument/2006/relationships/vmlDrawing" Target="../drawings/vmlDrawing14.vml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hyperlink" Target="applewebdata://4A31782C-94C9-40BA-AD06-77312C4F13C1/" TargetMode="External"/><Relationship Id="rId2" Type="http://schemas.openxmlformats.org/officeDocument/2006/relationships/hyperlink" Target="applewebdata://4A31782C-94C9-40BA-AD06-77312C4F13C1/" TargetMode="External"/><Relationship Id="rId1" Type="http://schemas.openxmlformats.org/officeDocument/2006/relationships/hyperlink" Target="applewebdata://4A31782C-94C9-40BA-AD06-77312C4F13C1/" TargetMode="External"/><Relationship Id="rId5" Type="http://schemas.openxmlformats.org/officeDocument/2006/relationships/comments" Target="../comments15.xml"/><Relationship Id="rId4" Type="http://schemas.openxmlformats.org/officeDocument/2006/relationships/vmlDrawing" Target="../drawings/vmlDrawing15.vml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hyperlink" Target="applewebdata://4A31782C-94C9-40BA-AD06-77312C4F13C1/" TargetMode="External"/><Relationship Id="rId2" Type="http://schemas.openxmlformats.org/officeDocument/2006/relationships/hyperlink" Target="applewebdata://4A31782C-94C9-40BA-AD06-77312C4F13C1/" TargetMode="External"/><Relationship Id="rId1" Type="http://schemas.openxmlformats.org/officeDocument/2006/relationships/hyperlink" Target="applewebdata://4A31782C-94C9-40BA-AD06-77312C4F13C1/" TargetMode="External"/><Relationship Id="rId5" Type="http://schemas.openxmlformats.org/officeDocument/2006/relationships/comments" Target="../comments16.xml"/><Relationship Id="rId4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7"/>
  <sheetViews>
    <sheetView zoomScale="58" zoomScaleNormal="125" workbookViewId="0">
      <pane ySplit="1" topLeftCell="A2" activePane="bottomLeft" state="frozen"/>
      <selection pane="bottomLeft"/>
    </sheetView>
  </sheetViews>
  <sheetFormatPr baseColWidth="10" defaultColWidth="11" defaultRowHeight="16"/>
  <sheetData>
    <row r="1" spans="1:6">
      <c r="A1" s="4" t="s">
        <v>0</v>
      </c>
    </row>
    <row r="13" spans="1:6">
      <c r="F13" s="1"/>
    </row>
    <row r="19" spans="27:29">
      <c r="AA19" s="37"/>
      <c r="AB19" s="37"/>
      <c r="AC19" s="37"/>
    </row>
    <row r="47" spans="33:33" ht="18">
      <c r="AG47" s="247"/>
    </row>
  </sheetData>
  <hyperlinks>
    <hyperlink ref="A1" location="ListadoObjetosDominio!A1" display="Ir al listado de objetos de dominio &gt;&gt;" xr:uid="{00000000-0004-0000-0000-000000000000}"/>
  </hyperlinks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zoomScale="57" zoomScaleNormal="125" workbookViewId="0">
      <pane ySplit="1" topLeftCell="A2" activePane="bottomLeft" state="frozen"/>
      <selection pane="bottomLeft"/>
    </sheetView>
  </sheetViews>
  <sheetFormatPr baseColWidth="10" defaultColWidth="11" defaultRowHeight="16"/>
  <sheetData>
    <row r="1" spans="1:6">
      <c r="A1" s="4" t="s">
        <v>0</v>
      </c>
    </row>
    <row r="13" spans="1:6">
      <c r="F13" s="1"/>
    </row>
  </sheetData>
  <hyperlinks>
    <hyperlink ref="A1" location="ListadoObjetosDominio!A1" display="Ir al listado de objetos de dominio &gt;&gt;" xr:uid="{00000000-0004-0000-0100-000000000000}"/>
  </hyperlinks>
  <pageMargins left="0.7" right="0.7" top="0.75" bottom="0.75" header="0.3" footer="0.3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zoomScale="108" workbookViewId="0">
      <pane ySplit="1" topLeftCell="A3" activePane="bottomLeft" state="frozen"/>
      <selection pane="bottomLeft" activeCell="E7" sqref="E7"/>
    </sheetView>
  </sheetViews>
  <sheetFormatPr baseColWidth="10" defaultColWidth="11" defaultRowHeight="16"/>
  <cols>
    <col min="1" max="1" width="12.5" customWidth="1"/>
    <col min="2" max="2" width="17.5" customWidth="1"/>
    <col min="3" max="3" width="45.83203125" style="3" customWidth="1"/>
    <col min="4" max="4" width="17" customWidth="1"/>
    <col min="5" max="5" width="21" customWidth="1"/>
    <col min="6" max="6" width="13.1640625" bestFit="1" customWidth="1"/>
  </cols>
  <sheetData>
    <row r="1" spans="1:7">
      <c r="A1" s="4" t="s">
        <v>1</v>
      </c>
    </row>
    <row r="2" spans="1:7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48" t="s">
        <v>1397</v>
      </c>
      <c r="G2" s="248" t="s">
        <v>1398</v>
      </c>
    </row>
    <row r="3" spans="1:7" ht="46.5" customHeight="1">
      <c r="A3" s="5">
        <v>1</v>
      </c>
      <c r="B3" s="5" t="s">
        <v>7</v>
      </c>
      <c r="C3" s="6" t="s">
        <v>8</v>
      </c>
      <c r="D3" s="149" t="s">
        <v>9</v>
      </c>
      <c r="E3" s="149" t="str">
        <f>HYPERLINK("#'C-Cliente'!B2", "Ir")</f>
        <v>Ir</v>
      </c>
      <c r="F3" s="149" t="s">
        <v>9</v>
      </c>
      <c r="G3" s="149" t="s">
        <v>9</v>
      </c>
    </row>
    <row r="4" spans="1:7" ht="51" customHeight="1">
      <c r="A4" s="5">
        <v>2</v>
      </c>
      <c r="B4" s="5" t="s">
        <v>10</v>
      </c>
      <c r="C4" s="6" t="s">
        <v>11</v>
      </c>
      <c r="D4" s="149" t="s">
        <v>9</v>
      </c>
      <c r="E4" s="149" t="str">
        <f>HYPERLINK("#'C-Administrador'!B2", "Ir")</f>
        <v>Ir</v>
      </c>
      <c r="F4" s="149" t="s">
        <v>9</v>
      </c>
      <c r="G4" s="149" t="s">
        <v>9</v>
      </c>
    </row>
    <row r="5" spans="1:7" ht="51" customHeight="1">
      <c r="A5" s="5">
        <v>3</v>
      </c>
      <c r="B5" s="5" t="s">
        <v>12</v>
      </c>
      <c r="C5" s="6" t="s">
        <v>13</v>
      </c>
      <c r="D5" s="149" t="s">
        <v>9</v>
      </c>
      <c r="E5" s="149" t="str">
        <f>HYPERLINK("#'C-Direccion'!B2", "Ir")</f>
        <v>Ir</v>
      </c>
      <c r="F5" s="149" t="s">
        <v>9</v>
      </c>
      <c r="G5" s="149" t="s">
        <v>9</v>
      </c>
    </row>
    <row r="6" spans="1:7" ht="51" customHeight="1">
      <c r="A6" s="5">
        <v>4</v>
      </c>
      <c r="B6" s="5" t="s">
        <v>14</v>
      </c>
      <c r="C6" s="6" t="s">
        <v>15</v>
      </c>
      <c r="D6" s="149" t="s">
        <v>9</v>
      </c>
      <c r="E6" s="149" t="str">
        <f>HYPERLINK("#'C-Categoria'!B2", "Ir")</f>
        <v>Ir</v>
      </c>
      <c r="F6" s="149" t="s">
        <v>9</v>
      </c>
      <c r="G6" s="149" t="s">
        <v>9</v>
      </c>
    </row>
    <row r="7" spans="1:7" ht="51" customHeight="1">
      <c r="A7" s="5">
        <v>5</v>
      </c>
      <c r="B7" s="5" t="s">
        <v>16</v>
      </c>
      <c r="C7" s="6" t="s">
        <v>17</v>
      </c>
      <c r="D7" s="149" t="s">
        <v>9</v>
      </c>
      <c r="E7" s="149" t="str">
        <f>HYPERLINK("#'C-Producto'!B2", "Ir")</f>
        <v>Ir</v>
      </c>
      <c r="F7" s="149" t="s">
        <v>9</v>
      </c>
      <c r="G7" s="149" t="s">
        <v>9</v>
      </c>
    </row>
    <row r="8" spans="1:7" ht="51" customHeight="1">
      <c r="A8" s="5">
        <v>6</v>
      </c>
      <c r="B8" s="5" t="s">
        <v>18</v>
      </c>
      <c r="C8" s="6" t="s">
        <v>19</v>
      </c>
      <c r="D8" s="149" t="s">
        <v>9</v>
      </c>
      <c r="E8" s="149" t="str">
        <f>HYPERLINK("#'C-ImagenProducto'!B2", "Ir")</f>
        <v>Ir</v>
      </c>
      <c r="F8" s="149" t="s">
        <v>9</v>
      </c>
      <c r="G8" s="149" t="s">
        <v>9</v>
      </c>
    </row>
    <row r="9" spans="1:7" ht="51" customHeight="1">
      <c r="A9" s="103">
        <v>7</v>
      </c>
      <c r="B9" s="103" t="s">
        <v>20</v>
      </c>
      <c r="C9" s="104" t="s">
        <v>21</v>
      </c>
      <c r="D9" s="149" t="s">
        <v>9</v>
      </c>
      <c r="E9" s="149" t="str">
        <f>HYPERLINK("#'C-Reseña'!B2", "Ir")</f>
        <v>Ir</v>
      </c>
      <c r="F9" s="149" t="s">
        <v>9</v>
      </c>
      <c r="G9" s="149" t="s">
        <v>9</v>
      </c>
    </row>
    <row r="10" spans="1:7" ht="85" customHeight="1">
      <c r="A10" s="105">
        <v>8</v>
      </c>
      <c r="B10" s="106" t="s">
        <v>22</v>
      </c>
      <c r="C10" s="6" t="s">
        <v>23</v>
      </c>
      <c r="D10" s="149" t="s">
        <v>9</v>
      </c>
      <c r="E10" s="214" t="str">
        <f>HYPERLINK("#'C-CarritoCompras'!B2", "Ir")</f>
        <v>Ir</v>
      </c>
      <c r="F10" s="149" t="s">
        <v>9</v>
      </c>
      <c r="G10" s="149" t="s">
        <v>9</v>
      </c>
    </row>
    <row r="11" spans="1:7" ht="51" customHeight="1">
      <c r="A11" s="105">
        <v>9</v>
      </c>
      <c r="B11" s="105" t="s">
        <v>24</v>
      </c>
      <c r="C11" s="6" t="s">
        <v>25</v>
      </c>
      <c r="D11" s="149" t="s">
        <v>9</v>
      </c>
      <c r="E11" s="214" t="str">
        <f>HYPERLINK("#'C-ItemCarrito'!B2", "Ir")</f>
        <v>Ir</v>
      </c>
      <c r="F11" s="149" t="s">
        <v>9</v>
      </c>
      <c r="G11" s="149" t="s">
        <v>9</v>
      </c>
    </row>
    <row r="12" spans="1:7" ht="51" customHeight="1">
      <c r="A12" s="105">
        <v>10</v>
      </c>
      <c r="B12" s="105" t="s">
        <v>26</v>
      </c>
      <c r="C12" s="6" t="s">
        <v>27</v>
      </c>
      <c r="D12" s="149" t="s">
        <v>9</v>
      </c>
      <c r="E12" s="214" t="str">
        <f>HYPERLINK("#'C-Pedido'!B2", "Ir")</f>
        <v>Ir</v>
      </c>
      <c r="F12" s="149" t="s">
        <v>9</v>
      </c>
      <c r="G12" s="149" t="s">
        <v>9</v>
      </c>
    </row>
    <row r="13" spans="1:7" ht="85" customHeight="1">
      <c r="A13" s="105">
        <v>11</v>
      </c>
      <c r="B13" s="105" t="s">
        <v>28</v>
      </c>
      <c r="C13" s="6" t="s">
        <v>29</v>
      </c>
      <c r="D13" s="149" t="s">
        <v>9</v>
      </c>
      <c r="E13" s="214" t="str">
        <f>HYPERLINK("#'C-LineaPedido'!B2", "Ir")</f>
        <v>Ir</v>
      </c>
      <c r="F13" s="149" t="s">
        <v>9</v>
      </c>
      <c r="G13" s="149" t="s">
        <v>9</v>
      </c>
    </row>
    <row r="14" spans="1:7" ht="51" customHeight="1">
      <c r="A14" s="105">
        <v>12</v>
      </c>
      <c r="B14" s="105" t="s">
        <v>30</v>
      </c>
      <c r="C14" s="6" t="s">
        <v>31</v>
      </c>
      <c r="D14" s="149" t="s">
        <v>9</v>
      </c>
      <c r="E14" s="214" t="str">
        <f>HYPERLINK("#'C-Pago'!B2", "Ir")</f>
        <v>Ir</v>
      </c>
      <c r="F14" s="149" t="s">
        <v>9</v>
      </c>
      <c r="G14" s="149" t="s">
        <v>9</v>
      </c>
    </row>
    <row r="15" spans="1:7" ht="68.25" customHeight="1">
      <c r="A15" s="105">
        <v>13</v>
      </c>
      <c r="B15" s="105" t="s">
        <v>32</v>
      </c>
      <c r="C15" s="6" t="s">
        <v>33</v>
      </c>
      <c r="D15" s="149" t="s">
        <v>9</v>
      </c>
      <c r="E15" s="214" t="str">
        <f>HYPERLINK("#'C-MetodoPago'!B2", "Ir")</f>
        <v>Ir</v>
      </c>
      <c r="F15" s="149" t="s">
        <v>9</v>
      </c>
      <c r="G15" s="149" t="s">
        <v>9</v>
      </c>
    </row>
    <row r="16" spans="1:7" ht="51" customHeight="1">
      <c r="A16" s="105">
        <v>14</v>
      </c>
      <c r="B16" s="105" t="s">
        <v>34</v>
      </c>
      <c r="C16" s="6" t="s">
        <v>35</v>
      </c>
      <c r="D16" s="149" t="s">
        <v>9</v>
      </c>
      <c r="E16" s="214" t="str">
        <f>HYPERLINK("#'C-Factura'!B2", "Ir")</f>
        <v>Ir</v>
      </c>
      <c r="F16" s="149" t="s">
        <v>9</v>
      </c>
      <c r="G16" s="149" t="s">
        <v>9</v>
      </c>
    </row>
    <row r="17" spans="1:7" ht="51" customHeight="1">
      <c r="A17" s="105">
        <v>15</v>
      </c>
      <c r="B17" s="105" t="s">
        <v>36</v>
      </c>
      <c r="C17" s="6" t="s">
        <v>37</v>
      </c>
      <c r="D17" s="149" t="s">
        <v>9</v>
      </c>
      <c r="E17" s="214" t="str">
        <f>HYPERLINK("#'C-Envio'!B2", "Ir")</f>
        <v>Ir</v>
      </c>
      <c r="F17" s="149" t="s">
        <v>9</v>
      </c>
      <c r="G17" s="149" t="s">
        <v>9</v>
      </c>
    </row>
    <row r="18" spans="1:7" ht="85" customHeight="1">
      <c r="A18" s="105">
        <v>16</v>
      </c>
      <c r="B18" s="105" t="s">
        <v>38</v>
      </c>
      <c r="C18" s="6" t="s">
        <v>39</v>
      </c>
      <c r="D18" s="149" t="s">
        <v>9</v>
      </c>
      <c r="E18" s="214" t="str">
        <f>HYPERLINK("#'C-EnvioRastreo'!B2", "Ir")</f>
        <v>Ir</v>
      </c>
      <c r="F18" s="149" t="s">
        <v>9</v>
      </c>
      <c r="G18" s="149" t="s">
        <v>9</v>
      </c>
    </row>
  </sheetData>
  <hyperlinks>
    <hyperlink ref="A1" location="'Modelo de dominio'!A1" display="&lt;&lt;Ir al modelo de dominio " xr:uid="{00000000-0004-0000-0200-000000000000}"/>
    <hyperlink ref="D3" location="'M-Cliente'!B3" display="Ir" xr:uid="{00000000-0004-0000-0200-000001000000}"/>
    <hyperlink ref="D4" location="'M-Administrador'!B2" display="Ir" xr:uid="{00000000-0004-0000-0200-000002000000}"/>
    <hyperlink ref="D5" location="'M-Dirección'!B2" display="Ir" xr:uid="{00000000-0004-0000-0200-000003000000}"/>
    <hyperlink ref="D6" location="'M-Categoria'!B2" display="Ir" xr:uid="{00000000-0004-0000-0200-000004000000}"/>
    <hyperlink ref="D7" location="'M-Producto'!B2" display="Ir" xr:uid="{00000000-0004-0000-0200-000005000000}"/>
    <hyperlink ref="D8" location="'M-ImagenProducto'!B3" display="Ir" xr:uid="{00000000-0004-0000-0200-000006000000}"/>
    <hyperlink ref="D9" location="'M-Reseña'!B2" display="Ir" xr:uid="{00000000-0004-0000-0200-000007000000}"/>
    <hyperlink ref="D10" location="'M-CarritoCompras'!B2" display="Ir" xr:uid="{00000000-0004-0000-0200-000008000000}"/>
    <hyperlink ref="D11" location="'M-ItemCarrito'!B2" display="Ir" xr:uid="{00000000-0004-0000-0200-000009000000}"/>
    <hyperlink ref="D12" location="'M-Pedido'!B2" display="Ir" xr:uid="{00000000-0004-0000-0200-00000A000000}"/>
    <hyperlink ref="D13" location="'M-LineaPedido'!B2" display="Ir" xr:uid="{00000000-0004-0000-0200-00000B000000}"/>
    <hyperlink ref="D14" location="'M-Pagos'!B2" display="Ir" xr:uid="{00000000-0004-0000-0200-00000C000000}"/>
    <hyperlink ref="D15" location="'M-MetodoPago'!B2" display="Ir" xr:uid="{00000000-0004-0000-0200-00000D000000}"/>
    <hyperlink ref="D16" location="'M-Factura'!B2" display="Ir" xr:uid="{00000000-0004-0000-0200-00000E000000}"/>
    <hyperlink ref="D17" location="'M-Envio'!B2" display="Ir" xr:uid="{00000000-0004-0000-0200-00000F000000}"/>
    <hyperlink ref="D18" location="'M-EnvioRastreo'!B2" display="Ir" xr:uid="{00000000-0004-0000-0200-000010000000}"/>
    <hyperlink ref="F3" location="'E-Cliente'!A1" display="Ir" xr:uid="{1D3D582B-BFF8-5647-B869-BAD4E54BD6A4}"/>
    <hyperlink ref="G3" location="'P-Cliente '!A1" display="Ir" xr:uid="{EC1204DE-4E41-C84B-9998-B15DFD95DE1E}"/>
    <hyperlink ref="F4" location="'E-Administrador'!A1" display="Ir" xr:uid="{3BDEB845-4A1C-2D4E-8A1F-F614156665C4}"/>
    <hyperlink ref="G4" location="'P-Administrador'!A1" display="Ir" xr:uid="{C32D9690-DF61-0640-936F-DC5669700577}"/>
    <hyperlink ref="F5" location="'E-Direccion'!A1" display="Ir" xr:uid="{23CA19B8-37EB-5247-A228-E4E5C636AA59}"/>
    <hyperlink ref="G5" location="'P-Dirección'!A1" display="Ir" xr:uid="{81E8F5F7-2345-E545-8884-1132FFC313E2}"/>
    <hyperlink ref="F6" location="'E-Categoria'!A1" display="Ir" xr:uid="{892FEE01-000F-0549-A2DA-6DFC978F332C}"/>
    <hyperlink ref="G6" location="'P-Categoría'!A1" display="Ir" xr:uid="{5AB7C97B-49DA-C349-B541-244F67669BBE}"/>
    <hyperlink ref="F7" location="'E-Producto'!A1" display="Ir" xr:uid="{DB0E2595-B036-CC48-A3C2-5D22A313B140}"/>
    <hyperlink ref="G7" location="'P-Producto'!A1" display="Ir" xr:uid="{D5EC05DF-EBF0-CA46-A2B9-EE98423578FC}"/>
    <hyperlink ref="F8" location="'E-ImagenProducto'!A1" display="Ir" xr:uid="{BBC2E613-E229-F247-950F-8173584C534F}"/>
    <hyperlink ref="G8" location="'P-ImagenProducto '!A1" display="Ir" xr:uid="{2ECA852E-738A-8C41-A5F0-A4AF49957108}"/>
    <hyperlink ref="F9" location="'E-Reseña'!A1" display="Ir" xr:uid="{45DFDEA0-5801-CC45-A968-6878F7D41058}"/>
    <hyperlink ref="G9" location="'P-Reseña'!A1" display="Ir" xr:uid="{63EA5EE9-7008-B04F-8680-CD96889B35D4}"/>
    <hyperlink ref="F10" location="'E-CarritoCompras'!A1" display="Ir" xr:uid="{A225C4F2-3A9E-E94B-BF1C-3494D687DB14}"/>
    <hyperlink ref="G10" location="'P-CarritoCompras'!A1" display="Ir" xr:uid="{12B7F3E6-B1F0-2A4A-B246-E3AE55CA4217}"/>
    <hyperlink ref="F11" location="'E-ItemCarrito'!A1" display="Ir" xr:uid="{1969080F-7F90-C748-83C2-742027924FF2}"/>
    <hyperlink ref="G11" location="'P-ItemCarrito'!A1" display="Ir" xr:uid="{2AEC3AFD-B8D2-3F41-A8E8-A11AE0A7AB43}"/>
    <hyperlink ref="F12" location="'E-Pedido'!A1" display="Ir" xr:uid="{9B5B026C-344E-8944-AAA8-1B4F441528FB}"/>
    <hyperlink ref="G12" location="'P-Pedido'!A1" display="Ir" xr:uid="{1E40D8D0-A97B-5E48-A2B8-4A655C66CF39}"/>
    <hyperlink ref="F13" location="'E-LineaPedido'!A1" display="Ir" xr:uid="{B9FF8695-91D1-D04D-8A91-80F93E7A8CB4}"/>
    <hyperlink ref="G13" location="'P-Pedido'!A1" display="Ir" xr:uid="{D79F698A-F4CB-074B-9A44-F36907A8F407}"/>
    <hyperlink ref="F14" location="'E-Pagos'!A1" display="Ir" xr:uid="{145ED51B-6BB8-F84E-BCFE-F4B5E2BC3988}"/>
    <hyperlink ref="G14" location="'P-Pagos'!A1" display="Ir" xr:uid="{210142C6-79EE-0546-9B64-DECCB61B07B0}"/>
    <hyperlink ref="F15" location="'E-MetodoPago'!A1" display="Ir" xr:uid="{38FB30E2-61B9-1249-8ED2-98D27E8F07E1}"/>
    <hyperlink ref="G15" location="'P-MetodoPago'!A1" display="Ir" xr:uid="{2DAC7048-7794-4D47-B3A9-629C83F4C580}"/>
    <hyperlink ref="F16" location="'E-Factura'!A1" display="Ir" xr:uid="{A308164B-D01A-0541-B42A-473753BA57FE}"/>
    <hyperlink ref="G16" location="'P-Factura'!A1" display="Ir" xr:uid="{79B8A347-C680-0841-85C8-458A3A241085}"/>
    <hyperlink ref="F17" location="'E-Envio'!A1" display="Ir" xr:uid="{EB7342DC-14CC-984B-89E7-98E64BF3E064}"/>
    <hyperlink ref="G17" location="'P-Envío'!A1" display="Ir" xr:uid="{6A6B56F3-4F6A-3D40-B0FC-A90D7E8DB43C}"/>
    <hyperlink ref="F18" location="'E-EnvioRastreo'!A1" display="Ir" xr:uid="{C291F7E2-CA31-0D40-AFFF-8110737D9D2C}"/>
    <hyperlink ref="G18" location="'P-EnvioRastreo '!A1" display="Ir" xr:uid="{873AC1C7-30AC-3544-B2FA-918A2416E4B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0"/>
  <sheetViews>
    <sheetView zoomScale="75" workbookViewId="0">
      <selection activeCell="A7" sqref="A7"/>
    </sheetView>
  </sheetViews>
  <sheetFormatPr baseColWidth="10" defaultColWidth="11" defaultRowHeight="16"/>
  <cols>
    <col min="1" max="1" width="65.5" bestFit="1" customWidth="1"/>
    <col min="2" max="3" width="17.83203125" customWidth="1"/>
    <col min="4" max="4" width="99.5" customWidth="1"/>
    <col min="5" max="5" width="31.5" customWidth="1"/>
    <col min="6" max="6" width="14.5" customWidth="1"/>
    <col min="7" max="7" width="33.5" customWidth="1"/>
    <col min="8" max="8" width="37.33203125" bestFit="1" customWidth="1"/>
  </cols>
  <sheetData>
    <row r="1" spans="1:12">
      <c r="A1" s="264" t="s">
        <v>40</v>
      </c>
      <c r="B1" s="264"/>
      <c r="C1" s="264"/>
      <c r="D1" s="264"/>
      <c r="E1" s="26"/>
      <c r="I1" s="249" t="s">
        <v>41</v>
      </c>
      <c r="J1" s="250"/>
      <c r="K1" s="250"/>
      <c r="L1" s="250"/>
    </row>
    <row r="2" spans="1:12">
      <c r="F2" s="256" t="s">
        <v>42</v>
      </c>
      <c r="G2" s="250"/>
      <c r="H2" s="250"/>
    </row>
    <row r="3" spans="1:12">
      <c r="A3" s="20" t="s">
        <v>3</v>
      </c>
      <c r="B3" s="265" t="str">
        <f>ListadoObjetosDominio!B3</f>
        <v>Cliente</v>
      </c>
      <c r="C3" s="250"/>
      <c r="D3" s="250"/>
      <c r="E3" s="56"/>
      <c r="F3" s="56"/>
      <c r="G3" s="56"/>
      <c r="H3" s="56"/>
    </row>
    <row r="4" spans="1:12">
      <c r="A4" s="20" t="s">
        <v>4</v>
      </c>
      <c r="B4" s="267" t="str">
        <f>ListadoObjetosDominio!C3</f>
        <v>Objeto de dominio que representa a cada uno de los usuarios registrados que realizan compras en la plataforma de Imexcol.</v>
      </c>
      <c r="C4" s="250"/>
      <c r="D4" s="250"/>
    </row>
    <row r="5" spans="1:12" ht="85">
      <c r="A5" s="28" t="s">
        <v>43</v>
      </c>
      <c r="B5" s="28" t="s">
        <v>44</v>
      </c>
      <c r="C5" s="28" t="s">
        <v>45</v>
      </c>
      <c r="D5" s="33" t="s">
        <v>46</v>
      </c>
      <c r="E5" s="28" t="s">
        <v>47</v>
      </c>
      <c r="F5" s="28" t="s">
        <v>48</v>
      </c>
      <c r="G5" s="28" t="s">
        <v>49</v>
      </c>
      <c r="H5" s="28" t="s">
        <v>50</v>
      </c>
    </row>
    <row r="6" spans="1:12">
      <c r="A6" s="215" t="s">
        <v>51</v>
      </c>
      <c r="B6" s="215" t="s">
        <v>52</v>
      </c>
      <c r="C6" s="215" t="s">
        <v>53</v>
      </c>
      <c r="D6" s="215" t="s">
        <v>54</v>
      </c>
      <c r="E6" s="215" t="s">
        <v>55</v>
      </c>
      <c r="F6" s="215" t="s">
        <v>56</v>
      </c>
      <c r="G6" s="216" t="s">
        <v>57</v>
      </c>
      <c r="H6" s="217" t="s">
        <v>58</v>
      </c>
    </row>
    <row r="7" spans="1:12">
      <c r="A7" s="27" t="s">
        <v>59</v>
      </c>
      <c r="B7" s="121" t="s">
        <v>60</v>
      </c>
      <c r="C7" s="121" t="s">
        <v>61</v>
      </c>
      <c r="D7" s="12" t="s">
        <v>62</v>
      </c>
      <c r="E7" s="31" t="s">
        <v>63</v>
      </c>
      <c r="F7" s="12" t="s">
        <v>64</v>
      </c>
      <c r="G7" s="32" t="str">
        <f>D7</f>
        <v>carlos.restrepo@imexcol.com</v>
      </c>
      <c r="H7" s="108" t="str">
        <f>A7</f>
        <v>3F2504E0-4F89-11D3-9A0C-0305E82C3301</v>
      </c>
    </row>
    <row r="8" spans="1:12">
      <c r="A8" s="27" t="s">
        <v>65</v>
      </c>
      <c r="B8" s="121" t="s">
        <v>66</v>
      </c>
      <c r="C8" s="121" t="s">
        <v>67</v>
      </c>
      <c r="D8" s="12" t="s">
        <v>68</v>
      </c>
      <c r="E8" s="31" t="s">
        <v>63</v>
      </c>
      <c r="F8" s="12" t="s">
        <v>69</v>
      </c>
      <c r="G8" s="32" t="str">
        <f>D8</f>
        <v>maria.gonzalez@imexcol.com</v>
      </c>
      <c r="H8" s="108" t="str">
        <f>A8</f>
        <v>3F2504E0-4F89-11D3-9A0C-0305E82C3302</v>
      </c>
    </row>
    <row r="9" spans="1:12">
      <c r="A9" s="27" t="s">
        <v>70</v>
      </c>
      <c r="B9" s="121" t="s">
        <v>71</v>
      </c>
      <c r="C9" s="121" t="s">
        <v>72</v>
      </c>
      <c r="D9" s="12" t="s">
        <v>73</v>
      </c>
      <c r="E9" s="31" t="s">
        <v>63</v>
      </c>
      <c r="F9" s="12" t="s">
        <v>74</v>
      </c>
      <c r="G9" s="32" t="str">
        <f>D9</f>
        <v>andres.mejia@imexcol.com</v>
      </c>
      <c r="H9" s="108" t="str">
        <f>A9</f>
        <v>3F2504E0-4F89-11D3-9A0C-0305E82C3303</v>
      </c>
    </row>
    <row r="10" spans="1:12">
      <c r="A10" s="27" t="s">
        <v>75</v>
      </c>
      <c r="B10" s="121" t="s">
        <v>76</v>
      </c>
      <c r="C10" s="121" t="s">
        <v>77</v>
      </c>
      <c r="D10" s="12" t="s">
        <v>78</v>
      </c>
      <c r="E10" s="31" t="s">
        <v>63</v>
      </c>
      <c r="F10" s="12" t="s">
        <v>79</v>
      </c>
      <c r="G10" s="32" t="str">
        <f>D10</f>
        <v>camila.ramirez@imexcol.com</v>
      </c>
      <c r="H10" s="108" t="str">
        <f>A10</f>
        <v>3F2504E0-4F89-11D3-9A0C-0305E82C3304</v>
      </c>
    </row>
    <row r="11" spans="1:12">
      <c r="A11" s="27" t="s">
        <v>80</v>
      </c>
      <c r="B11" s="121" t="s">
        <v>81</v>
      </c>
      <c r="C11" s="121" t="s">
        <v>82</v>
      </c>
      <c r="D11" s="12" t="s">
        <v>83</v>
      </c>
      <c r="E11" s="31" t="s">
        <v>63</v>
      </c>
      <c r="F11" s="12" t="s">
        <v>84</v>
      </c>
      <c r="G11" s="32" t="str">
        <f>D11</f>
        <v>daniel.perez@imexcol.com</v>
      </c>
      <c r="H11" s="108" t="str">
        <f>A11</f>
        <v>3F2504E0-4F89-11D3-9A0C-0305E82C3305</v>
      </c>
    </row>
    <row r="14" spans="1:12">
      <c r="A14" s="14" t="s">
        <v>85</v>
      </c>
      <c r="B14" s="14"/>
      <c r="C14" s="14"/>
      <c r="D14" s="14"/>
      <c r="E14" s="56"/>
      <c r="F14" s="56"/>
      <c r="G14" s="56"/>
      <c r="H14" s="56"/>
    </row>
    <row r="15" spans="1:12">
      <c r="A15" s="268" t="s">
        <v>86</v>
      </c>
      <c r="B15" s="250"/>
      <c r="C15" s="250"/>
      <c r="D15" s="250"/>
      <c r="E15" s="57"/>
      <c r="F15" s="57"/>
      <c r="G15" s="57"/>
      <c r="H15" s="109"/>
    </row>
    <row r="16" spans="1:12">
      <c r="A16" s="269" t="s">
        <v>87</v>
      </c>
      <c r="B16" s="250"/>
      <c r="C16" s="250"/>
      <c r="D16" s="250"/>
      <c r="E16" s="250"/>
      <c r="F16" s="250"/>
      <c r="G16" s="250"/>
      <c r="H16" s="110"/>
    </row>
    <row r="17" spans="1:8">
      <c r="A17" s="266" t="s">
        <v>88</v>
      </c>
      <c r="B17" s="250"/>
      <c r="C17" s="250"/>
      <c r="D17" s="250"/>
      <c r="E17" s="250"/>
      <c r="F17" s="250"/>
      <c r="G17" s="250"/>
    </row>
    <row r="18" spans="1:8">
      <c r="A18" s="58" t="s">
        <v>89</v>
      </c>
      <c r="B18" s="58"/>
      <c r="C18" s="58"/>
      <c r="D18" s="58"/>
      <c r="E18" s="58"/>
      <c r="F18" s="58"/>
      <c r="G18" s="58"/>
      <c r="H18" s="111"/>
    </row>
    <row r="19" spans="1:8">
      <c r="A19" s="263" t="s">
        <v>90</v>
      </c>
      <c r="B19" s="250"/>
      <c r="C19" s="250"/>
      <c r="D19" s="250"/>
      <c r="E19" s="250"/>
      <c r="F19" s="250"/>
      <c r="G19" s="250"/>
      <c r="H19" s="112"/>
    </row>
    <row r="20" spans="1:8">
      <c r="A20" s="113" t="s">
        <v>91</v>
      </c>
      <c r="B20" s="113"/>
      <c r="C20" s="113"/>
      <c r="D20" s="113"/>
      <c r="E20" s="113"/>
      <c r="F20" s="113"/>
      <c r="G20" s="113"/>
      <c r="H20" s="113"/>
    </row>
  </sheetData>
  <mergeCells count="9">
    <mergeCell ref="A19:G19"/>
    <mergeCell ref="A1:D1"/>
    <mergeCell ref="B3:D3"/>
    <mergeCell ref="A17:G17"/>
    <mergeCell ref="I1:L1"/>
    <mergeCell ref="B4:D4"/>
    <mergeCell ref="A15:D15"/>
    <mergeCell ref="A16:G16"/>
    <mergeCell ref="F2:H2"/>
  </mergeCells>
  <hyperlinks>
    <hyperlink ref="A1" r:id="rId1" location="'Modelo%20de%20dominio'!A1" display="applewebdata://4A31782C-94C9-40BA-AD06-77312C4F13C1/ - 'Modelo%20de%20dominio'!A1" xr:uid="{00000000-0004-0000-0300-000000000000}"/>
    <hyperlink ref="I1" r:id="rId2" location="'C-ImagenProducto '!A1" display="applewebdata://4A31782C-94C9-40BA-AD06-77312C4F13C1/ - 'C-ImagenProducto '!A1" xr:uid="{00000000-0004-0000-0300-000001000000}"/>
    <hyperlink ref="F2" location="ListadoObjetosDominio!A1" display="&lt;&lt; Ir al listado de objetos de dominio" xr:uid="{00000000-0004-0000-0300-000002000000}"/>
    <hyperlink ref="E7" r:id="rId3" xr:uid="{00000000-0004-0000-0300-000003000000}"/>
    <hyperlink ref="G7" r:id="rId4" display="mailto:farid.empresa@epm.org" xr:uid="{00000000-0004-0000-0300-000004000000}"/>
    <hyperlink ref="E8" r:id="rId5" xr:uid="{00000000-0004-0000-0300-000006000000}"/>
    <hyperlink ref="E9" r:id="rId6" xr:uid="{00000000-0004-0000-0300-000009000000}"/>
    <hyperlink ref="E10" r:id="rId7" xr:uid="{00000000-0004-0000-0300-00000C000000}"/>
    <hyperlink ref="E11" r:id="rId8" xr:uid="{00000000-0004-0000-0300-00000F000000}"/>
    <hyperlink ref="G8:G11" r:id="rId9" display="mailto:farid.empresa@epm.org" xr:uid="{DB53C2DE-2384-46DB-AC75-30D97FB500C8}"/>
    <hyperlink ref="A1:D1" location="'Modelo de dominio'!A1" display="&lt;&lt; Ir al modelo de dominio" xr:uid="{E29B85C7-13F9-3140-8F23-04AC18E6322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33"/>
  <sheetViews>
    <sheetView zoomScale="90" zoomScaleNormal="90" workbookViewId="0">
      <selection activeCell="G1" sqref="G1:J1"/>
    </sheetView>
  </sheetViews>
  <sheetFormatPr baseColWidth="10" defaultColWidth="11" defaultRowHeight="16"/>
  <cols>
    <col min="1" max="1" width="14" customWidth="1"/>
    <col min="2" max="2" width="26" customWidth="1"/>
    <col min="3" max="3" width="15.5" customWidth="1"/>
    <col min="4" max="4" width="17.5" customWidth="1"/>
    <col min="6" max="6" width="19.5" customWidth="1"/>
    <col min="7" max="7" width="19.33203125" customWidth="1"/>
    <col min="9" max="10" width="19.5" bestFit="1" customWidth="1"/>
    <col min="11" max="11" width="18.5" bestFit="1" customWidth="1"/>
  </cols>
  <sheetData>
    <row r="1" spans="1:21">
      <c r="A1" s="264" t="s">
        <v>40</v>
      </c>
      <c r="B1" s="264"/>
      <c r="C1" s="26"/>
      <c r="D1" s="264" t="s">
        <v>42</v>
      </c>
      <c r="E1" s="264"/>
      <c r="F1" s="264"/>
      <c r="G1" s="264" t="s">
        <v>41</v>
      </c>
      <c r="H1" s="264"/>
      <c r="I1" s="264"/>
      <c r="J1" s="264"/>
    </row>
    <row r="2" spans="1:21">
      <c r="A2" s="34" t="s">
        <v>3</v>
      </c>
      <c r="B2" s="34" t="str">
        <f>'M-Cliente'!B3</f>
        <v>Cliente</v>
      </c>
      <c r="C2" s="35"/>
      <c r="D2" s="36"/>
      <c r="E2" s="36"/>
      <c r="F2" s="36"/>
      <c r="G2" s="36"/>
      <c r="H2" s="35"/>
      <c r="I2" s="35"/>
      <c r="J2" s="35"/>
      <c r="K2" s="35"/>
      <c r="L2" s="34"/>
      <c r="M2" s="34"/>
      <c r="N2" s="34"/>
      <c r="O2" s="34"/>
      <c r="P2" s="34"/>
      <c r="Q2" s="34"/>
      <c r="R2" s="34"/>
      <c r="S2" s="34"/>
      <c r="T2" s="34"/>
      <c r="U2" s="34"/>
    </row>
    <row r="3" spans="1:21">
      <c r="A3" s="34" t="s">
        <v>4</v>
      </c>
      <c r="B3" s="34" t="str">
        <f>'M-Cliente'!B4</f>
        <v>Objeto de dominio que representa a cada uno de los usuarios registrados que realizan compras en la plataforma de Imexcol.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</row>
    <row r="4" spans="1:21">
      <c r="A4" s="38" t="s">
        <v>92</v>
      </c>
      <c r="B4" s="38" t="s">
        <v>93</v>
      </c>
      <c r="C4" s="38" t="s">
        <v>94</v>
      </c>
      <c r="D4" s="38" t="s">
        <v>95</v>
      </c>
      <c r="E4" s="38" t="s">
        <v>96</v>
      </c>
      <c r="F4" s="38" t="s">
        <v>97</v>
      </c>
      <c r="G4" s="38" t="s">
        <v>98</v>
      </c>
      <c r="H4" s="38" t="s">
        <v>99</v>
      </c>
      <c r="I4" s="38" t="s">
        <v>100</v>
      </c>
      <c r="J4" s="38" t="s">
        <v>101</v>
      </c>
      <c r="K4" s="38" t="s">
        <v>102</v>
      </c>
      <c r="L4" s="38" t="s">
        <v>103</v>
      </c>
      <c r="M4" s="38" t="s">
        <v>104</v>
      </c>
      <c r="N4" s="38" t="s">
        <v>105</v>
      </c>
      <c r="O4" s="38" t="s">
        <v>106</v>
      </c>
      <c r="P4" s="38" t="s">
        <v>107</v>
      </c>
      <c r="Q4" s="38" t="s">
        <v>108</v>
      </c>
      <c r="R4" s="38" t="s">
        <v>109</v>
      </c>
      <c r="S4" s="38" t="s">
        <v>110</v>
      </c>
      <c r="T4" s="38" t="s">
        <v>111</v>
      </c>
      <c r="U4" s="38" t="s">
        <v>112</v>
      </c>
    </row>
    <row r="5" spans="1:21" ht="56.25" customHeight="1">
      <c r="A5" s="43" t="str">
        <f>'M-Cliente'!A6</f>
        <v>id</v>
      </c>
      <c r="B5" s="43" t="str">
        <f>'M-Cliente'!A5</f>
        <v>Representa el identificador único de cada cliente, generado automáticamente por el sistema.</v>
      </c>
      <c r="C5" s="43" t="s">
        <v>113</v>
      </c>
      <c r="D5" s="43" t="s">
        <v>114</v>
      </c>
      <c r="E5" s="43" t="s">
        <v>113</v>
      </c>
      <c r="F5" s="43">
        <v>1</v>
      </c>
      <c r="G5" s="43"/>
      <c r="H5" s="43"/>
      <c r="I5" s="43"/>
      <c r="J5" s="43"/>
      <c r="K5" s="43"/>
      <c r="L5" s="43" t="s">
        <v>115</v>
      </c>
      <c r="M5" s="43"/>
      <c r="N5" s="43" t="s">
        <v>116</v>
      </c>
      <c r="O5" s="43" t="s">
        <v>116</v>
      </c>
      <c r="P5" s="43"/>
      <c r="Q5" s="43" t="s">
        <v>113</v>
      </c>
      <c r="R5" s="43" t="s">
        <v>113</v>
      </c>
      <c r="S5" s="43" t="s">
        <v>116</v>
      </c>
      <c r="T5" s="43"/>
      <c r="U5" s="43" t="s">
        <v>113</v>
      </c>
    </row>
    <row r="6" spans="1:21" ht="42" customHeight="1">
      <c r="A6" s="43" t="str">
        <f>'M-Cliente'!B6</f>
        <v>nombre</v>
      </c>
      <c r="B6" s="43" t="str">
        <f>'M-Cliente'!B5</f>
        <v>Representa el tipo de documento de identidad del usuario</v>
      </c>
      <c r="C6" s="43" t="s">
        <v>116</v>
      </c>
      <c r="D6" s="43" t="s">
        <v>114</v>
      </c>
      <c r="E6" s="43" t="s">
        <v>113</v>
      </c>
      <c r="F6" s="43">
        <v>2</v>
      </c>
      <c r="G6" s="43">
        <v>100</v>
      </c>
      <c r="H6" s="43"/>
      <c r="I6" s="43"/>
      <c r="J6" s="43"/>
      <c r="K6" s="43"/>
      <c r="L6" s="43" t="s">
        <v>115</v>
      </c>
      <c r="M6" s="43" t="s">
        <v>117</v>
      </c>
      <c r="N6" s="43" t="s">
        <v>116</v>
      </c>
      <c r="O6" s="43" t="s">
        <v>113</v>
      </c>
      <c r="P6" s="43" t="s">
        <v>118</v>
      </c>
      <c r="Q6" s="43" t="s">
        <v>113</v>
      </c>
      <c r="R6" s="43" t="s">
        <v>113</v>
      </c>
      <c r="S6" s="43" t="s">
        <v>116</v>
      </c>
      <c r="T6" s="43"/>
      <c r="U6" s="43" t="s">
        <v>116</v>
      </c>
    </row>
    <row r="7" spans="1:21" ht="56.25" customHeight="1">
      <c r="A7" s="43" t="str">
        <f>'M-Cliente'!C6</f>
        <v>apellido</v>
      </c>
      <c r="B7" s="43" t="str">
        <f>'M-Cliente'!D5</f>
        <v>Representa el nombre completo del cliente</v>
      </c>
      <c r="C7" s="43" t="s">
        <v>116</v>
      </c>
      <c r="D7" s="43" t="s">
        <v>114</v>
      </c>
      <c r="E7" s="43" t="s">
        <v>113</v>
      </c>
      <c r="F7" s="43">
        <v>5</v>
      </c>
      <c r="G7" s="43">
        <v>100</v>
      </c>
      <c r="H7" s="43"/>
      <c r="I7" s="43"/>
      <c r="J7" s="43"/>
      <c r="K7" s="43"/>
      <c r="L7" s="43"/>
      <c r="M7" s="43" t="s">
        <v>119</v>
      </c>
      <c r="N7" s="43" t="s">
        <v>116</v>
      </c>
      <c r="O7" s="43" t="s">
        <v>116</v>
      </c>
      <c r="P7" s="43"/>
      <c r="Q7" s="43" t="s">
        <v>113</v>
      </c>
      <c r="R7" s="43" t="s">
        <v>113</v>
      </c>
      <c r="S7" s="43" t="s">
        <v>113</v>
      </c>
      <c r="T7" s="43"/>
      <c r="U7" s="43" t="s">
        <v>116</v>
      </c>
    </row>
    <row r="8" spans="1:21" ht="28" customHeight="1">
      <c r="A8" s="43" t="str">
        <f>'M-Cliente'!D6</f>
        <v>correoElectronico</v>
      </c>
      <c r="B8" s="43" t="str">
        <f>'M-Cliente'!D5</f>
        <v>Representa el nombre completo del cliente</v>
      </c>
      <c r="C8" s="43" t="s">
        <v>116</v>
      </c>
      <c r="D8" s="43" t="s">
        <v>114</v>
      </c>
      <c r="E8" s="43" t="s">
        <v>113</v>
      </c>
      <c r="F8" s="43">
        <v>3</v>
      </c>
      <c r="G8" s="43">
        <v>150</v>
      </c>
      <c r="H8" s="43"/>
      <c r="I8" s="43"/>
      <c r="J8" s="43"/>
      <c r="K8" s="43"/>
      <c r="L8" s="43" t="s">
        <v>120</v>
      </c>
      <c r="M8" s="43"/>
      <c r="N8" s="43" t="s">
        <v>116</v>
      </c>
      <c r="O8" s="43" t="s">
        <v>116</v>
      </c>
      <c r="P8" s="43"/>
      <c r="Q8" s="43" t="s">
        <v>113</v>
      </c>
      <c r="R8" s="43" t="s">
        <v>113</v>
      </c>
      <c r="S8" s="43" t="s">
        <v>116</v>
      </c>
      <c r="T8" s="43"/>
      <c r="U8" s="43" t="s">
        <v>116</v>
      </c>
    </row>
    <row r="9" spans="1:21" ht="56.25" customHeight="1">
      <c r="A9" s="43" t="str">
        <f>'M-Cliente'!E6</f>
        <v>contrasena</v>
      </c>
      <c r="B9" s="43" t="str">
        <f>'M-Cliente'!E5</f>
        <v>Representa el correo electrónico principal de contacto del cliente.</v>
      </c>
      <c r="C9" s="43" t="s">
        <v>116</v>
      </c>
      <c r="D9" s="43" t="s">
        <v>114</v>
      </c>
      <c r="E9" s="43" t="s">
        <v>113</v>
      </c>
      <c r="F9" s="43">
        <v>5</v>
      </c>
      <c r="G9" s="43">
        <v>255</v>
      </c>
      <c r="H9" s="43"/>
      <c r="I9" s="43"/>
      <c r="J9" s="43"/>
      <c r="K9" s="43"/>
      <c r="L9" s="43" t="s">
        <v>121</v>
      </c>
      <c r="M9" s="43" t="s">
        <v>122</v>
      </c>
      <c r="N9" s="43" t="s">
        <v>116</v>
      </c>
      <c r="O9" s="43" t="s">
        <v>116</v>
      </c>
      <c r="P9" s="43"/>
      <c r="Q9" s="43" t="s">
        <v>113</v>
      </c>
      <c r="R9" s="43" t="s">
        <v>113</v>
      </c>
      <c r="S9" s="43" t="s">
        <v>113</v>
      </c>
      <c r="T9" s="43"/>
      <c r="U9" s="43" t="s">
        <v>116</v>
      </c>
    </row>
    <row r="10" spans="1:21" ht="42" customHeight="1">
      <c r="A10" s="43" t="str">
        <f>'M-Cliente'!F6</f>
        <v>telefono</v>
      </c>
      <c r="B10" s="43" t="str">
        <f>'M-Cliente'!F5</f>
        <v>Representa el número de teléfono celular de contacto del cliente.</v>
      </c>
      <c r="C10" s="43" t="s">
        <v>116</v>
      </c>
      <c r="D10" s="43" t="s">
        <v>114</v>
      </c>
      <c r="E10" s="43" t="s">
        <v>116</v>
      </c>
      <c r="F10" s="43">
        <v>10</v>
      </c>
      <c r="G10" s="43">
        <v>20</v>
      </c>
      <c r="H10" s="43"/>
      <c r="I10" s="43"/>
      <c r="J10" s="43"/>
      <c r="K10" s="43"/>
      <c r="L10" s="43"/>
      <c r="M10" s="43"/>
      <c r="N10" s="43" t="s">
        <v>116</v>
      </c>
      <c r="O10" s="43" t="s">
        <v>116</v>
      </c>
      <c r="P10" s="43"/>
      <c r="Q10" s="43" t="s">
        <v>116</v>
      </c>
      <c r="R10" s="43" t="s">
        <v>116</v>
      </c>
      <c r="S10" s="43" t="s">
        <v>113</v>
      </c>
      <c r="T10" s="43"/>
      <c r="U10" s="43" t="s">
        <v>116</v>
      </c>
    </row>
    <row r="12" spans="1:21" ht="42" customHeight="1">
      <c r="A12" s="151" t="s">
        <v>123</v>
      </c>
      <c r="B12" s="151" t="s">
        <v>4</v>
      </c>
      <c r="C12" s="275" t="s">
        <v>124</v>
      </c>
      <c r="D12" s="250"/>
    </row>
    <row r="13" spans="1:21" ht="51" customHeight="1">
      <c r="A13" s="152" t="str">
        <f>'M-Cliente'!G6</f>
        <v>Combinación única 1</v>
      </c>
      <c r="B13" s="152" t="str">
        <f>'M-Cliente'!G5</f>
        <v>Indica que no pueden existir dos clientes o más con el mismo correo electrónico.</v>
      </c>
      <c r="C13" s="272" t="str">
        <f>'M-Cliente'!D6</f>
        <v>correoElectronico</v>
      </c>
      <c r="D13" s="259"/>
    </row>
    <row r="14" spans="1:21" ht="51" customHeight="1">
      <c r="A14" s="152" t="str">
        <f>'M-Cliente'!H6</f>
        <v>Combinación única 2</v>
      </c>
      <c r="B14" s="152" t="str">
        <f>'M-Cliente'!H5</f>
        <v>Indica que no pueden existir dos clientes con el mismo id</v>
      </c>
      <c r="C14" s="276" t="str">
        <f>'M-Cliente'!A6</f>
        <v>id</v>
      </c>
      <c r="D14" s="277"/>
    </row>
    <row r="16" spans="1:21">
      <c r="A16" s="270" t="s">
        <v>125</v>
      </c>
      <c r="B16" s="270" t="s">
        <v>4</v>
      </c>
      <c r="C16" s="270" t="s">
        <v>126</v>
      </c>
      <c r="D16" s="274"/>
      <c r="E16" s="271"/>
      <c r="F16" s="270" t="s">
        <v>127</v>
      </c>
      <c r="G16" s="271"/>
      <c r="H16" s="270" t="s">
        <v>128</v>
      </c>
      <c r="I16" s="271"/>
      <c r="J16" s="270" t="s">
        <v>129</v>
      </c>
      <c r="K16" s="271"/>
    </row>
    <row r="17" spans="1:11">
      <c r="A17" s="273"/>
      <c r="B17" s="273"/>
      <c r="C17" s="82" t="s">
        <v>130</v>
      </c>
      <c r="D17" s="82" t="s">
        <v>131</v>
      </c>
      <c r="E17" s="82" t="s">
        <v>4</v>
      </c>
      <c r="F17" s="82" t="s">
        <v>132</v>
      </c>
      <c r="G17" s="82" t="s">
        <v>4</v>
      </c>
      <c r="H17" s="82" t="s">
        <v>133</v>
      </c>
      <c r="I17" s="82" t="s">
        <v>4</v>
      </c>
      <c r="J17" s="82" t="s">
        <v>134</v>
      </c>
      <c r="K17" s="82" t="s">
        <v>135</v>
      </c>
    </row>
    <row r="18" spans="1:11" ht="102" customHeight="1">
      <c r="A18" s="278" t="str">
        <f>'E-Cliente'!B7</f>
        <v>Registrar información del cliente</v>
      </c>
      <c r="B18" s="278" t="str">
        <f>'E-Cliente'!C7</f>
        <v>Crear una nueva cuenta de usuario en la plataforma de comercio electrónico de Imexcol para poder realizar compras.</v>
      </c>
      <c r="C18" s="278" t="s">
        <v>136</v>
      </c>
      <c r="D18" s="280" t="s">
        <v>7</v>
      </c>
      <c r="E18" s="278" t="s">
        <v>137</v>
      </c>
      <c r="F18" s="278" t="s">
        <v>138</v>
      </c>
      <c r="G18" s="278" t="s">
        <v>139</v>
      </c>
      <c r="H18" s="83" t="str">
        <f>'E-Cliente'!G7</f>
        <v>CLI-POL-01</v>
      </c>
      <c r="I18" s="84" t="str">
        <f>'E-Cliente'!H7</f>
        <v>Asegurar que los datos requeridos sean válidos a nivel de tipo de dato, formato, rango, longitud y obligatoriedad.</v>
      </c>
      <c r="J18" s="84" t="s">
        <v>140</v>
      </c>
      <c r="K18" s="83" t="s">
        <v>141</v>
      </c>
    </row>
    <row r="19" spans="1:11" ht="102" customHeight="1">
      <c r="A19" s="279"/>
      <c r="B19" s="279"/>
      <c r="C19" s="279"/>
      <c r="D19" s="279"/>
      <c r="E19" s="279"/>
      <c r="F19" s="279"/>
      <c r="G19" s="279"/>
      <c r="H19" s="83" t="str">
        <f>'E-Cliente'!G8</f>
        <v>CLI-POL-02</v>
      </c>
      <c r="I19" s="84" t="str">
        <f>'E-Cliente'!H8</f>
        <v>El correo electrónico ingresado no debe existir previamente en el sistema (Combinación única 1).</v>
      </c>
      <c r="J19" s="84" t="s">
        <v>142</v>
      </c>
      <c r="K19" s="83" t="s">
        <v>141</v>
      </c>
    </row>
    <row r="20" spans="1:11" ht="119.25" customHeight="1">
      <c r="A20" s="273"/>
      <c r="B20" s="273"/>
      <c r="C20" s="273"/>
      <c r="D20" s="279"/>
      <c r="E20" s="273"/>
      <c r="F20" s="273"/>
      <c r="G20" s="273"/>
      <c r="H20" s="83" t="str">
        <f>'E-Cliente'!G9</f>
        <v>CLI-POL-03</v>
      </c>
      <c r="I20" s="84" t="str">
        <f>'E-Cliente'!H9</f>
        <v>La combinación de tipo de documento y número de documento no debe existir previamente en el sistema (Combinación única 2).</v>
      </c>
      <c r="J20" s="84" t="s">
        <v>143</v>
      </c>
      <c r="K20" s="83" t="s">
        <v>141</v>
      </c>
    </row>
    <row r="21" spans="1:11" ht="92.25" customHeight="1">
      <c r="A21" s="176" t="str">
        <f>'E-Cliente'!B10</f>
        <v>Modificar datos del cliente</v>
      </c>
      <c r="B21" s="177" t="str">
        <f t="array" ref="B21">'E-Cliente'!C10:C10</f>
        <v>Actualizar la información personal de contacto (teléfono o nombre) del usuario registrado en el sistema.</v>
      </c>
      <c r="C21" s="176" t="s">
        <v>144</v>
      </c>
      <c r="D21" s="176" t="s">
        <v>7</v>
      </c>
      <c r="E21" s="177" t="s">
        <v>145</v>
      </c>
      <c r="F21" s="176" t="s">
        <v>138</v>
      </c>
      <c r="G21" s="177" t="s">
        <v>146</v>
      </c>
      <c r="H21" s="176" t="str">
        <f>'E-Cliente'!G10</f>
        <v>CLI-POL-04</v>
      </c>
      <c r="I21" s="177" t="str">
        <f>'E-Cliente'!H10</f>
        <v>El identificador del cliente (idCliente) proporcionado debe existir obligatoriamente en el sistema.</v>
      </c>
      <c r="J21" s="177" t="s">
        <v>147</v>
      </c>
      <c r="K21" s="176" t="s">
        <v>141</v>
      </c>
    </row>
    <row r="22" spans="1:11" ht="77.25" customHeight="1">
      <c r="A22" s="173" t="str">
        <f>'E-Cliente'!B11</f>
        <v>Consultar listado de clientes</v>
      </c>
      <c r="B22" s="173" t="str">
        <f>'E-Cliente'!C11</f>
        <v>Listar en el panel de control todos los usuarios registrados para gestión operativa y soporte.</v>
      </c>
      <c r="C22" s="173" t="s">
        <v>148</v>
      </c>
      <c r="D22" s="173" t="s">
        <v>149</v>
      </c>
      <c r="E22" s="173" t="s">
        <v>150</v>
      </c>
      <c r="F22" s="173" t="s">
        <v>151</v>
      </c>
      <c r="G22" s="173" t="s">
        <v>152</v>
      </c>
      <c r="H22" s="173" t="str">
        <f>'E-Cliente'!G11</f>
        <v>CLI-POL-05</v>
      </c>
      <c r="I22" s="173" t="str">
        <f>'E-Cliente'!H11</f>
        <v>El administrador que ejecuta la acción debe tener una sesión válida y activa en el sistema.</v>
      </c>
      <c r="J22" s="174" t="s">
        <v>153</v>
      </c>
      <c r="K22" s="175" t="s">
        <v>141</v>
      </c>
    </row>
    <row r="33" spans="6:6" ht="15.75" customHeight="1">
      <c r="F33" s="178"/>
    </row>
  </sheetData>
  <mergeCells count="19">
    <mergeCell ref="F18:F20"/>
    <mergeCell ref="A18:A20"/>
    <mergeCell ref="H16:I16"/>
    <mergeCell ref="F16:G16"/>
    <mergeCell ref="C18:C20"/>
    <mergeCell ref="D18:D20"/>
    <mergeCell ref="B18:B20"/>
    <mergeCell ref="G18:G20"/>
    <mergeCell ref="E18:E20"/>
    <mergeCell ref="J16:K16"/>
    <mergeCell ref="C13:D13"/>
    <mergeCell ref="G1:J1"/>
    <mergeCell ref="A1:B1"/>
    <mergeCell ref="B16:B17"/>
    <mergeCell ref="A16:A17"/>
    <mergeCell ref="D1:F1"/>
    <mergeCell ref="C16:E16"/>
    <mergeCell ref="C12:D12"/>
    <mergeCell ref="C14:D14"/>
  </mergeCells>
  <hyperlinks>
    <hyperlink ref="A1" r:id="rId1" location="'Modelo%20de%20dominio'!A1" display="applewebdata://4A31782C-94C9-40BA-AD06-77312C4F13C1/ - 'Modelo%20de%20dominio'!A1" xr:uid="{00000000-0004-0000-0400-000000000000}"/>
    <hyperlink ref="D1" r:id="rId2" location="ListadoObjetosDominio!A1" display="applewebdata://4A31782C-94C9-40BA-AD06-77312C4F13C1/ - ListadoObjetosDominio!A1" xr:uid="{00000000-0004-0000-0400-000001000000}"/>
    <hyperlink ref="G1" r:id="rId3" location="'C-ImagenProducto '!A1" display="applewebdata://4A31782C-94C9-40BA-AD06-77312C4F13C1/ - 'C-ImagenProducto '!A1" xr:uid="{00000000-0004-0000-0400-000002000000}"/>
    <hyperlink ref="A1:B1" location="'Modelo de dominio'!A1" display="&lt;&lt; Ir al modelo de dominio" xr:uid="{4A87AB08-CFF0-E14F-B203-38A489375792}"/>
    <hyperlink ref="D1:F1" location="ListadoObjetosDominio!A1" display="&lt;&lt; Ir al listado de objetos de dominio" xr:uid="{44E97845-0657-6B41-8F1B-3A1FB361C7EF}"/>
    <hyperlink ref="G1:J1" location="'C-Cliente'!A1" display="&lt;&lt; Ir a la caracterización del objeto de dominio " xr:uid="{9F1AE4E0-905E-EE4C-BE98-9240C249378B}"/>
  </hyperlinks>
  <pageMargins left="0.7" right="0.7" top="0.75" bottom="0.75" header="0.3" footer="0.3"/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1"/>
  <sheetViews>
    <sheetView topLeftCell="C1" zoomScale="127" workbookViewId="0">
      <selection activeCell="E1" sqref="E1"/>
    </sheetView>
  </sheetViews>
  <sheetFormatPr baseColWidth="10" defaultColWidth="8.83203125" defaultRowHeight="15"/>
  <cols>
    <col min="1" max="1" width="15" style="62" customWidth="1"/>
    <col min="2" max="2" width="25" style="62" customWidth="1"/>
    <col min="3" max="3" width="35" style="62" customWidth="1"/>
    <col min="4" max="4" width="15" style="62" customWidth="1"/>
    <col min="5" max="5" width="25" style="62" customWidth="1"/>
    <col min="6" max="6" width="35" style="62" customWidth="1"/>
    <col min="7" max="7" width="10" style="62" customWidth="1"/>
    <col min="8" max="8" width="37" style="62" bestFit="1" customWidth="1"/>
    <col min="9" max="9" width="15" style="62" customWidth="1"/>
    <col min="10" max="10" width="20" style="62" customWidth="1"/>
    <col min="11" max="11" width="30" style="62" customWidth="1"/>
    <col min="12" max="13" width="8.83203125" style="62" customWidth="1"/>
    <col min="14" max="16384" width="8.83203125" style="62"/>
  </cols>
  <sheetData>
    <row r="1" spans="1:11" ht="16">
      <c r="A1" s="4" t="s">
        <v>40</v>
      </c>
      <c r="E1" s="4" t="s">
        <v>42</v>
      </c>
      <c r="I1" s="4" t="s">
        <v>154</v>
      </c>
    </row>
    <row r="2" spans="1:11" ht="16" customHeight="1">
      <c r="A2" s="80" t="s">
        <v>155</v>
      </c>
      <c r="B2" s="281" t="str">
        <f>ListadoObjetosDominio!B3</f>
        <v>Cliente</v>
      </c>
      <c r="C2" s="274"/>
      <c r="D2" s="274"/>
      <c r="E2" s="274"/>
      <c r="F2" s="274"/>
      <c r="G2" s="274"/>
      <c r="H2" s="274"/>
      <c r="I2" s="274"/>
      <c r="J2" s="274"/>
      <c r="K2" s="271"/>
    </row>
    <row r="3" spans="1:11" ht="16" customHeight="1">
      <c r="A3" s="80" t="s">
        <v>156</v>
      </c>
      <c r="B3" s="281" t="str">
        <f>ListadoObjetosDominio!C3</f>
        <v>Objeto de dominio que representa a cada uno de los usuarios registrados que realizan compras en la plataforma de Imexcol.</v>
      </c>
      <c r="C3" s="274"/>
      <c r="D3" s="274"/>
      <c r="E3" s="274"/>
      <c r="F3" s="274"/>
      <c r="G3" s="274"/>
      <c r="H3" s="274"/>
      <c r="I3" s="274"/>
      <c r="J3" s="274"/>
      <c r="K3" s="271"/>
    </row>
    <row r="4" spans="1:11" ht="32.25" customHeight="1">
      <c r="A4" s="79" t="s">
        <v>157</v>
      </c>
      <c r="B4" s="287" t="s">
        <v>158</v>
      </c>
      <c r="C4" s="271"/>
      <c r="D4" s="78" t="s">
        <v>159</v>
      </c>
      <c r="E4" s="291" t="s">
        <v>160</v>
      </c>
      <c r="F4" s="271"/>
      <c r="G4" s="284" t="s">
        <v>161</v>
      </c>
      <c r="H4" s="271"/>
      <c r="I4" s="77" t="s">
        <v>162</v>
      </c>
      <c r="J4" s="76" t="s">
        <v>163</v>
      </c>
      <c r="K4" s="75" t="s">
        <v>164</v>
      </c>
    </row>
    <row r="5" spans="1:11" ht="16" customHeight="1">
      <c r="A5" s="290" t="s">
        <v>157</v>
      </c>
      <c r="B5" s="282" t="s">
        <v>165</v>
      </c>
      <c r="C5" s="282" t="s">
        <v>4</v>
      </c>
      <c r="D5" s="283" t="s">
        <v>166</v>
      </c>
      <c r="E5" s="291" t="s">
        <v>167</v>
      </c>
      <c r="F5" s="271"/>
      <c r="G5" s="284" t="s">
        <v>168</v>
      </c>
      <c r="H5" s="271"/>
      <c r="I5" s="289" t="s">
        <v>169</v>
      </c>
      <c r="J5" s="286" t="s">
        <v>170</v>
      </c>
      <c r="K5" s="285" t="s">
        <v>171</v>
      </c>
    </row>
    <row r="6" spans="1:11" ht="16" customHeight="1">
      <c r="A6" s="273"/>
      <c r="B6" s="273"/>
      <c r="C6" s="273"/>
      <c r="D6" s="273"/>
      <c r="E6" s="74" t="s">
        <v>172</v>
      </c>
      <c r="F6" s="74" t="s">
        <v>4</v>
      </c>
      <c r="G6" s="73" t="s">
        <v>173</v>
      </c>
      <c r="H6" s="73" t="s">
        <v>4</v>
      </c>
      <c r="I6" s="273"/>
      <c r="J6" s="273"/>
      <c r="K6" s="273"/>
    </row>
    <row r="7" spans="1:11" ht="50.25" customHeight="1">
      <c r="A7" s="288" t="str">
        <f>ListadoObjetosDominio!B3</f>
        <v>Cliente</v>
      </c>
      <c r="B7" s="288" t="s">
        <v>174</v>
      </c>
      <c r="C7" s="288" t="s">
        <v>175</v>
      </c>
      <c r="D7" s="288" t="str">
        <f>ListadoObjetosDominio!B3</f>
        <v>Cliente</v>
      </c>
      <c r="E7" s="292" t="s">
        <v>176</v>
      </c>
      <c r="F7" s="288" t="s">
        <v>177</v>
      </c>
      <c r="G7" s="72" t="s">
        <v>178</v>
      </c>
      <c r="H7" s="72" t="s">
        <v>179</v>
      </c>
      <c r="I7" s="288" t="s">
        <v>180</v>
      </c>
      <c r="J7" s="288" t="s">
        <v>181</v>
      </c>
      <c r="K7" s="288" t="s">
        <v>182</v>
      </c>
    </row>
    <row r="8" spans="1:11" ht="50.25" customHeight="1">
      <c r="A8" s="279"/>
      <c r="B8" s="279"/>
      <c r="C8" s="279"/>
      <c r="D8" s="279"/>
      <c r="E8" s="293"/>
      <c r="F8" s="279"/>
      <c r="G8" s="72" t="s">
        <v>183</v>
      </c>
      <c r="H8" s="72" t="s">
        <v>184</v>
      </c>
      <c r="I8" s="279"/>
      <c r="J8" s="279"/>
      <c r="K8" s="279"/>
    </row>
    <row r="9" spans="1:11" ht="50.25" customHeight="1">
      <c r="A9" s="273"/>
      <c r="B9" s="273"/>
      <c r="C9" s="273"/>
      <c r="D9" s="273"/>
      <c r="E9" s="293"/>
      <c r="F9" s="273"/>
      <c r="G9" s="72" t="s">
        <v>185</v>
      </c>
      <c r="H9" s="72" t="s">
        <v>186</v>
      </c>
      <c r="I9" s="273"/>
      <c r="J9" s="273"/>
      <c r="K9" s="273"/>
    </row>
    <row r="10" spans="1:11" ht="50.25" customHeight="1">
      <c r="A10" s="168" t="str">
        <f>_xlfn.CONCAT(ListadoObjetosDominio!B3,"/ ",ListadoObjetosDominio!B4,)</f>
        <v>Cliente/ Administrador</v>
      </c>
      <c r="B10" s="168" t="s">
        <v>187</v>
      </c>
      <c r="C10" s="168" t="s">
        <v>188</v>
      </c>
      <c r="D10" s="168" t="str">
        <f>ListadoObjetosDominio!B3</f>
        <v>Cliente</v>
      </c>
      <c r="E10" s="168" t="s">
        <v>189</v>
      </c>
      <c r="F10" s="168" t="s">
        <v>190</v>
      </c>
      <c r="G10" s="72" t="s">
        <v>191</v>
      </c>
      <c r="H10" s="160" t="s">
        <v>192</v>
      </c>
      <c r="I10" s="168" t="s">
        <v>180</v>
      </c>
      <c r="J10" s="168" t="s">
        <v>193</v>
      </c>
      <c r="K10" s="168" t="s">
        <v>194</v>
      </c>
    </row>
    <row r="11" spans="1:11" ht="57.75" customHeight="1">
      <c r="A11" s="162" t="str">
        <f>ListadoObjetosDominio!B4</f>
        <v>Administrador</v>
      </c>
      <c r="B11" s="162" t="s">
        <v>195</v>
      </c>
      <c r="C11" s="159" t="s">
        <v>196</v>
      </c>
      <c r="D11" s="162" t="str">
        <f>ListadoObjetosDominio!B3</f>
        <v>Cliente</v>
      </c>
      <c r="E11" s="159" t="s">
        <v>197</v>
      </c>
      <c r="F11" s="159" t="s">
        <v>198</v>
      </c>
      <c r="G11" s="72" t="s">
        <v>199</v>
      </c>
      <c r="H11" s="163" t="s">
        <v>200</v>
      </c>
      <c r="I11" s="159" t="s">
        <v>180</v>
      </c>
      <c r="J11" s="159" t="s">
        <v>201</v>
      </c>
      <c r="K11" s="159" t="s">
        <v>202</v>
      </c>
    </row>
  </sheetData>
  <mergeCells count="23">
    <mergeCell ref="K7:K9"/>
    <mergeCell ref="B7:B9"/>
    <mergeCell ref="B3:K3"/>
    <mergeCell ref="I5:I6"/>
    <mergeCell ref="A5:A6"/>
    <mergeCell ref="F7:F9"/>
    <mergeCell ref="G5:H5"/>
    <mergeCell ref="A7:A9"/>
    <mergeCell ref="I7:I9"/>
    <mergeCell ref="D7:D9"/>
    <mergeCell ref="J7:J9"/>
    <mergeCell ref="E5:F5"/>
    <mergeCell ref="E4:F4"/>
    <mergeCell ref="C7:C9"/>
    <mergeCell ref="E7:E9"/>
    <mergeCell ref="B2:K2"/>
    <mergeCell ref="B5:B6"/>
    <mergeCell ref="D5:D6"/>
    <mergeCell ref="G4:H4"/>
    <mergeCell ref="K5:K6"/>
    <mergeCell ref="J5:J6"/>
    <mergeCell ref="B4:C4"/>
    <mergeCell ref="C5:C6"/>
  </mergeCells>
  <hyperlinks>
    <hyperlink ref="A1" location="'Modelo de dominio'!A1" display="&lt;&lt; Ir al modelo de dominio" xr:uid="{9FE1E074-67BB-924A-9F1F-DD9413B4FE66}"/>
    <hyperlink ref="E1" location="ListadoObjetosDominio!A1" display="&lt;&lt; Ir al listado de objetos de dominio" xr:uid="{4CB98B87-1104-124F-9938-3CA2D6F66932}"/>
    <hyperlink ref="I1" location="'C-Cliente'!A1" display="&lt;&lt; Ir a la caracterización del objeto de dominio" xr:uid="{EB08CC43-4353-2247-ACD6-FC49320B6F63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DF42D-A421-4038-9F65-18E4C4B8BE2A}">
  <dimension ref="A1:K11"/>
  <sheetViews>
    <sheetView workbookViewId="0">
      <selection activeCell="E1" sqref="E1"/>
    </sheetView>
  </sheetViews>
  <sheetFormatPr baseColWidth="10" defaultColWidth="8.83203125" defaultRowHeight="15"/>
  <cols>
    <col min="1" max="1" width="15" style="62" customWidth="1"/>
    <col min="2" max="2" width="39.33203125" style="62" bestFit="1" customWidth="1"/>
    <col min="3" max="3" width="35" style="62" customWidth="1"/>
    <col min="4" max="4" width="15" style="62" customWidth="1"/>
    <col min="5" max="5" width="25" style="62" customWidth="1"/>
    <col min="6" max="6" width="35" style="62" customWidth="1"/>
    <col min="7" max="7" width="10" style="62" customWidth="1"/>
    <col min="8" max="8" width="37" style="62" bestFit="1" customWidth="1"/>
    <col min="9" max="9" width="15" style="62" customWidth="1"/>
    <col min="10" max="10" width="20" style="62" customWidth="1"/>
    <col min="11" max="11" width="30" style="62" customWidth="1"/>
    <col min="12" max="13" width="8.83203125" style="62" customWidth="1"/>
    <col min="14" max="16384" width="8.83203125" style="62"/>
  </cols>
  <sheetData>
    <row r="1" spans="1:11">
      <c r="A1" s="81" t="s">
        <v>40</v>
      </c>
      <c r="E1" s="81" t="s">
        <v>42</v>
      </c>
      <c r="I1" s="81" t="s">
        <v>154</v>
      </c>
    </row>
    <row r="2" spans="1:11" ht="16" customHeight="1">
      <c r="A2" s="80" t="s">
        <v>155</v>
      </c>
      <c r="B2" s="281" t="str">
        <f>ListadoObjetosDominio!B3</f>
        <v>Cliente</v>
      </c>
      <c r="C2" s="274"/>
      <c r="D2" s="274"/>
      <c r="E2" s="274"/>
      <c r="F2" s="274"/>
      <c r="G2" s="274"/>
      <c r="H2" s="274"/>
      <c r="I2" s="274"/>
      <c r="J2" s="274"/>
      <c r="K2" s="271"/>
    </row>
    <row r="3" spans="1:11" ht="16" customHeight="1">
      <c r="A3" s="80" t="s">
        <v>156</v>
      </c>
      <c r="B3" s="281" t="str">
        <f>ListadoObjetosDominio!C3</f>
        <v>Objeto de dominio que representa a cada uno de los usuarios registrados que realizan compras en la plataforma de Imexcol.</v>
      </c>
      <c r="C3" s="274"/>
      <c r="D3" s="274"/>
      <c r="E3" s="274"/>
      <c r="F3" s="274"/>
      <c r="G3" s="274"/>
      <c r="H3" s="274"/>
      <c r="I3" s="274"/>
      <c r="J3" s="274"/>
      <c r="K3" s="271"/>
    </row>
    <row r="4" spans="1:11" ht="32.25" customHeight="1">
      <c r="A4" s="284" t="s">
        <v>161</v>
      </c>
      <c r="B4" s="271"/>
    </row>
    <row r="5" spans="1:11" ht="16" customHeight="1">
      <c r="A5" s="284" t="s">
        <v>168</v>
      </c>
      <c r="B5" s="271"/>
    </row>
    <row r="6" spans="1:11" ht="16" customHeight="1">
      <c r="A6" s="73" t="s">
        <v>173</v>
      </c>
      <c r="B6" s="73" t="s">
        <v>4</v>
      </c>
    </row>
    <row r="7" spans="1:11" ht="50.25" customHeight="1">
      <c r="A7" s="72" t="s">
        <v>178</v>
      </c>
      <c r="B7" s="72" t="s">
        <v>179</v>
      </c>
    </row>
    <row r="8" spans="1:11" ht="50.25" customHeight="1">
      <c r="A8" s="72" t="s">
        <v>183</v>
      </c>
      <c r="B8" s="72" t="s">
        <v>184</v>
      </c>
    </row>
    <row r="9" spans="1:11" ht="50.25" customHeight="1">
      <c r="A9" s="72" t="s">
        <v>185</v>
      </c>
      <c r="B9" s="72" t="s">
        <v>186</v>
      </c>
    </row>
    <row r="10" spans="1:11" ht="50.25" customHeight="1">
      <c r="A10" s="72" t="s">
        <v>191</v>
      </c>
      <c r="B10" s="160" t="s">
        <v>192</v>
      </c>
    </row>
    <row r="11" spans="1:11" ht="57.75" customHeight="1">
      <c r="A11" s="72" t="s">
        <v>199</v>
      </c>
      <c r="B11" s="163" t="s">
        <v>200</v>
      </c>
    </row>
  </sheetData>
  <mergeCells count="4">
    <mergeCell ref="B2:K2"/>
    <mergeCell ref="B3:K3"/>
    <mergeCell ref="A4:B4"/>
    <mergeCell ref="A5:B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8"/>
  <sheetViews>
    <sheetView zoomScale="118" workbookViewId="0">
      <selection activeCell="D1" sqref="D1:F1"/>
    </sheetView>
  </sheetViews>
  <sheetFormatPr baseColWidth="10" defaultColWidth="11" defaultRowHeight="16"/>
  <cols>
    <col min="1" max="1" width="63.33203125" customWidth="1"/>
    <col min="2" max="2" width="20" customWidth="1"/>
    <col min="3" max="3" width="29.83203125" customWidth="1"/>
    <col min="4" max="4" width="27.1640625" customWidth="1"/>
    <col min="5" max="5" width="20.1640625" customWidth="1"/>
  </cols>
  <sheetData>
    <row r="1" spans="1:10">
      <c r="A1" s="296" t="s">
        <v>40</v>
      </c>
      <c r="B1" s="250"/>
      <c r="C1" s="11"/>
      <c r="D1" s="298" t="s">
        <v>42</v>
      </c>
      <c r="E1" s="250"/>
      <c r="F1" s="250"/>
      <c r="G1" s="296" t="s">
        <v>154</v>
      </c>
      <c r="H1" s="250"/>
      <c r="I1" s="250"/>
      <c r="J1" s="250"/>
    </row>
    <row r="2" spans="1:10" ht="16" customHeight="1">
      <c r="A2" s="20" t="s">
        <v>3</v>
      </c>
      <c r="B2" s="299" t="str">
        <f>ListadoObjetosDominio!B4</f>
        <v>Administrador</v>
      </c>
      <c r="C2" s="299"/>
      <c r="D2" s="299"/>
      <c r="E2" s="299"/>
    </row>
    <row r="3" spans="1:10">
      <c r="A3" s="20" t="s">
        <v>4</v>
      </c>
      <c r="B3" s="300" t="str">
        <f>ListadoObjetosDominio!C4</f>
        <v>Objeto de dominio que representa al personal interno encargado de gestionar el catálogo, los pedidos y la operación general del sistema.</v>
      </c>
      <c r="C3" s="300"/>
      <c r="D3" s="300"/>
      <c r="E3" s="300"/>
    </row>
    <row r="4" spans="1:10" ht="85" customHeight="1">
      <c r="A4" s="16" t="s">
        <v>203</v>
      </c>
      <c r="B4" s="16" t="s">
        <v>204</v>
      </c>
      <c r="C4" s="16" t="s">
        <v>205</v>
      </c>
      <c r="D4" s="16" t="s">
        <v>206</v>
      </c>
      <c r="E4" s="227" t="s">
        <v>207</v>
      </c>
    </row>
    <row r="5" spans="1:10">
      <c r="A5" s="21" t="s">
        <v>51</v>
      </c>
      <c r="B5" s="21" t="s">
        <v>208</v>
      </c>
      <c r="C5" s="21" t="s">
        <v>54</v>
      </c>
      <c r="D5" s="215" t="s">
        <v>55</v>
      </c>
      <c r="E5" s="218" t="s">
        <v>209</v>
      </c>
    </row>
    <row r="6" spans="1:10">
      <c r="A6" s="219" t="s">
        <v>210</v>
      </c>
      <c r="B6" s="220" t="s">
        <v>211</v>
      </c>
      <c r="C6" s="220" t="s">
        <v>212</v>
      </c>
      <c r="D6" s="221" t="s">
        <v>63</v>
      </c>
      <c r="E6" s="222" t="str">
        <f>B6</f>
        <v>admin</v>
      </c>
    </row>
    <row r="7" spans="1:10">
      <c r="A7" s="223" t="s">
        <v>213</v>
      </c>
      <c r="B7" s="12" t="s">
        <v>214</v>
      </c>
      <c r="C7" s="12" t="s">
        <v>215</v>
      </c>
      <c r="D7" s="37" t="s">
        <v>63</v>
      </c>
      <c r="E7" s="222" t="str">
        <f>B7</f>
        <v>lmartinez</v>
      </c>
    </row>
    <row r="8" spans="1:10">
      <c r="A8" s="223" t="s">
        <v>216</v>
      </c>
      <c r="B8" s="12" t="s">
        <v>217</v>
      </c>
      <c r="C8" s="12" t="s">
        <v>218</v>
      </c>
      <c r="D8" s="37" t="s">
        <v>63</v>
      </c>
      <c r="E8" s="222" t="str">
        <f>B8</f>
        <v>sgomez</v>
      </c>
    </row>
    <row r="9" spans="1:10">
      <c r="A9" s="223" t="s">
        <v>219</v>
      </c>
      <c r="B9" s="12" t="s">
        <v>220</v>
      </c>
      <c r="C9" s="12" t="s">
        <v>221</v>
      </c>
      <c r="D9" s="37" t="s">
        <v>63</v>
      </c>
      <c r="E9" s="222" t="str">
        <f>B9</f>
        <v>alopez</v>
      </c>
    </row>
    <row r="10" spans="1:10">
      <c r="A10" s="224" t="s">
        <v>222</v>
      </c>
      <c r="B10" s="225" t="s">
        <v>223</v>
      </c>
      <c r="C10" s="225" t="s">
        <v>224</v>
      </c>
      <c r="D10" s="226" t="s">
        <v>63</v>
      </c>
      <c r="E10" s="222" t="str">
        <f>B10</f>
        <v>mcastro</v>
      </c>
    </row>
    <row r="13" spans="1:10">
      <c r="A13" s="267" t="s">
        <v>85</v>
      </c>
      <c r="B13" s="250"/>
      <c r="C13" s="250"/>
      <c r="D13" s="250"/>
    </row>
    <row r="14" spans="1:10">
      <c r="A14" s="29" t="s">
        <v>86</v>
      </c>
      <c r="B14" s="57"/>
      <c r="C14" s="57"/>
      <c r="D14" s="57"/>
    </row>
    <row r="15" spans="1:10">
      <c r="A15" s="295" t="s">
        <v>87</v>
      </c>
      <c r="B15" s="250"/>
      <c r="C15" s="250"/>
      <c r="D15" s="250"/>
    </row>
    <row r="16" spans="1:10">
      <c r="A16" s="297" t="s">
        <v>88</v>
      </c>
      <c r="B16" s="250"/>
      <c r="C16" s="250"/>
      <c r="D16" s="250"/>
    </row>
    <row r="17" spans="1:4">
      <c r="A17" s="294" t="s">
        <v>225</v>
      </c>
      <c r="B17" s="250"/>
      <c r="C17" s="250"/>
      <c r="D17" s="250"/>
    </row>
    <row r="18" spans="1:4">
      <c r="A18" s="263" t="s">
        <v>90</v>
      </c>
      <c r="B18" s="250"/>
      <c r="C18" s="250"/>
      <c r="D18" s="250"/>
    </row>
  </sheetData>
  <mergeCells count="10">
    <mergeCell ref="A17:D17"/>
    <mergeCell ref="A18:D18"/>
    <mergeCell ref="A15:D15"/>
    <mergeCell ref="G1:J1"/>
    <mergeCell ref="A1:B1"/>
    <mergeCell ref="A16:D16"/>
    <mergeCell ref="D1:F1"/>
    <mergeCell ref="A13:D13"/>
    <mergeCell ref="B2:E2"/>
    <mergeCell ref="B3:E3"/>
  </mergeCells>
  <hyperlinks>
    <hyperlink ref="A1" location="'Modelo de dominio'!A1" display="&lt;&lt; Ir al modelo de dominio" xr:uid="{00000000-0004-0000-0600-000000000000}"/>
    <hyperlink ref="D1" location="ListadoObjetosDominio!A1" display="&lt;&lt; Ir al listado de objetos de dominio" xr:uid="{00000000-0004-0000-0600-000001000000}"/>
    <hyperlink ref="G1" location="'C-Departamento'!A1" display="&lt;&lt; Ir a la caracterización del objeto de dominio" xr:uid="{00000000-0004-0000-0600-000002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1"/>
  <sheetViews>
    <sheetView workbookViewId="0">
      <selection activeCell="D1" sqref="D1:F1"/>
    </sheetView>
  </sheetViews>
  <sheetFormatPr baseColWidth="10" defaultColWidth="11" defaultRowHeight="16"/>
  <cols>
    <col min="1" max="1" width="20" customWidth="1"/>
    <col min="2" max="2" width="28.33203125" customWidth="1"/>
    <col min="3" max="3" width="14" customWidth="1"/>
    <col min="4" max="4" width="13" customWidth="1"/>
    <col min="5" max="5" width="16" customWidth="1"/>
    <col min="6" max="6" width="12.83203125" customWidth="1"/>
    <col min="7" max="7" width="30" customWidth="1"/>
    <col min="9" max="9" width="17.5" bestFit="1" customWidth="1"/>
    <col min="10" max="10" width="19.5" bestFit="1" customWidth="1"/>
    <col min="13" max="13" width="23.83203125" bestFit="1" customWidth="1"/>
    <col min="16" max="16" width="22" customWidth="1"/>
    <col min="17" max="17" width="26.5" customWidth="1"/>
    <col min="18" max="18" width="20.5" customWidth="1"/>
  </cols>
  <sheetData>
    <row r="1" spans="1:26">
      <c r="A1" s="249" t="s">
        <v>40</v>
      </c>
      <c r="B1" s="250"/>
      <c r="C1" s="26"/>
      <c r="D1" s="256" t="s">
        <v>42</v>
      </c>
      <c r="E1" s="250"/>
      <c r="F1" s="250"/>
      <c r="G1" s="249" t="s">
        <v>41</v>
      </c>
      <c r="H1" s="250"/>
      <c r="I1" s="250"/>
      <c r="J1" s="250"/>
    </row>
    <row r="2" spans="1:26">
      <c r="A2" s="34" t="s">
        <v>3</v>
      </c>
      <c r="B2" s="34" t="str">
        <f>'M-Administrador'!B2</f>
        <v>Administrador</v>
      </c>
      <c r="C2" s="35"/>
      <c r="D2" s="36"/>
      <c r="E2" s="36"/>
      <c r="F2" s="36"/>
      <c r="G2" s="36"/>
      <c r="H2" s="35"/>
      <c r="I2" s="35"/>
      <c r="J2" s="35"/>
      <c r="K2" s="35"/>
      <c r="L2" s="34"/>
      <c r="M2" s="34"/>
      <c r="N2" s="34"/>
      <c r="O2" s="34"/>
      <c r="P2" s="34"/>
      <c r="Q2" s="34"/>
      <c r="R2" s="34"/>
      <c r="S2" s="34"/>
      <c r="T2" s="34"/>
      <c r="U2" s="34"/>
    </row>
    <row r="3" spans="1:26">
      <c r="A3" s="34" t="s">
        <v>4</v>
      </c>
      <c r="B3" s="34" t="str">
        <f>'M-Administrador'!B3</f>
        <v>Objeto de dominio que representa al personal interno encargado de gestionar el catálogo, los pedidos y la operación general del sistema.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</row>
    <row r="4" spans="1:26">
      <c r="A4" s="38" t="s">
        <v>92</v>
      </c>
      <c r="B4" s="38" t="s">
        <v>93</v>
      </c>
      <c r="C4" s="38" t="s">
        <v>94</v>
      </c>
      <c r="D4" s="38" t="s">
        <v>95</v>
      </c>
      <c r="E4" s="38" t="s">
        <v>96</v>
      </c>
      <c r="F4" s="38" t="s">
        <v>97</v>
      </c>
      <c r="G4" s="38" t="s">
        <v>98</v>
      </c>
      <c r="H4" s="38" t="s">
        <v>99</v>
      </c>
      <c r="I4" s="38" t="s">
        <v>100</v>
      </c>
      <c r="J4" s="38" t="s">
        <v>101</v>
      </c>
      <c r="K4" s="38" t="s">
        <v>102</v>
      </c>
      <c r="L4" s="38" t="s">
        <v>103</v>
      </c>
      <c r="M4" s="38" t="s">
        <v>104</v>
      </c>
      <c r="N4" s="38" t="s">
        <v>105</v>
      </c>
      <c r="O4" s="38" t="s">
        <v>106</v>
      </c>
      <c r="P4" s="38" t="s">
        <v>107</v>
      </c>
      <c r="Q4" s="38" t="s">
        <v>108</v>
      </c>
      <c r="R4" s="38" t="s">
        <v>109</v>
      </c>
      <c r="S4" s="38" t="s">
        <v>110</v>
      </c>
      <c r="T4" s="38" t="s">
        <v>111</v>
      </c>
      <c r="U4" s="38" t="s">
        <v>112</v>
      </c>
    </row>
    <row r="5" spans="1:26" ht="36" customHeight="1">
      <c r="A5" s="43" t="str">
        <f>'M-Administrador'!A5</f>
        <v>id</v>
      </c>
      <c r="B5" s="49" t="str">
        <f>'M-Administrador'!A4</f>
        <v>Identificador único universal (UUID) del administrador.</v>
      </c>
      <c r="C5" s="49" t="s">
        <v>113</v>
      </c>
      <c r="D5" s="49" t="s">
        <v>114</v>
      </c>
      <c r="E5" s="49" t="s">
        <v>113</v>
      </c>
      <c r="F5" s="49"/>
      <c r="G5" s="49"/>
      <c r="H5" s="49"/>
      <c r="I5" s="49"/>
      <c r="J5" s="49">
        <v>1</v>
      </c>
      <c r="K5" s="49">
        <v>999999</v>
      </c>
      <c r="L5" s="49"/>
      <c r="M5" s="49" t="s">
        <v>226</v>
      </c>
      <c r="N5" s="49" t="s">
        <v>116</v>
      </c>
      <c r="O5" s="49"/>
      <c r="P5" s="49"/>
      <c r="Q5" s="49"/>
      <c r="R5" s="49"/>
      <c r="S5" s="49" t="s">
        <v>116</v>
      </c>
      <c r="T5" s="49"/>
      <c r="U5" s="49" t="s">
        <v>113</v>
      </c>
    </row>
    <row r="6" spans="1:26" ht="36" customHeight="1">
      <c r="A6" s="50" t="str">
        <f>'M-Administrador'!B5</f>
        <v>nombreUsuario</v>
      </c>
      <c r="B6" s="51" t="str">
        <f>'M-Administrador'!B4</f>
        <v>Nombre de usuario único del administrador para iniciar sesión.</v>
      </c>
      <c r="C6" s="51" t="s">
        <v>116</v>
      </c>
      <c r="D6" s="51" t="s">
        <v>114</v>
      </c>
      <c r="E6" s="51" t="s">
        <v>113</v>
      </c>
      <c r="F6" s="51">
        <v>5</v>
      </c>
      <c r="G6" s="51">
        <v>50</v>
      </c>
      <c r="H6" s="51"/>
      <c r="I6" s="51"/>
      <c r="J6" s="51"/>
      <c r="K6" s="51"/>
      <c r="L6" s="51" t="s">
        <v>227</v>
      </c>
      <c r="M6" s="51" t="s">
        <v>228</v>
      </c>
      <c r="N6" s="51" t="s">
        <v>116</v>
      </c>
      <c r="O6" s="51" t="s">
        <v>116</v>
      </c>
      <c r="P6" s="51"/>
      <c r="Q6" s="51" t="s">
        <v>113</v>
      </c>
      <c r="R6" s="51" t="s">
        <v>113</v>
      </c>
      <c r="S6" s="51" t="s">
        <v>116</v>
      </c>
      <c r="T6" s="51"/>
      <c r="U6" s="51" t="s">
        <v>116</v>
      </c>
    </row>
    <row r="7" spans="1:26" ht="36" customHeight="1">
      <c r="A7" s="50" t="str">
        <f>'M-Administrador'!C5</f>
        <v>correoElectronico</v>
      </c>
      <c r="B7" s="51" t="str">
        <f>'M-Administrador'!C4</f>
        <v>Correo electrónico de contacto del administrador.</v>
      </c>
      <c r="C7" s="51" t="s">
        <v>116</v>
      </c>
      <c r="D7" s="51" t="s">
        <v>114</v>
      </c>
      <c r="E7" s="51" t="s">
        <v>113</v>
      </c>
      <c r="F7" s="51">
        <v>8</v>
      </c>
      <c r="G7" s="51">
        <v>150</v>
      </c>
      <c r="H7" s="51"/>
      <c r="I7" s="51"/>
      <c r="J7" s="51"/>
      <c r="K7" s="51"/>
      <c r="L7" s="51"/>
      <c r="M7" s="51" t="s">
        <v>229</v>
      </c>
      <c r="N7" s="51" t="s">
        <v>116</v>
      </c>
      <c r="O7" s="51" t="s">
        <v>116</v>
      </c>
      <c r="P7" s="51"/>
      <c r="Q7" s="51" t="s">
        <v>116</v>
      </c>
      <c r="R7" s="51" t="s">
        <v>116</v>
      </c>
      <c r="S7" s="51" t="s">
        <v>113</v>
      </c>
      <c r="T7" s="51"/>
      <c r="U7" s="51" t="s">
        <v>116</v>
      </c>
    </row>
    <row r="9" spans="1:26" ht="24" customHeight="1">
      <c r="A9" s="48" t="s">
        <v>123</v>
      </c>
      <c r="B9" s="48" t="s">
        <v>4</v>
      </c>
      <c r="C9" s="48" t="s">
        <v>124</v>
      </c>
    </row>
    <row r="10" spans="1:26" ht="46.5" customHeight="1">
      <c r="A10" s="47" t="str">
        <f>'M-Administrador'!E5</f>
        <v>combinacion unica 1</v>
      </c>
      <c r="B10" s="47" t="str">
        <f>'M-Administrador'!D4</f>
        <v>Contraseña del administrador almacenada de forma segura.</v>
      </c>
      <c r="C10" s="47" t="str">
        <f>'M-Administrador'!B5</f>
        <v>nombreUsuario</v>
      </c>
    </row>
    <row r="12" spans="1:26" s="121" customFormat="1" ht="16" customHeight="1">
      <c r="A12" s="257" t="s">
        <v>125</v>
      </c>
      <c r="B12" s="257" t="s">
        <v>4</v>
      </c>
      <c r="C12" s="257" t="s">
        <v>126</v>
      </c>
      <c r="D12" s="258"/>
      <c r="E12" s="259"/>
      <c r="F12" s="257" t="s">
        <v>127</v>
      </c>
      <c r="G12" s="259"/>
      <c r="H12" s="257" t="s">
        <v>128</v>
      </c>
      <c r="I12" s="259"/>
      <c r="J12" s="257" t="s">
        <v>230</v>
      </c>
      <c r="K12" s="259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70"/>
      <c r="W12" s="170"/>
      <c r="X12" s="170"/>
      <c r="Y12" s="170"/>
      <c r="Z12" s="170"/>
    </row>
    <row r="13" spans="1:26" s="121" customFormat="1" ht="16" customHeight="1">
      <c r="A13" s="253"/>
      <c r="B13" s="253"/>
      <c r="C13" s="184" t="s">
        <v>231</v>
      </c>
      <c r="D13" s="184" t="s">
        <v>95</v>
      </c>
      <c r="E13" s="184" t="s">
        <v>232</v>
      </c>
      <c r="F13" s="184" t="s">
        <v>132</v>
      </c>
      <c r="G13" s="184" t="s">
        <v>4</v>
      </c>
      <c r="H13" s="184" t="s">
        <v>133</v>
      </c>
      <c r="I13" s="184" t="s">
        <v>4</v>
      </c>
      <c r="J13" s="184" t="s">
        <v>134</v>
      </c>
      <c r="K13" s="184" t="s">
        <v>135</v>
      </c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</row>
    <row r="14" spans="1:26" s="172" customFormat="1" ht="72.75" customHeight="1">
      <c r="A14" s="261" t="str">
        <f>'E-Administrador'!B7</f>
        <v>Registrar nuevo administrador</v>
      </c>
      <c r="B14" s="261" t="str">
        <f>'E-Administrador'!C7</f>
        <v>Crear un nuevo usuario con credenciales para que un empleado pueda ingresar al panel de control de Imexcol.</v>
      </c>
      <c r="C14" s="251" t="s">
        <v>233</v>
      </c>
      <c r="D14" s="251" t="s">
        <v>10</v>
      </c>
      <c r="E14" s="262" t="s">
        <v>234</v>
      </c>
      <c r="F14" s="301" t="s">
        <v>138</v>
      </c>
      <c r="G14" s="251" t="s">
        <v>235</v>
      </c>
      <c r="H14" s="180" t="str">
        <f>'E-Administrador'!G7</f>
        <v>ADM-POL-01</v>
      </c>
      <c r="I14" s="179" t="str">
        <f>'E-Administrador'!H7</f>
        <v>Asegurar que los datos requeridos sean válidos a nivel de tipo de dato, formato, rango, longitud y obligatoriedad</v>
      </c>
      <c r="J14" s="180" t="s">
        <v>236</v>
      </c>
      <c r="K14" s="180" t="s">
        <v>237</v>
      </c>
      <c r="L14" s="171"/>
      <c r="M14" s="171"/>
      <c r="N14" s="171"/>
      <c r="O14" s="171"/>
      <c r="P14" s="171"/>
      <c r="Q14" s="171"/>
      <c r="R14" s="171"/>
      <c r="S14" s="171"/>
      <c r="T14" s="171"/>
      <c r="U14" s="171"/>
      <c r="V14" s="171"/>
      <c r="W14" s="171"/>
      <c r="X14" s="171"/>
      <c r="Y14" s="171"/>
      <c r="Z14" s="171"/>
    </row>
    <row r="15" spans="1:26" s="172" customFormat="1" ht="15.75" customHeight="1">
      <c r="A15" s="252"/>
      <c r="B15" s="252"/>
      <c r="C15" s="252"/>
      <c r="D15" s="252"/>
      <c r="E15" s="252"/>
      <c r="F15" s="252"/>
      <c r="G15" s="252"/>
      <c r="H15" s="251" t="str">
        <f>'E-Administrador'!G8</f>
        <v>ADM-POL-02</v>
      </c>
      <c r="I15" s="262" t="str">
        <f>'E-Administrador'!H8</f>
        <v>El nombre de usuario ingresado no debe existir previamente en el sistema (Combinación única 1).</v>
      </c>
      <c r="J15" s="251" t="s">
        <v>238</v>
      </c>
      <c r="K15" s="251" t="s">
        <v>141</v>
      </c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</row>
    <row r="16" spans="1:26" s="172" customFormat="1" ht="58.5" customHeight="1">
      <c r="A16" s="253"/>
      <c r="B16" s="253"/>
      <c r="C16" s="253"/>
      <c r="D16" s="253"/>
      <c r="E16" s="253"/>
      <c r="F16" s="253"/>
      <c r="G16" s="253"/>
      <c r="H16" s="253"/>
      <c r="I16" s="253"/>
      <c r="J16" s="253"/>
      <c r="K16" s="253"/>
      <c r="L16" s="171"/>
      <c r="M16" s="171"/>
      <c r="N16" s="171"/>
      <c r="O16" s="171"/>
      <c r="P16" s="171"/>
      <c r="Q16" s="171"/>
      <c r="R16" s="171"/>
      <c r="S16" s="171"/>
      <c r="T16" s="171"/>
      <c r="U16" s="171"/>
      <c r="V16" s="171"/>
      <c r="W16" s="171"/>
      <c r="X16" s="171"/>
      <c r="Y16" s="171"/>
      <c r="Z16" s="171"/>
    </row>
    <row r="17" spans="1:26" s="172" customFormat="1" ht="77.25" customHeight="1">
      <c r="A17" s="190" t="str">
        <f>'E-Administrador'!B9</f>
        <v>Modificar contraseña</v>
      </c>
      <c r="B17" s="190" t="str">
        <f>'E-Administrador'!C9</f>
        <v>Actualizar la clave de acceso de un administrador existente por motivos de seguridad o bloqueo.</v>
      </c>
      <c r="C17" s="190" t="s">
        <v>239</v>
      </c>
      <c r="D17" s="190" t="s">
        <v>10</v>
      </c>
      <c r="E17" s="190" t="s">
        <v>240</v>
      </c>
      <c r="F17" s="190" t="s">
        <v>138</v>
      </c>
      <c r="G17" s="190" t="s">
        <v>241</v>
      </c>
      <c r="H17" s="190" t="str">
        <f>'E-Administrador'!G9</f>
        <v>ADM-POL-03</v>
      </c>
      <c r="I17" s="190" t="str">
        <f>'E-Administrador'!H9</f>
        <v>El idAdmin proporcionado debe existir obligatoriamente en el sistema.</v>
      </c>
      <c r="J17" s="190" t="s">
        <v>242</v>
      </c>
      <c r="K17" s="190" t="s">
        <v>141</v>
      </c>
      <c r="L17" s="171"/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171"/>
      <c r="Z17" s="171"/>
    </row>
    <row r="18" spans="1:26" s="172" customFormat="1" ht="72.75" customHeight="1">
      <c r="A18" s="254" t="str">
        <f>'E-Administrador'!B10</f>
        <v>Eliminar administrador</v>
      </c>
      <c r="B18" s="254" t="str">
        <f>'E-Administrador'!C10</f>
        <v>Revocar el acceso de un empleado al sistema eliminando su registro de la base de datos</v>
      </c>
      <c r="C18" s="260" t="s">
        <v>243</v>
      </c>
      <c r="D18" s="260" t="s">
        <v>244</v>
      </c>
      <c r="E18" s="260" t="s">
        <v>245</v>
      </c>
      <c r="F18" s="260" t="s">
        <v>138</v>
      </c>
      <c r="G18" s="260" t="s">
        <v>246</v>
      </c>
      <c r="H18" s="185" t="str">
        <f>'E-Administrador'!G10</f>
        <v>ADM-POL-04</v>
      </c>
      <c r="I18" s="185" t="str">
        <f>'E-Administrador'!H10</f>
        <v>El idAdmin a eliminar debe existir previamente en la base de datos.</v>
      </c>
      <c r="J18" s="185" t="s">
        <v>247</v>
      </c>
      <c r="K18" s="185" t="s">
        <v>141</v>
      </c>
      <c r="L18" s="171"/>
      <c r="M18" s="171"/>
      <c r="N18" s="171"/>
      <c r="O18" s="171"/>
      <c r="P18" s="171"/>
      <c r="Q18" s="171"/>
      <c r="R18" s="171"/>
      <c r="S18" s="171"/>
      <c r="T18" s="171"/>
      <c r="U18" s="171"/>
      <c r="V18" s="171"/>
      <c r="W18" s="171"/>
      <c r="X18" s="171"/>
      <c r="Y18" s="171"/>
      <c r="Z18" s="171"/>
    </row>
    <row r="19" spans="1:26" s="172" customFormat="1" ht="101.25" customHeight="1">
      <c r="A19" s="253"/>
      <c r="B19" s="253"/>
      <c r="C19" s="253"/>
      <c r="D19" s="253"/>
      <c r="E19" s="253"/>
      <c r="F19" s="253"/>
      <c r="G19" s="253"/>
      <c r="H19" s="185" t="str">
        <f>'E-Administrador'!G11</f>
        <v>ADM-POL-05</v>
      </c>
      <c r="I19" s="185" t="str">
        <f>'E-Administrador'!H11</f>
        <v>El sistema debe impedir la eliminación si el usuario a borrar es el único administrador restante en la base de datos.</v>
      </c>
      <c r="J19" s="185" t="s">
        <v>248</v>
      </c>
      <c r="K19" s="185" t="s">
        <v>141</v>
      </c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1"/>
      <c r="Z19" s="171"/>
    </row>
    <row r="20" spans="1:26" s="172" customFormat="1" ht="72.75" customHeight="1">
      <c r="A20" s="191" t="str">
        <f>'E-Administrador'!B12</f>
        <v>Iniciar sesión (Autenticar)</v>
      </c>
      <c r="B20" s="191" t="str">
        <f>'E-Administrador'!C12</f>
        <v>Validar las credenciales del empleado para otorgarle acceso seguro al panel de control del e-commerce</v>
      </c>
      <c r="C20" s="186" t="s">
        <v>249</v>
      </c>
      <c r="D20" s="181" t="s">
        <v>250</v>
      </c>
      <c r="E20" s="181" t="s">
        <v>251</v>
      </c>
      <c r="F20" s="181" t="s">
        <v>138</v>
      </c>
      <c r="G20" s="182" t="s">
        <v>252</v>
      </c>
      <c r="H20" s="181" t="str">
        <f>'E-Administrador'!G12</f>
        <v>ADM-POL-06</v>
      </c>
      <c r="I20" s="181" t="str">
        <f>'E-Administrador'!H12</f>
        <v>El usuario y la contraseña ingresados deben coincidir exactamente con un registro existente en la base de datos.</v>
      </c>
      <c r="J20" s="183" t="s">
        <v>253</v>
      </c>
      <c r="K20" s="183" t="s">
        <v>141</v>
      </c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1"/>
      <c r="Z20" s="171"/>
    </row>
    <row r="21" spans="1:26" s="172" customFormat="1" ht="72.75" customHeight="1">
      <c r="A21" s="192" t="str">
        <f>'E-Administrador'!B13</f>
        <v>Consultar administradores</v>
      </c>
      <c r="B21" s="192" t="str">
        <f>'E-Administrador'!C13</f>
        <v>Listar todos los empleados que actualmente tienen acceso al panel administrativo del e-commerce.</v>
      </c>
      <c r="C21" s="189" t="s">
        <v>148</v>
      </c>
      <c r="D21" s="189" t="s">
        <v>149</v>
      </c>
      <c r="E21" s="189" t="s">
        <v>254</v>
      </c>
      <c r="F21" s="189" t="s">
        <v>255</v>
      </c>
      <c r="G21" s="189" t="s">
        <v>256</v>
      </c>
      <c r="H21" s="189" t="str">
        <f>'E-Administrador'!G13</f>
        <v>ADM-POL-07</v>
      </c>
      <c r="I21" s="189" t="str">
        <f>'E-Administrador'!H13</f>
        <v>El administrador que ejecuta la consulta debe contar con una sesión activa en el sistema.</v>
      </c>
      <c r="J21" s="189" t="s">
        <v>257</v>
      </c>
      <c r="K21" s="189" t="s">
        <v>141</v>
      </c>
      <c r="L21" s="171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71"/>
    </row>
  </sheetData>
  <mergeCells count="27">
    <mergeCell ref="D1:F1"/>
    <mergeCell ref="H12:I12"/>
    <mergeCell ref="B12:B13"/>
    <mergeCell ref="B18:B19"/>
    <mergeCell ref="G14:G16"/>
    <mergeCell ref="G1:J1"/>
    <mergeCell ref="J15:J16"/>
    <mergeCell ref="A1:B1"/>
    <mergeCell ref="A14:A16"/>
    <mergeCell ref="C12:E12"/>
    <mergeCell ref="D14:D16"/>
    <mergeCell ref="F18:F19"/>
    <mergeCell ref="F14:F16"/>
    <mergeCell ref="F12:G12"/>
    <mergeCell ref="A12:A13"/>
    <mergeCell ref="A18:A19"/>
    <mergeCell ref="J12:K12"/>
    <mergeCell ref="E18:E19"/>
    <mergeCell ref="B14:B16"/>
    <mergeCell ref="I15:I16"/>
    <mergeCell ref="K15:K16"/>
    <mergeCell ref="C18:C19"/>
    <mergeCell ref="C14:C16"/>
    <mergeCell ref="E14:E16"/>
    <mergeCell ref="H15:H16"/>
    <mergeCell ref="G18:G19"/>
    <mergeCell ref="D18:D19"/>
  </mergeCells>
  <hyperlinks>
    <hyperlink ref="A1" r:id="rId1" location="'Modelo%20de%20dominio'!A1" display="applewebdata://4A31782C-94C9-40BA-AD06-77312C4F13C1/ - 'Modelo%20de%20dominio'!A1" xr:uid="{00000000-0004-0000-0700-000000000000}"/>
    <hyperlink ref="D1" r:id="rId2" location="ListadoObjetosDominio!A1" display="applewebdata://4A31782C-94C9-40BA-AD06-77312C4F13C1/ - ListadoObjetosDominio!A1" xr:uid="{00000000-0004-0000-0700-000001000000}"/>
    <hyperlink ref="G1" r:id="rId3" location="'C-ImagenProducto '!A1" display="applewebdata://4A31782C-94C9-40BA-AD06-77312C4F13C1/ - 'C-ImagenProducto '!A1" xr:uid="{00000000-0004-0000-0700-000002000000}"/>
    <hyperlink ref="A17" location="RANGE!W4" display="Eliminar de forma definitiva la información de un nuevo País" xr:uid="{00000000-0004-0000-0700-000003000000}"/>
    <hyperlink ref="A18" location="RANGE!X4" display="Consultar información de un País por su identificador" xr:uid="{00000000-0004-0000-0700-000004000000}"/>
  </hyperlinks>
  <pageMargins left="0.7" right="0.7" top="0.75" bottom="0.75" header="0.3" footer="0.3"/>
  <legacy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3"/>
  <sheetViews>
    <sheetView topLeftCell="B1" zoomScale="107" workbookViewId="0">
      <selection activeCell="I1" sqref="I1"/>
    </sheetView>
  </sheetViews>
  <sheetFormatPr baseColWidth="10" defaultColWidth="8.83203125" defaultRowHeight="15"/>
  <cols>
    <col min="1" max="1" width="15" style="62" customWidth="1"/>
    <col min="2" max="2" width="25" style="62" customWidth="1"/>
    <col min="3" max="3" width="35" style="62" customWidth="1"/>
    <col min="4" max="4" width="15" style="62" customWidth="1"/>
    <col min="5" max="5" width="25" style="62" customWidth="1"/>
    <col min="6" max="6" width="35" style="62" customWidth="1"/>
    <col min="7" max="7" width="10" style="62" customWidth="1"/>
    <col min="8" max="8" width="35" style="62" customWidth="1"/>
    <col min="9" max="9" width="15" style="62" customWidth="1"/>
    <col min="10" max="10" width="20" style="62" customWidth="1"/>
    <col min="11" max="11" width="46.83203125" style="62" bestFit="1" customWidth="1"/>
    <col min="12" max="13" width="8.83203125" style="62" customWidth="1"/>
    <col min="14" max="16384" width="8.83203125" style="62"/>
  </cols>
  <sheetData>
    <row r="1" spans="1:11" ht="16">
      <c r="A1" s="4" t="s">
        <v>40</v>
      </c>
      <c r="E1" s="4" t="s">
        <v>42</v>
      </c>
      <c r="I1" s="4" t="s">
        <v>154</v>
      </c>
    </row>
    <row r="2" spans="1:11" ht="16" customHeight="1">
      <c r="A2" s="80" t="s">
        <v>155</v>
      </c>
      <c r="B2" s="281" t="str">
        <f>ListadoObjetosDominio!B4</f>
        <v>Administrador</v>
      </c>
      <c r="C2" s="274"/>
      <c r="D2" s="274"/>
      <c r="E2" s="274"/>
      <c r="F2" s="274"/>
      <c r="G2" s="274"/>
      <c r="H2" s="274"/>
      <c r="I2" s="274"/>
      <c r="J2" s="274"/>
      <c r="K2" s="271"/>
    </row>
    <row r="3" spans="1:11" ht="16" customHeight="1">
      <c r="A3" s="80" t="s">
        <v>156</v>
      </c>
      <c r="B3" s="281" t="str">
        <f>ListadoObjetosDominio!C4</f>
        <v>Objeto de dominio que representa al personal interno encargado de gestionar el catálogo, los pedidos y la operación general del sistema.</v>
      </c>
      <c r="C3" s="274"/>
      <c r="D3" s="274"/>
      <c r="E3" s="274"/>
      <c r="F3" s="274"/>
      <c r="G3" s="274"/>
      <c r="H3" s="274"/>
      <c r="I3" s="274"/>
      <c r="J3" s="274"/>
      <c r="K3" s="271"/>
    </row>
    <row r="4" spans="1:11" ht="32.25" customHeight="1">
      <c r="A4" s="79" t="s">
        <v>157</v>
      </c>
      <c r="B4" s="287" t="s">
        <v>158</v>
      </c>
      <c r="C4" s="271"/>
      <c r="D4" s="78" t="s">
        <v>159</v>
      </c>
      <c r="E4" s="291" t="s">
        <v>160</v>
      </c>
      <c r="F4" s="271"/>
      <c r="G4" s="284" t="s">
        <v>161</v>
      </c>
      <c r="H4" s="271"/>
      <c r="I4" s="77" t="s">
        <v>162</v>
      </c>
      <c r="J4" s="76" t="s">
        <v>163</v>
      </c>
      <c r="K4" s="75" t="s">
        <v>164</v>
      </c>
    </row>
    <row r="5" spans="1:11" ht="16" customHeight="1">
      <c r="A5" s="290" t="s">
        <v>157</v>
      </c>
      <c r="B5" s="287" t="s">
        <v>165</v>
      </c>
      <c r="C5" s="287" t="s">
        <v>4</v>
      </c>
      <c r="D5" s="283" t="s">
        <v>166</v>
      </c>
      <c r="E5" s="291" t="s">
        <v>167</v>
      </c>
      <c r="F5" s="271"/>
      <c r="G5" s="284" t="s">
        <v>168</v>
      </c>
      <c r="H5" s="271"/>
      <c r="I5" s="289" t="s">
        <v>169</v>
      </c>
      <c r="J5" s="286" t="s">
        <v>170</v>
      </c>
      <c r="K5" s="285" t="s">
        <v>171</v>
      </c>
    </row>
    <row r="6" spans="1:11" ht="16" customHeight="1">
      <c r="A6" s="273"/>
      <c r="B6" s="273"/>
      <c r="C6" s="273"/>
      <c r="D6" s="273"/>
      <c r="E6" s="74" t="s">
        <v>172</v>
      </c>
      <c r="F6" s="74" t="s">
        <v>4</v>
      </c>
      <c r="G6" s="73" t="s">
        <v>173</v>
      </c>
      <c r="H6" s="73" t="s">
        <v>4</v>
      </c>
      <c r="I6" s="273"/>
      <c r="J6" s="273"/>
      <c r="K6" s="273"/>
    </row>
    <row r="7" spans="1:11" ht="50.25" customHeight="1">
      <c r="A7" s="288" t="str">
        <f>ListadoObjetosDominio!B4</f>
        <v>Administrador</v>
      </c>
      <c r="B7" s="288" t="s">
        <v>258</v>
      </c>
      <c r="C7" s="306" t="s">
        <v>259</v>
      </c>
      <c r="D7" s="305" t="str">
        <f>ListadoObjetosDominio!B4</f>
        <v>Administrador</v>
      </c>
      <c r="E7" s="288" t="s">
        <v>260</v>
      </c>
      <c r="F7" s="288" t="s">
        <v>261</v>
      </c>
      <c r="G7" s="72" t="s">
        <v>262</v>
      </c>
      <c r="H7" s="72" t="s">
        <v>263</v>
      </c>
      <c r="I7" s="288" t="s">
        <v>180</v>
      </c>
      <c r="J7" s="288" t="s">
        <v>264</v>
      </c>
      <c r="K7" s="288" t="s">
        <v>265</v>
      </c>
    </row>
    <row r="8" spans="1:11" ht="50.25" customHeight="1">
      <c r="A8" s="273"/>
      <c r="B8" s="273"/>
      <c r="C8" s="307"/>
      <c r="D8" s="273"/>
      <c r="E8" s="273"/>
      <c r="F8" s="273"/>
      <c r="G8" s="72" t="s">
        <v>266</v>
      </c>
      <c r="H8" s="72" t="s">
        <v>267</v>
      </c>
      <c r="I8" s="273"/>
      <c r="J8" s="273"/>
      <c r="K8" s="273"/>
    </row>
    <row r="9" spans="1:11" ht="50.25" customHeight="1">
      <c r="A9" s="72" t="str">
        <f>ListadoObjetosDominio!B4</f>
        <v>Administrador</v>
      </c>
      <c r="B9" s="159" t="s">
        <v>268</v>
      </c>
      <c r="C9" s="72" t="s">
        <v>269</v>
      </c>
      <c r="D9" s="158" t="str">
        <f>ListadoObjetosDominio!B4</f>
        <v>Administrador</v>
      </c>
      <c r="E9" s="159" t="s">
        <v>270</v>
      </c>
      <c r="F9" s="72" t="s">
        <v>271</v>
      </c>
      <c r="G9" s="72" t="s">
        <v>272</v>
      </c>
      <c r="H9" s="72" t="s">
        <v>273</v>
      </c>
      <c r="I9" s="159" t="s">
        <v>180</v>
      </c>
      <c r="J9" s="72" t="s">
        <v>274</v>
      </c>
      <c r="K9" s="159" t="s">
        <v>275</v>
      </c>
    </row>
    <row r="10" spans="1:11" ht="29.25" customHeight="1">
      <c r="A10" s="302" t="str">
        <f>ListadoObjetosDominio!B4</f>
        <v>Administrador</v>
      </c>
      <c r="B10" s="302" t="s">
        <v>276</v>
      </c>
      <c r="C10" s="288" t="s">
        <v>277</v>
      </c>
      <c r="D10" s="303" t="str">
        <f>ListadoObjetosDominio!B4</f>
        <v>Administrador</v>
      </c>
      <c r="E10" s="302" t="s">
        <v>243</v>
      </c>
      <c r="F10" s="304" t="s">
        <v>278</v>
      </c>
      <c r="G10" s="102" t="s">
        <v>279</v>
      </c>
      <c r="H10" s="163" t="s">
        <v>280</v>
      </c>
      <c r="I10" s="302" t="s">
        <v>180</v>
      </c>
      <c r="J10" s="302" t="s">
        <v>281</v>
      </c>
      <c r="K10" s="288" t="s">
        <v>282</v>
      </c>
    </row>
    <row r="11" spans="1:11" ht="43.5" customHeight="1">
      <c r="A11" s="273"/>
      <c r="B11" s="273"/>
      <c r="C11" s="273"/>
      <c r="D11" s="273"/>
      <c r="E11" s="273"/>
      <c r="F11" s="273"/>
      <c r="G11" s="102" t="s">
        <v>283</v>
      </c>
      <c r="H11" s="163" t="s">
        <v>284</v>
      </c>
      <c r="I11" s="273"/>
      <c r="J11" s="273"/>
      <c r="K11" s="273"/>
    </row>
    <row r="12" spans="1:11" ht="43.5" customHeight="1">
      <c r="A12" s="162" t="str">
        <f>ListadoObjetosDominio!B4</f>
        <v>Administrador</v>
      </c>
      <c r="B12" s="162" t="s">
        <v>285</v>
      </c>
      <c r="C12" s="159" t="s">
        <v>286</v>
      </c>
      <c r="D12" s="149" t="str">
        <f>ListadoObjetosDominio!B4</f>
        <v>Administrador</v>
      </c>
      <c r="E12" s="162" t="s">
        <v>260</v>
      </c>
      <c r="F12" s="159" t="s">
        <v>287</v>
      </c>
      <c r="G12" s="164" t="s">
        <v>288</v>
      </c>
      <c r="H12" s="161" t="s">
        <v>289</v>
      </c>
      <c r="I12" s="162" t="s">
        <v>290</v>
      </c>
      <c r="J12" s="159" t="s">
        <v>291</v>
      </c>
      <c r="K12" s="159" t="s">
        <v>292</v>
      </c>
    </row>
    <row r="13" spans="1:11" ht="43.5" customHeight="1">
      <c r="A13" s="162" t="str">
        <f>ListadoObjetosDominio!B4</f>
        <v>Administrador</v>
      </c>
      <c r="B13" s="164" t="s">
        <v>293</v>
      </c>
      <c r="C13" s="161" t="s">
        <v>294</v>
      </c>
      <c r="D13" s="149" t="str">
        <f>ListadoObjetosDominio!B4</f>
        <v>Administrador</v>
      </c>
      <c r="E13" s="162" t="s">
        <v>295</v>
      </c>
      <c r="F13" s="159" t="s">
        <v>296</v>
      </c>
      <c r="G13" s="162" t="s">
        <v>297</v>
      </c>
      <c r="H13" s="161" t="s">
        <v>298</v>
      </c>
      <c r="I13" s="164" t="s">
        <v>180</v>
      </c>
      <c r="J13" s="159" t="s">
        <v>299</v>
      </c>
      <c r="K13" s="159" t="s">
        <v>300</v>
      </c>
    </row>
  </sheetData>
  <mergeCells count="32">
    <mergeCell ref="A7:A8"/>
    <mergeCell ref="E5:F5"/>
    <mergeCell ref="I7:I8"/>
    <mergeCell ref="C10:C11"/>
    <mergeCell ref="E10:E11"/>
    <mergeCell ref="A5:A6"/>
    <mergeCell ref="E4:F4"/>
    <mergeCell ref="D7:D8"/>
    <mergeCell ref="J7:J8"/>
    <mergeCell ref="B10:B11"/>
    <mergeCell ref="B3:K3"/>
    <mergeCell ref="I5:I6"/>
    <mergeCell ref="C7:C8"/>
    <mergeCell ref="G5:H5"/>
    <mergeCell ref="E7:E8"/>
    <mergeCell ref="K7:K8"/>
    <mergeCell ref="B2:K2"/>
    <mergeCell ref="A10:A11"/>
    <mergeCell ref="I10:I11"/>
    <mergeCell ref="B5:B6"/>
    <mergeCell ref="D5:D6"/>
    <mergeCell ref="K10:K11"/>
    <mergeCell ref="G4:H4"/>
    <mergeCell ref="K5:K6"/>
    <mergeCell ref="D10:D11"/>
    <mergeCell ref="J5:J6"/>
    <mergeCell ref="J10:J11"/>
    <mergeCell ref="B7:B8"/>
    <mergeCell ref="F7:F8"/>
    <mergeCell ref="F10:F11"/>
    <mergeCell ref="B4:C4"/>
    <mergeCell ref="C5:C6"/>
  </mergeCells>
  <hyperlinks>
    <hyperlink ref="D7" location="ListadoObjetosDominio!B2" display="ListadoObjetosDominio!B2" xr:uid="{00000000-0004-0000-0800-000000000000}"/>
    <hyperlink ref="D9" location="ListadoObjetosDominio!B2" display="ListadoObjetosDominio!B2" xr:uid="{00000000-0004-0000-0800-000001000000}"/>
    <hyperlink ref="D10" location="ListadoObjetosDominio!B4" display="ListadoObjetosDominio!B4" xr:uid="{00000000-0004-0000-0800-000002000000}"/>
    <hyperlink ref="D12" location="ListadoObjetosDominio!B4" display="ListadoObjetosDominio!B4" xr:uid="{00000000-0004-0000-0800-000003000000}"/>
    <hyperlink ref="D13" location="ListadoObjetosDominio!B4" display="ListadoObjetosDominio!B4" xr:uid="{00000000-0004-0000-0800-000004000000}"/>
    <hyperlink ref="A1" location="'Modelo de dominio'!A1" display="&lt;&lt; Ir al modelo de dominio" xr:uid="{A3F28FB0-9FB7-AE45-8E12-AFCD047D2D3E}"/>
    <hyperlink ref="E1" location="ListadoObjetosDominio!A1" display="&lt;&lt; Ir al listado de objetos de dominio" xr:uid="{468E0951-4B60-3C42-9EBC-921CCD2DA428}"/>
    <hyperlink ref="I1" location="'C-Administrador'!A1" display="&lt;&lt; Ir a la caracterización del objeto de dominio" xr:uid="{DA38753A-56E5-C347-B79D-9590E650F0A7}"/>
  </hyperlinks>
  <pageMargins left="0.75" right="0.75" top="1" bottom="1" header="0.5" footer="0.5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3C9D9-BDDF-E843-895D-96BD0DFB5650}">
  <dimension ref="A1:K13"/>
  <sheetViews>
    <sheetView zoomScale="87" workbookViewId="0">
      <selection activeCell="I1" sqref="I1"/>
    </sheetView>
  </sheetViews>
  <sheetFormatPr baseColWidth="10" defaultColWidth="8.83203125" defaultRowHeight="15"/>
  <cols>
    <col min="1" max="1" width="15" style="62" customWidth="1"/>
    <col min="2" max="2" width="56.1640625" style="62" bestFit="1" customWidth="1"/>
    <col min="3" max="3" width="35" style="62" customWidth="1"/>
    <col min="4" max="4" width="15" style="62" customWidth="1"/>
    <col min="5" max="5" width="25" style="62" customWidth="1"/>
    <col min="6" max="6" width="35" style="62" customWidth="1"/>
    <col min="7" max="7" width="10" style="62" customWidth="1"/>
    <col min="8" max="8" width="35" style="62" customWidth="1"/>
    <col min="9" max="9" width="15" style="62" customWidth="1"/>
    <col min="10" max="10" width="20" style="62" customWidth="1"/>
    <col min="11" max="11" width="46.83203125" style="62" bestFit="1" customWidth="1"/>
    <col min="12" max="13" width="8.83203125" style="62" customWidth="1"/>
    <col min="14" max="16384" width="8.83203125" style="62"/>
  </cols>
  <sheetData>
    <row r="1" spans="1:11" ht="16">
      <c r="A1" s="4" t="s">
        <v>40</v>
      </c>
      <c r="E1" s="4" t="s">
        <v>42</v>
      </c>
      <c r="I1" s="4" t="s">
        <v>154</v>
      </c>
    </row>
    <row r="2" spans="1:11" ht="16" customHeight="1">
      <c r="A2" s="80" t="s">
        <v>155</v>
      </c>
      <c r="B2" s="281" t="str">
        <f>ListadoObjetosDominio!B4</f>
        <v>Administrador</v>
      </c>
      <c r="C2" s="274"/>
      <c r="D2" s="274"/>
      <c r="E2" s="274"/>
      <c r="F2" s="274"/>
      <c r="G2" s="274"/>
      <c r="H2" s="274"/>
      <c r="I2" s="274"/>
      <c r="J2" s="274"/>
      <c r="K2" s="271"/>
    </row>
    <row r="3" spans="1:11" ht="16" customHeight="1">
      <c r="A3" s="80" t="s">
        <v>156</v>
      </c>
      <c r="B3" s="281" t="str">
        <f>ListadoObjetosDominio!C4</f>
        <v>Objeto de dominio que representa al personal interno encargado de gestionar el catálogo, los pedidos y la operación general del sistema.</v>
      </c>
      <c r="C3" s="274"/>
      <c r="D3" s="274"/>
      <c r="E3" s="274"/>
      <c r="F3" s="274"/>
      <c r="G3" s="274"/>
      <c r="H3" s="274"/>
      <c r="I3" s="274"/>
      <c r="J3" s="274"/>
      <c r="K3" s="271"/>
    </row>
    <row r="4" spans="1:11" ht="32.25" customHeight="1">
      <c r="A4" s="284" t="s">
        <v>161</v>
      </c>
      <c r="B4" s="271"/>
    </row>
    <row r="5" spans="1:11" ht="16" customHeight="1">
      <c r="A5" s="284" t="s">
        <v>168</v>
      </c>
      <c r="B5" s="271"/>
    </row>
    <row r="6" spans="1:11" ht="16" customHeight="1">
      <c r="A6" s="73" t="s">
        <v>173</v>
      </c>
      <c r="B6" s="73" t="s">
        <v>4</v>
      </c>
    </row>
    <row r="7" spans="1:11" ht="50.25" customHeight="1">
      <c r="A7" s="72" t="s">
        <v>262</v>
      </c>
      <c r="B7" s="72" t="s">
        <v>263</v>
      </c>
    </row>
    <row r="8" spans="1:11" ht="50.25" customHeight="1">
      <c r="A8" s="72" t="s">
        <v>266</v>
      </c>
      <c r="B8" s="72" t="s">
        <v>267</v>
      </c>
    </row>
    <row r="9" spans="1:11" ht="50.25" customHeight="1">
      <c r="A9" s="72" t="s">
        <v>272</v>
      </c>
      <c r="B9" s="72" t="s">
        <v>273</v>
      </c>
    </row>
    <row r="10" spans="1:11" ht="29.25" customHeight="1">
      <c r="A10" s="102" t="s">
        <v>279</v>
      </c>
      <c r="B10" s="163" t="s">
        <v>280</v>
      </c>
    </row>
    <row r="11" spans="1:11" ht="43.5" customHeight="1">
      <c r="A11" s="102" t="s">
        <v>283</v>
      </c>
      <c r="B11" s="163" t="s">
        <v>284</v>
      </c>
    </row>
    <row r="12" spans="1:11" ht="43.5" customHeight="1">
      <c r="A12" s="164" t="s">
        <v>288</v>
      </c>
      <c r="B12" s="161" t="s">
        <v>289</v>
      </c>
    </row>
    <row r="13" spans="1:11" ht="43.5" customHeight="1">
      <c r="A13" s="162" t="s">
        <v>297</v>
      </c>
      <c r="B13" s="161" t="s">
        <v>298</v>
      </c>
    </row>
  </sheetData>
  <mergeCells count="4">
    <mergeCell ref="A5:B5"/>
    <mergeCell ref="B2:K2"/>
    <mergeCell ref="B3:K3"/>
    <mergeCell ref="A4:B4"/>
  </mergeCells>
  <hyperlinks>
    <hyperlink ref="A1" location="'Modelo de dominio'!A1" display="&lt;&lt; Ir al modelo de dominio" xr:uid="{41397C08-33C1-8C43-BFBD-A4D70A35DB77}"/>
    <hyperlink ref="E1" location="ListadoObjetosDominio!A1" display="&lt;&lt; Ir al listado de objetos de dominio" xr:uid="{9353D1D4-1197-7348-9B10-F9B5EFFF36D0}"/>
    <hyperlink ref="I1" location="'C-Administrador'!A1" display="&lt;&lt; Ir a la caracterización del objeto de dominio" xr:uid="{13D284DD-9122-C04A-BED0-8F12CC254599}"/>
  </hyperlinks>
  <pageMargins left="0.75" right="0.75" top="1" bottom="1" header="0.5" footer="0.5"/>
  <pageSetup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8"/>
  <sheetViews>
    <sheetView workbookViewId="0">
      <selection activeCell="L1" sqref="L1:O1"/>
    </sheetView>
  </sheetViews>
  <sheetFormatPr baseColWidth="10" defaultColWidth="11" defaultRowHeight="16"/>
  <cols>
    <col min="3" max="3" width="14" customWidth="1"/>
    <col min="4" max="4" width="11.33203125" customWidth="1"/>
    <col min="5" max="5" width="16.33203125" bestFit="1" customWidth="1"/>
    <col min="6" max="6" width="33.33203125" bestFit="1" customWidth="1"/>
    <col min="7" max="7" width="13" customWidth="1"/>
    <col min="8" max="8" width="39.5" customWidth="1"/>
    <col min="9" max="9" width="56.5" customWidth="1"/>
  </cols>
  <sheetData>
    <row r="1" spans="1:15" ht="17.25" customHeight="1">
      <c r="A1" s="11" t="s">
        <v>40</v>
      </c>
      <c r="B1" s="230"/>
      <c r="C1" s="230"/>
      <c r="D1" s="230"/>
      <c r="H1" s="11"/>
      <c r="I1" s="298" t="s">
        <v>42</v>
      </c>
      <c r="J1" s="250"/>
      <c r="K1" s="250"/>
      <c r="L1" s="296" t="s">
        <v>154</v>
      </c>
      <c r="M1" s="250"/>
      <c r="N1" s="250"/>
      <c r="O1" s="250"/>
    </row>
    <row r="2" spans="1:15">
      <c r="A2" s="229" t="s">
        <v>301</v>
      </c>
      <c r="B2" s="310" t="str">
        <f>ListadoObjetosDominio!B5</f>
        <v>Dirección</v>
      </c>
      <c r="C2" s="310"/>
      <c r="D2" s="310"/>
      <c r="E2" s="310"/>
      <c r="F2" s="310"/>
      <c r="G2" s="310"/>
      <c r="H2" s="310"/>
      <c r="I2" s="228"/>
      <c r="J2" s="37"/>
      <c r="K2" s="37"/>
    </row>
    <row r="3" spans="1:15">
      <c r="A3" s="114" t="s">
        <v>156</v>
      </c>
      <c r="B3" s="116" t="str">
        <f>ListadoObjetosDominio!C5</f>
        <v>Objeto de dominio que representa la ubicación física y estructurada que registra un cliente para la entrega de sus productos o propósitos de facturación.</v>
      </c>
      <c r="C3" s="116"/>
      <c r="D3" s="116"/>
      <c r="E3" s="116"/>
      <c r="F3" s="116"/>
      <c r="G3" s="116"/>
      <c r="H3" s="116"/>
      <c r="I3" s="228"/>
      <c r="J3" s="37"/>
      <c r="K3" s="37"/>
      <c r="L3" s="37"/>
      <c r="M3" s="37"/>
      <c r="N3" s="37"/>
    </row>
    <row r="4" spans="1:15" ht="44.25" customHeight="1">
      <c r="A4" s="7" t="s">
        <v>302</v>
      </c>
      <c r="B4" s="115" t="s">
        <v>303</v>
      </c>
      <c r="C4" s="115" t="s">
        <v>304</v>
      </c>
      <c r="D4" s="115" t="s">
        <v>305</v>
      </c>
      <c r="E4" s="115" t="s">
        <v>306</v>
      </c>
      <c r="F4" s="115" t="s">
        <v>307</v>
      </c>
      <c r="G4" s="212" t="s">
        <v>308</v>
      </c>
      <c r="H4" s="232" t="s">
        <v>309</v>
      </c>
      <c r="I4" s="231"/>
      <c r="J4" s="37"/>
      <c r="K4" s="37"/>
      <c r="L4" s="37"/>
      <c r="M4" s="37"/>
      <c r="N4" s="37"/>
    </row>
    <row r="5" spans="1:15">
      <c r="A5" s="8" t="s">
        <v>51</v>
      </c>
      <c r="B5" s="8" t="s">
        <v>310</v>
      </c>
      <c r="C5" s="8" t="s">
        <v>311</v>
      </c>
      <c r="D5" s="8" t="s">
        <v>312</v>
      </c>
      <c r="E5" s="8" t="s">
        <v>313</v>
      </c>
      <c r="F5" s="8" t="s">
        <v>314</v>
      </c>
      <c r="G5" s="233" t="s">
        <v>315</v>
      </c>
      <c r="H5" s="236" t="s">
        <v>316</v>
      </c>
    </row>
    <row r="6" spans="1:15">
      <c r="A6" s="122" t="s">
        <v>317</v>
      </c>
      <c r="B6" s="123" t="s">
        <v>59</v>
      </c>
      <c r="C6" s="117" t="s">
        <v>318</v>
      </c>
      <c r="D6" s="117" t="s">
        <v>319</v>
      </c>
      <c r="E6" s="117" t="s">
        <v>320</v>
      </c>
      <c r="F6" s="117" t="s">
        <v>321</v>
      </c>
      <c r="G6" s="234" t="s">
        <v>322</v>
      </c>
      <c r="H6" s="155" t="str">
        <f>C6</f>
        <v>Calle 10 # 43-20</v>
      </c>
    </row>
    <row r="7" spans="1:15" ht="17.25" customHeight="1">
      <c r="A7" s="122" t="s">
        <v>323</v>
      </c>
      <c r="B7" s="123" t="s">
        <v>65</v>
      </c>
      <c r="C7" s="117" t="s">
        <v>324</v>
      </c>
      <c r="D7" s="117" t="s">
        <v>325</v>
      </c>
      <c r="E7" s="117" t="s">
        <v>320</v>
      </c>
      <c r="F7" s="118" t="s">
        <v>321</v>
      </c>
      <c r="G7" s="235" t="s">
        <v>326</v>
      </c>
      <c r="H7" s="155" t="str">
        <f>C7</f>
        <v>Carrera 48 # 32-15</v>
      </c>
    </row>
    <row r="8" spans="1:15">
      <c r="A8" s="122" t="s">
        <v>327</v>
      </c>
      <c r="B8" s="123" t="s">
        <v>70</v>
      </c>
      <c r="C8" s="117" t="s">
        <v>328</v>
      </c>
      <c r="D8" s="117" t="s">
        <v>329</v>
      </c>
      <c r="E8" s="117" t="s">
        <v>330</v>
      </c>
      <c r="F8" s="117" t="s">
        <v>321</v>
      </c>
      <c r="G8" s="234" t="s">
        <v>331</v>
      </c>
      <c r="H8" s="155" t="str">
        <f>C8</f>
        <v>Carrera 15 # 85-30</v>
      </c>
    </row>
    <row r="9" spans="1:15">
      <c r="A9" s="122" t="s">
        <v>332</v>
      </c>
      <c r="B9" s="123" t="s">
        <v>75</v>
      </c>
      <c r="C9" s="117" t="s">
        <v>333</v>
      </c>
      <c r="D9" s="117" t="s">
        <v>334</v>
      </c>
      <c r="E9" s="117" t="s">
        <v>335</v>
      </c>
      <c r="F9" s="117" t="s">
        <v>321</v>
      </c>
      <c r="G9" s="234" t="s">
        <v>336</v>
      </c>
      <c r="H9" s="155" t="str">
        <f>C9</f>
        <v>Avenida 6N # 24-10</v>
      </c>
    </row>
    <row r="10" spans="1:15">
      <c r="A10" s="122" t="s">
        <v>337</v>
      </c>
      <c r="B10" s="123" t="s">
        <v>80</v>
      </c>
      <c r="C10" s="117" t="s">
        <v>338</v>
      </c>
      <c r="D10" s="117" t="s">
        <v>339</v>
      </c>
      <c r="E10" s="117" t="s">
        <v>340</v>
      </c>
      <c r="F10" s="117" t="s">
        <v>321</v>
      </c>
      <c r="G10" s="234" t="s">
        <v>341</v>
      </c>
      <c r="H10" s="155" t="str">
        <f>C10</f>
        <v>Calle 84 # 51B-20</v>
      </c>
    </row>
    <row r="13" spans="1:15">
      <c r="A13" s="119" t="s">
        <v>85</v>
      </c>
      <c r="B13" s="119"/>
      <c r="C13" s="119"/>
      <c r="D13" s="119"/>
      <c r="E13" s="119"/>
      <c r="F13" s="119"/>
      <c r="G13" s="119"/>
      <c r="H13" s="119"/>
    </row>
    <row r="14" spans="1:15">
      <c r="A14" s="311" t="s">
        <v>86</v>
      </c>
      <c r="B14" s="250"/>
      <c r="C14" s="250"/>
      <c r="D14" s="250"/>
      <c r="E14" s="250"/>
      <c r="F14" s="250"/>
      <c r="G14" s="250"/>
      <c r="H14" s="250"/>
    </row>
    <row r="15" spans="1:15">
      <c r="A15" s="309" t="s">
        <v>87</v>
      </c>
      <c r="B15" s="250"/>
      <c r="C15" s="250"/>
      <c r="D15" s="250"/>
      <c r="E15" s="250"/>
      <c r="F15" s="250"/>
      <c r="G15" s="250"/>
      <c r="H15" s="250"/>
    </row>
    <row r="16" spans="1:15">
      <c r="A16" s="120" t="s">
        <v>88</v>
      </c>
      <c r="B16" s="120"/>
      <c r="C16" s="120"/>
      <c r="D16" s="120"/>
    </row>
    <row r="17" spans="1:8">
      <c r="A17" s="308" t="s">
        <v>342</v>
      </c>
      <c r="B17" s="250"/>
      <c r="C17" s="250"/>
      <c r="D17" s="250"/>
      <c r="E17" s="250"/>
      <c r="F17" s="250"/>
      <c r="G17" s="250"/>
      <c r="H17" s="250"/>
    </row>
    <row r="18" spans="1:8">
      <c r="A18" s="263" t="s">
        <v>90</v>
      </c>
      <c r="B18" s="250"/>
      <c r="C18" s="250"/>
      <c r="D18" s="250"/>
      <c r="E18" s="250"/>
      <c r="F18" s="250"/>
      <c r="G18" s="250"/>
      <c r="H18" s="250"/>
    </row>
  </sheetData>
  <mergeCells count="7">
    <mergeCell ref="L1:O1"/>
    <mergeCell ref="A17:H17"/>
    <mergeCell ref="A18:H18"/>
    <mergeCell ref="A15:H15"/>
    <mergeCell ref="I1:K1"/>
    <mergeCell ref="B2:H2"/>
    <mergeCell ref="A14:H14"/>
  </mergeCells>
  <hyperlinks>
    <hyperlink ref="A1" location="'Modelo de dominio'!A1" display="&lt;&lt; Ir al modelo de dominio" xr:uid="{00000000-0004-0000-0900-000000000000}"/>
    <hyperlink ref="I1" location="ListadoObjetosDominio!A1" display="&lt;&lt; Ir al listado de objetos de dominio" xr:uid="{00000000-0004-0000-0900-000001000000}"/>
    <hyperlink ref="L1" location="'C-Categoria'!A1" display="&lt;&lt; Ir a la caracterización del objeto de dominio" xr:uid="{00000000-0004-0000-0900-000002000000}"/>
    <hyperlink ref="B6" location="'M-Cliente'!A7" display="'M-Cliente'!A7" xr:uid="{00000000-0004-0000-0900-000003000000}"/>
    <hyperlink ref="B7" location="'M-Cliente'!A7" display="'M-Cliente'!A7" xr:uid="{00000000-0004-0000-0900-000004000000}"/>
    <hyperlink ref="B8" location="'M-Cliente'!A8" display="'M-Cliente'!A8" xr:uid="{00000000-0004-0000-0900-000005000000}"/>
    <hyperlink ref="B9" location="'M-Cliente'!A9" display="'M-Cliente'!A9" xr:uid="{00000000-0004-0000-0900-000006000000}"/>
    <hyperlink ref="B10" location="'M-Cliente'!A10" display="'M-Cliente'!A10" xr:uid="{00000000-0004-0000-0900-000007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36"/>
  <sheetViews>
    <sheetView zoomScale="134" workbookViewId="0">
      <selection sqref="A1:B1"/>
    </sheetView>
  </sheetViews>
  <sheetFormatPr baseColWidth="10" defaultColWidth="11" defaultRowHeight="16"/>
  <cols>
    <col min="1" max="1" width="20.83203125" customWidth="1"/>
    <col min="2" max="2" width="32.5" customWidth="1"/>
    <col min="4" max="4" width="17.83203125" customWidth="1"/>
    <col min="5" max="5" width="16.83203125" customWidth="1"/>
    <col min="6" max="6" width="16.5" customWidth="1"/>
    <col min="7" max="7" width="27.5" customWidth="1"/>
    <col min="9" max="9" width="18" bestFit="1" customWidth="1"/>
    <col min="10" max="10" width="22.33203125" bestFit="1" customWidth="1"/>
    <col min="11" max="11" width="31" customWidth="1"/>
    <col min="13" max="13" width="23.83203125" bestFit="1" customWidth="1"/>
    <col min="22" max="22" width="26.5" bestFit="1" customWidth="1"/>
    <col min="23" max="23" width="37.5" bestFit="1" customWidth="1"/>
    <col min="24" max="24" width="67.5" bestFit="1" customWidth="1"/>
    <col min="25" max="25" width="34" customWidth="1"/>
    <col min="26" max="26" width="20.33203125" bestFit="1" customWidth="1"/>
  </cols>
  <sheetData>
    <row r="1" spans="1:26">
      <c r="A1" s="296" t="s">
        <v>40</v>
      </c>
      <c r="B1" s="250"/>
      <c r="C1" s="11"/>
      <c r="D1" s="298" t="s">
        <v>42</v>
      </c>
      <c r="E1" s="250"/>
      <c r="F1" s="250"/>
      <c r="G1" s="296" t="s">
        <v>154</v>
      </c>
      <c r="H1" s="250"/>
      <c r="I1" s="250"/>
      <c r="J1" s="250"/>
    </row>
    <row r="3" spans="1:26">
      <c r="A3" s="34" t="s">
        <v>3</v>
      </c>
      <c r="B3" s="34" t="str">
        <f>'M-Dirección'!B2</f>
        <v>Dirección</v>
      </c>
      <c r="C3" s="35"/>
      <c r="D3" s="36"/>
      <c r="E3" s="36"/>
      <c r="F3" s="36"/>
      <c r="G3" s="36"/>
      <c r="H3" s="35"/>
      <c r="I3" s="35"/>
      <c r="J3" s="35"/>
      <c r="K3" s="35"/>
      <c r="L3" s="34"/>
      <c r="M3" s="34"/>
      <c r="N3" s="34"/>
      <c r="O3" s="34"/>
      <c r="P3" s="34"/>
      <c r="Q3" s="34"/>
      <c r="R3" s="34"/>
      <c r="S3" s="34"/>
      <c r="T3" s="34"/>
      <c r="U3" s="34"/>
      <c r="V3" s="37"/>
      <c r="W3" s="37"/>
      <c r="X3" s="37"/>
    </row>
    <row r="4" spans="1:26">
      <c r="A4" s="34" t="s">
        <v>4</v>
      </c>
      <c r="B4" s="34" t="str">
        <f>'M-Dirección'!B3</f>
        <v>Objeto de dominio que representa la ubicación física y estructurada que registra un cliente para la entrega de sus productos o propósitos de facturación.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7"/>
      <c r="W4" s="37"/>
      <c r="X4" s="37"/>
    </row>
    <row r="5" spans="1:26">
      <c r="A5" s="38" t="s">
        <v>92</v>
      </c>
      <c r="B5" s="38" t="s">
        <v>93</v>
      </c>
      <c r="C5" s="38" t="s">
        <v>94</v>
      </c>
      <c r="D5" s="38" t="s">
        <v>95</v>
      </c>
      <c r="E5" s="38" t="s">
        <v>96</v>
      </c>
      <c r="F5" s="38" t="s">
        <v>97</v>
      </c>
      <c r="G5" s="38" t="s">
        <v>98</v>
      </c>
      <c r="H5" s="38" t="s">
        <v>99</v>
      </c>
      <c r="I5" s="38" t="s">
        <v>100</v>
      </c>
      <c r="J5" s="38" t="s">
        <v>101</v>
      </c>
      <c r="K5" s="38" t="s">
        <v>102</v>
      </c>
      <c r="L5" s="38" t="s">
        <v>103</v>
      </c>
      <c r="M5" s="38" t="s">
        <v>104</v>
      </c>
      <c r="N5" s="38" t="s">
        <v>105</v>
      </c>
      <c r="O5" s="38" t="s">
        <v>106</v>
      </c>
      <c r="P5" s="38" t="s">
        <v>107</v>
      </c>
      <c r="Q5" s="38" t="s">
        <v>108</v>
      </c>
      <c r="R5" s="38" t="s">
        <v>109</v>
      </c>
      <c r="S5" s="38" t="s">
        <v>110</v>
      </c>
      <c r="T5" s="38" t="s">
        <v>111</v>
      </c>
      <c r="U5" s="38" t="s">
        <v>112</v>
      </c>
      <c r="V5" s="98" t="s">
        <v>343</v>
      </c>
      <c r="W5" s="99" t="s">
        <v>344</v>
      </c>
      <c r="X5" s="99" t="s">
        <v>345</v>
      </c>
      <c r="Y5" s="100" t="s">
        <v>346</v>
      </c>
      <c r="Z5" s="101" t="s">
        <v>347</v>
      </c>
    </row>
    <row r="6" spans="1:26" ht="17.25" customHeight="1">
      <c r="A6" s="38" t="str">
        <f>'M-Dirección'!A5</f>
        <v>id</v>
      </c>
      <c r="B6" s="38" t="str">
        <f>'M-Dirección'!A4</f>
        <v>Identificador único universal (UUID) de la dirección.</v>
      </c>
      <c r="C6" s="38" t="s">
        <v>113</v>
      </c>
      <c r="D6" s="39" t="s">
        <v>114</v>
      </c>
      <c r="E6" s="38" t="s">
        <v>113</v>
      </c>
      <c r="F6" s="38">
        <v>1</v>
      </c>
      <c r="G6" s="38"/>
      <c r="H6" s="38"/>
      <c r="I6" s="38"/>
      <c r="J6" s="38"/>
      <c r="K6" s="38"/>
      <c r="L6" s="38" t="s">
        <v>115</v>
      </c>
      <c r="M6" s="38"/>
      <c r="N6" s="38" t="s">
        <v>116</v>
      </c>
      <c r="O6" s="38" t="s">
        <v>116</v>
      </c>
      <c r="P6" s="38"/>
      <c r="Q6" s="38" t="s">
        <v>113</v>
      </c>
      <c r="R6" s="38" t="s">
        <v>113</v>
      </c>
      <c r="S6" s="38" t="s">
        <v>116</v>
      </c>
      <c r="T6" s="38"/>
      <c r="U6" s="38" t="s">
        <v>113</v>
      </c>
      <c r="V6" s="86" t="s">
        <v>348</v>
      </c>
      <c r="W6" s="96" t="s">
        <v>349</v>
      </c>
      <c r="X6" s="96" t="s">
        <v>348</v>
      </c>
      <c r="Y6" s="87" t="s">
        <v>348</v>
      </c>
      <c r="Z6" s="97" t="s">
        <v>348</v>
      </c>
    </row>
    <row r="7" spans="1:26" ht="34" customHeight="1">
      <c r="A7" s="38" t="str">
        <f>'M-Dirección'!B5</f>
        <v>cliente</v>
      </c>
      <c r="B7" s="39" t="str">
        <f>'M-Dirección'!B4</f>
        <v>Referencia al cliente al que pertenece esta dirección.</v>
      </c>
      <c r="C7" s="38" t="s">
        <v>116</v>
      </c>
      <c r="D7" s="156" t="s">
        <v>350</v>
      </c>
      <c r="E7" s="38" t="s">
        <v>113</v>
      </c>
      <c r="F7" s="38"/>
      <c r="G7" s="38"/>
      <c r="H7" s="38"/>
      <c r="I7" s="38"/>
      <c r="J7" s="38"/>
      <c r="K7" s="38"/>
      <c r="L7" s="38"/>
      <c r="M7" s="39" t="s">
        <v>351</v>
      </c>
      <c r="N7" s="38" t="s">
        <v>116</v>
      </c>
      <c r="O7" s="38"/>
      <c r="P7" s="38"/>
      <c r="Q7" s="38"/>
      <c r="R7" s="38"/>
      <c r="S7" s="38" t="s">
        <v>116</v>
      </c>
      <c r="T7" s="38"/>
      <c r="U7" s="38" t="s">
        <v>116</v>
      </c>
      <c r="V7" s="86" t="s">
        <v>352</v>
      </c>
      <c r="W7" s="96" t="s">
        <v>352</v>
      </c>
      <c r="X7" s="96" t="s">
        <v>352</v>
      </c>
      <c r="Y7" s="87" t="s">
        <v>352</v>
      </c>
      <c r="Z7" s="97" t="s">
        <v>352</v>
      </c>
    </row>
    <row r="8" spans="1:26" ht="34" customHeight="1">
      <c r="A8" s="38" t="str">
        <f>'M-Dirección'!C5</f>
        <v>calle</v>
      </c>
      <c r="B8" s="39" t="str">
        <f>'M-Dirección'!C4</f>
        <v>Nomenclatura exacta de la dirección (calle, carrera, número).</v>
      </c>
      <c r="C8" s="38" t="s">
        <v>116</v>
      </c>
      <c r="D8" s="38" t="s">
        <v>149</v>
      </c>
      <c r="E8" s="38" t="s">
        <v>113</v>
      </c>
      <c r="F8" s="38">
        <v>4</v>
      </c>
      <c r="G8" s="38">
        <v>200</v>
      </c>
      <c r="H8" s="38"/>
      <c r="I8" s="38"/>
      <c r="J8" s="38"/>
      <c r="K8" s="38"/>
      <c r="L8" s="38" t="s">
        <v>120</v>
      </c>
      <c r="M8" s="39" t="s">
        <v>353</v>
      </c>
      <c r="N8" s="38" t="s">
        <v>116</v>
      </c>
      <c r="O8" s="38" t="s">
        <v>116</v>
      </c>
      <c r="P8" s="38"/>
      <c r="Q8" s="38" t="s">
        <v>113</v>
      </c>
      <c r="R8" s="38" t="s">
        <v>113</v>
      </c>
      <c r="S8" s="38" t="s">
        <v>116</v>
      </c>
      <c r="T8" s="38"/>
      <c r="U8" s="38" t="s">
        <v>116</v>
      </c>
      <c r="V8" s="86"/>
      <c r="W8" s="96"/>
      <c r="X8" s="96"/>
      <c r="Y8" s="87"/>
      <c r="Z8" s="97"/>
    </row>
    <row r="9" spans="1:26" ht="34" customHeight="1">
      <c r="A9" s="38" t="str">
        <f>'M-Dirección'!D5</f>
        <v>ciudad</v>
      </c>
      <c r="B9" s="39" t="str">
        <f>'M-Dirección'!D4</f>
        <v>Ciudad o municipio donde se ubica la dirección.</v>
      </c>
      <c r="C9" s="38" t="s">
        <v>116</v>
      </c>
      <c r="D9" s="38" t="s">
        <v>149</v>
      </c>
      <c r="E9" s="38" t="s">
        <v>113</v>
      </c>
      <c r="F9" s="38">
        <v>3</v>
      </c>
      <c r="G9" s="38">
        <v>100</v>
      </c>
      <c r="H9" s="38"/>
      <c r="I9" s="38"/>
      <c r="J9" s="38"/>
      <c r="K9" s="38"/>
      <c r="L9" s="38" t="s">
        <v>120</v>
      </c>
      <c r="M9" s="39" t="s">
        <v>354</v>
      </c>
      <c r="N9" s="38" t="s">
        <v>116</v>
      </c>
      <c r="O9" s="38" t="s">
        <v>116</v>
      </c>
      <c r="P9" s="38"/>
      <c r="Q9" s="38" t="s">
        <v>113</v>
      </c>
      <c r="R9" s="38" t="s">
        <v>113</v>
      </c>
      <c r="S9" s="38" t="s">
        <v>116</v>
      </c>
      <c r="T9" s="38"/>
      <c r="U9" s="38" t="s">
        <v>116</v>
      </c>
      <c r="V9" s="86"/>
      <c r="W9" s="96"/>
      <c r="X9" s="96"/>
      <c r="Y9" s="87"/>
      <c r="Z9" s="97"/>
    </row>
    <row r="10" spans="1:26" ht="34" customHeight="1">
      <c r="A10" s="38" t="str">
        <f>'M-Dirección'!E5</f>
        <v>departamento</v>
      </c>
      <c r="B10" s="39" t="str">
        <f>'M-Dirección'!E4</f>
        <v>Departamento o estado donde se ubica la dirección.</v>
      </c>
      <c r="C10" s="38" t="s">
        <v>116</v>
      </c>
      <c r="D10" s="38" t="s">
        <v>149</v>
      </c>
      <c r="E10" s="38" t="s">
        <v>113</v>
      </c>
      <c r="F10" s="38">
        <v>5</v>
      </c>
      <c r="G10" s="38">
        <v>100</v>
      </c>
      <c r="H10" s="38"/>
      <c r="I10" s="38"/>
      <c r="J10" s="38"/>
      <c r="K10" s="38"/>
      <c r="L10" s="38"/>
      <c r="M10" s="39" t="s">
        <v>355</v>
      </c>
      <c r="N10" s="38" t="s">
        <v>116</v>
      </c>
      <c r="O10" s="38" t="s">
        <v>116</v>
      </c>
      <c r="P10" s="38"/>
      <c r="Q10" s="38" t="s">
        <v>113</v>
      </c>
      <c r="R10" s="38" t="s">
        <v>113</v>
      </c>
      <c r="S10" s="38" t="s">
        <v>116</v>
      </c>
      <c r="T10" s="38"/>
      <c r="U10" s="38" t="s">
        <v>116</v>
      </c>
      <c r="V10" s="86"/>
      <c r="W10" s="96"/>
      <c r="X10" s="96"/>
      <c r="Y10" s="87"/>
      <c r="Z10" s="97"/>
    </row>
    <row r="11" spans="1:26" ht="34" customHeight="1">
      <c r="A11" s="38" t="str">
        <f>'M-Dirección'!F5</f>
        <v>pais</v>
      </c>
      <c r="B11" s="39" t="str">
        <f>'M-Dirección'!F4</f>
        <v>País donde se ubica la dirección.</v>
      </c>
      <c r="C11" s="38" t="s">
        <v>116</v>
      </c>
      <c r="D11" s="38" t="s">
        <v>149</v>
      </c>
      <c r="E11" s="38" t="s">
        <v>113</v>
      </c>
      <c r="F11" s="38">
        <v>0</v>
      </c>
      <c r="G11" s="38">
        <v>100</v>
      </c>
      <c r="H11" s="38"/>
      <c r="I11" s="38"/>
      <c r="J11" s="38"/>
      <c r="K11" s="38"/>
      <c r="L11" s="38"/>
      <c r="M11" s="39" t="s">
        <v>356</v>
      </c>
      <c r="N11" s="38" t="s">
        <v>116</v>
      </c>
      <c r="O11" s="38" t="s">
        <v>116</v>
      </c>
      <c r="P11" s="38"/>
      <c r="Q11" s="38" t="s">
        <v>113</v>
      </c>
      <c r="R11" s="38" t="s">
        <v>113</v>
      </c>
      <c r="S11" s="38" t="s">
        <v>116</v>
      </c>
      <c r="T11" s="38"/>
      <c r="U11" s="38" t="s">
        <v>116</v>
      </c>
      <c r="V11" s="86"/>
      <c r="W11" s="96"/>
      <c r="X11" s="96"/>
      <c r="Y11" s="87"/>
      <c r="Z11" s="97"/>
    </row>
    <row r="12" spans="1:26">
      <c r="V12" s="37"/>
      <c r="W12" s="37"/>
      <c r="X12" s="37"/>
    </row>
    <row r="13" spans="1:26" ht="48" customHeight="1">
      <c r="A13" s="42" t="s">
        <v>357</v>
      </c>
      <c r="B13" s="153" t="s">
        <v>4</v>
      </c>
      <c r="C13" s="312" t="s">
        <v>358</v>
      </c>
      <c r="D13" s="259"/>
    </row>
    <row r="14" spans="1:26" ht="51" customHeight="1">
      <c r="A14" s="40" t="str">
        <f>'M-Dirección'!G5</f>
        <v>codigoPostal</v>
      </c>
      <c r="B14" s="154" t="str">
        <f>'M-Dirección'!G4</f>
        <v>Código postal de la dirección (opcional).</v>
      </c>
      <c r="C14" s="155" t="str">
        <f t="array" ref="C14:D14">'M-Dirección'!E5:F5</f>
        <v>departamento</v>
      </c>
      <c r="D14" s="155" t="str">
        <v>pais</v>
      </c>
    </row>
    <row r="16" spans="1:26" ht="15.75" customHeight="1">
      <c r="A16" s="257" t="s">
        <v>125</v>
      </c>
      <c r="B16" s="257" t="s">
        <v>4</v>
      </c>
      <c r="C16" s="257" t="s">
        <v>126</v>
      </c>
      <c r="D16" s="258"/>
      <c r="E16" s="259"/>
      <c r="F16" s="257" t="s">
        <v>127</v>
      </c>
      <c r="G16" s="259"/>
      <c r="H16" s="257" t="s">
        <v>128</v>
      </c>
      <c r="I16" s="259"/>
      <c r="J16" s="257" t="s">
        <v>230</v>
      </c>
      <c r="K16" s="259"/>
    </row>
    <row r="17" spans="1:11" ht="15.75" customHeight="1">
      <c r="A17" s="253"/>
      <c r="B17" s="253"/>
      <c r="C17" s="184" t="s">
        <v>231</v>
      </c>
      <c r="D17" s="184" t="s">
        <v>95</v>
      </c>
      <c r="E17" s="184" t="s">
        <v>232</v>
      </c>
      <c r="F17" s="184" t="s">
        <v>132</v>
      </c>
      <c r="G17" s="184" t="s">
        <v>4</v>
      </c>
      <c r="H17" s="184" t="s">
        <v>133</v>
      </c>
      <c r="I17" s="184" t="s">
        <v>4</v>
      </c>
      <c r="J17" s="184" t="s">
        <v>134</v>
      </c>
      <c r="K17" s="184" t="s">
        <v>135</v>
      </c>
    </row>
    <row r="18" spans="1:11" ht="63" customHeight="1">
      <c r="A18" s="261" t="str">
        <f>'E-Direccion'!B7</f>
        <v>Agregar dirección</v>
      </c>
      <c r="B18" s="261" t="str">
        <f>'E-Direccion'!C7</f>
        <v>Registrar una nueva ubicación física para la entrega de pedidos o facturación.</v>
      </c>
      <c r="C18" s="251" t="s">
        <v>359</v>
      </c>
      <c r="D18" s="251" t="s">
        <v>12</v>
      </c>
      <c r="E18" s="262" t="s">
        <v>360</v>
      </c>
      <c r="F18" s="251" t="s">
        <v>138</v>
      </c>
      <c r="G18" s="251" t="s">
        <v>361</v>
      </c>
      <c r="H18" s="180" t="str">
        <f>'E-Direccion'!G7</f>
        <v>DIR-POL-01</v>
      </c>
      <c r="I18" s="179" t="str">
        <f>'E-Direccion'!H7</f>
        <v>Asegurar que los datos requeridos sean válidos a nivel de tipo de dato, formato, longitud y obligatoriedad.</v>
      </c>
      <c r="J18" s="180" t="s">
        <v>362</v>
      </c>
      <c r="K18" s="180" t="s">
        <v>141</v>
      </c>
    </row>
    <row r="19" spans="1:11" ht="15.75" customHeight="1">
      <c r="A19" s="252"/>
      <c r="B19" s="252"/>
      <c r="C19" s="252"/>
      <c r="D19" s="252"/>
      <c r="E19" s="252"/>
      <c r="F19" s="252"/>
      <c r="G19" s="252"/>
      <c r="H19" s="251" t="str">
        <f>'E-Direccion'!G8</f>
        <v>DIR-POL-02</v>
      </c>
      <c r="I19" s="262" t="str">
        <f>'E-Direccion'!H8</f>
        <v>El idCliente asociado debe existir previamente</v>
      </c>
      <c r="J19" s="251" t="s">
        <v>363</v>
      </c>
      <c r="K19" s="251" t="s">
        <v>141</v>
      </c>
    </row>
    <row r="20" spans="1:11" ht="15.75" customHeight="1">
      <c r="A20" s="253"/>
      <c r="B20" s="253"/>
      <c r="C20" s="253"/>
      <c r="D20" s="253"/>
      <c r="E20" s="253"/>
      <c r="F20" s="253"/>
      <c r="G20" s="253"/>
      <c r="H20" s="253"/>
      <c r="I20" s="253"/>
      <c r="J20" s="253"/>
      <c r="K20" s="253"/>
    </row>
    <row r="21" spans="1:11" ht="77.25" customHeight="1">
      <c r="A21" s="190" t="str">
        <f>'E-Direccion'!B10</f>
        <v>Modificar dirección</v>
      </c>
      <c r="B21" s="190" t="str">
        <f>'E-Direccion'!C10</f>
        <v>Actualizar los detalles de una dirección existente (ej. corrección de calle o apartamento).</v>
      </c>
      <c r="C21" s="190" t="s">
        <v>364</v>
      </c>
      <c r="D21" s="190" t="s">
        <v>12</v>
      </c>
      <c r="E21" s="190" t="s">
        <v>365</v>
      </c>
      <c r="F21" s="190" t="s">
        <v>138</v>
      </c>
      <c r="G21" s="190" t="s">
        <v>366</v>
      </c>
      <c r="H21" s="190" t="str">
        <f>'E-Direccion'!G10</f>
        <v>DIR-POL-04</v>
      </c>
      <c r="I21" s="190" t="str">
        <f>'E-Direccion'!H10</f>
        <v>El idDireccion a modificar debe existir previamente en el sistema</v>
      </c>
      <c r="J21" s="190" t="s">
        <v>367</v>
      </c>
      <c r="K21" s="190" t="s">
        <v>141</v>
      </c>
    </row>
    <row r="22" spans="1:11" ht="57.75" customHeight="1">
      <c r="A22" s="254" t="str">
        <f>'E-Direccion'!B11</f>
        <v>Eliminar dirección</v>
      </c>
      <c r="B22" s="254" t="str">
        <f>'E-Direccion'!C11</f>
        <v xml:space="preserve">	Quitar una dirección de la libreta de direcciones del usuario para que no aparezca en futuras compras. </v>
      </c>
      <c r="C22" s="260" t="s">
        <v>368</v>
      </c>
      <c r="D22" s="260" t="s">
        <v>244</v>
      </c>
      <c r="E22" s="260" t="s">
        <v>369</v>
      </c>
      <c r="F22" s="260" t="s">
        <v>138</v>
      </c>
      <c r="G22" s="260" t="s">
        <v>370</v>
      </c>
      <c r="H22" s="185" t="str">
        <f>'E-Direccion'!G11</f>
        <v>DIR-POL-05</v>
      </c>
      <c r="I22" s="185" t="str">
        <f>'E-Direccion'!H11</f>
        <v>El idDireccion a eliminar debe existir previamente en el sistema</v>
      </c>
      <c r="J22" s="185" t="s">
        <v>371</v>
      </c>
      <c r="K22" s="185" t="s">
        <v>141</v>
      </c>
    </row>
    <row r="23" spans="1:11" ht="87" customHeight="1">
      <c r="A23" s="253"/>
      <c r="B23" s="253"/>
      <c r="C23" s="253"/>
      <c r="D23" s="253"/>
      <c r="E23" s="253"/>
      <c r="F23" s="253"/>
      <c r="G23" s="253"/>
      <c r="H23" s="185" t="e">
        <f>'E-Direccion'!#REF!</f>
        <v>#REF!</v>
      </c>
      <c r="I23" s="185">
        <f>'E-Direccion'!H12</f>
        <v>0</v>
      </c>
      <c r="J23" s="185" t="s">
        <v>372</v>
      </c>
      <c r="K23" s="185" t="s">
        <v>141</v>
      </c>
    </row>
    <row r="24" spans="1:11" ht="87" customHeight="1">
      <c r="A24" s="191">
        <f>'E-Direccion'!B13</f>
        <v>0</v>
      </c>
      <c r="B24" s="191" t="str">
        <f>'E-Direccion'!C11</f>
        <v xml:space="preserve">	Quitar una dirección de la libreta de direcciones del usuario para que no aparezca en futuras compras. </v>
      </c>
      <c r="C24" s="186" t="s">
        <v>373</v>
      </c>
      <c r="D24" s="181" t="s">
        <v>244</v>
      </c>
      <c r="E24" s="181" t="s">
        <v>374</v>
      </c>
      <c r="F24" s="181" t="s">
        <v>375</v>
      </c>
      <c r="G24" s="182" t="s">
        <v>376</v>
      </c>
      <c r="H24" s="181">
        <f>'E-Direccion'!G13</f>
        <v>0</v>
      </c>
      <c r="I24" s="181">
        <f>'E-Direccion'!H13</f>
        <v>0</v>
      </c>
      <c r="J24" s="183" t="s">
        <v>377</v>
      </c>
      <c r="K24" s="183" t="s">
        <v>141</v>
      </c>
    </row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6" ht="15.75" customHeight="1"/>
  </sheetData>
  <mergeCells count="28">
    <mergeCell ref="C16:E16"/>
    <mergeCell ref="F16:G16"/>
    <mergeCell ref="A16:A17"/>
    <mergeCell ref="G1:J1"/>
    <mergeCell ref="A1:B1"/>
    <mergeCell ref="D18:D20"/>
    <mergeCell ref="C22:C23"/>
    <mergeCell ref="F22:F23"/>
    <mergeCell ref="C18:C20"/>
    <mergeCell ref="H19:H20"/>
    <mergeCell ref="E18:E20"/>
    <mergeCell ref="D22:D23"/>
    <mergeCell ref="A22:A23"/>
    <mergeCell ref="H16:I16"/>
    <mergeCell ref="J16:K16"/>
    <mergeCell ref="I19:I20"/>
    <mergeCell ref="D1:F1"/>
    <mergeCell ref="K19:K20"/>
    <mergeCell ref="B18:B20"/>
    <mergeCell ref="G22:G23"/>
    <mergeCell ref="F18:F20"/>
    <mergeCell ref="B22:B23"/>
    <mergeCell ref="E22:E23"/>
    <mergeCell ref="C13:D13"/>
    <mergeCell ref="B16:B17"/>
    <mergeCell ref="J19:J20"/>
    <mergeCell ref="A18:A20"/>
    <mergeCell ref="G18:G20"/>
  </mergeCells>
  <hyperlinks>
    <hyperlink ref="A1" location="'Modelo de dominio'!A1" display="&lt;&lt; Ir al modelo de dominio" xr:uid="{00000000-0004-0000-0A00-000000000000}"/>
    <hyperlink ref="D1" location="ListadoObjetosDominio!A1" display="&lt;&lt; Ir al listado de objetos de dominio" xr:uid="{00000000-0004-0000-0A00-000001000000}"/>
    <hyperlink ref="G1" location="'C-Departamento'!A1" display="&lt;&lt; Ir a la caracterización del objeto de dominio" xr:uid="{00000000-0004-0000-0A00-000002000000}"/>
    <hyperlink ref="V5" location="'C-Categoria'!A15" display="Registrar una nueva categoría" xr:uid="{00000000-0004-0000-0A00-000003000000}"/>
    <hyperlink ref="W5" location="'C-Categoria'!A16" display="Consultar la información de las categorías" xr:uid="{00000000-0004-0000-0A00-000004000000}"/>
    <hyperlink ref="X5" location="'C-Categoria'!A17" display="Permite listar las categorías en la página web para filtrar y buscar productos." xr:uid="{00000000-0004-0000-0A00-000005000000}"/>
    <hyperlink ref="Y5" location="'C-Categoria'!A17" display="Actualizar el nombre de una categoría" xr:uid="{00000000-0004-0000-0A00-000006000000}"/>
    <hyperlink ref="Z5" location="'C-Categoria'!A18" display="Eliminar una categoría" xr:uid="{00000000-0004-0000-0A00-000007000000}"/>
    <hyperlink ref="D7" location="'M-Cliente'!B3" display="&lt;Cliente&gt;" xr:uid="{00000000-0004-0000-0A00-000008000000}"/>
    <hyperlink ref="A21" location="RANGE!W4" display="Eliminar de forma definitiva la información de un nuevo País" xr:uid="{00000000-0004-0000-0A00-000009000000}"/>
    <hyperlink ref="A22" location="RANGE!X4" display="Consultar información de un País por su identificador" xr:uid="{00000000-0004-0000-0A00-00000A000000}"/>
  </hyperlink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4"/>
  <sheetViews>
    <sheetView topLeftCell="C1" zoomScale="80" zoomScaleNormal="80" workbookViewId="0">
      <selection activeCell="G11" sqref="G11:G12"/>
    </sheetView>
  </sheetViews>
  <sheetFormatPr baseColWidth="10" defaultColWidth="8.83203125" defaultRowHeight="15"/>
  <cols>
    <col min="1" max="1" width="16.5" style="62" customWidth="1"/>
    <col min="2" max="2" width="30" style="62" customWidth="1"/>
    <col min="3" max="3" width="40" style="62" customWidth="1"/>
    <col min="4" max="4" width="19" style="62" customWidth="1"/>
    <col min="5" max="5" width="25" style="62" customWidth="1"/>
    <col min="6" max="6" width="41.5" style="62" customWidth="1"/>
    <col min="7" max="7" width="10" style="62" customWidth="1"/>
    <col min="8" max="8" width="35" style="62" customWidth="1"/>
    <col min="9" max="9" width="15" style="62" customWidth="1"/>
    <col min="10" max="10" width="20" style="62" customWidth="1"/>
    <col min="11" max="11" width="23" style="62" customWidth="1"/>
    <col min="12" max="12" width="0" style="62" hidden="1" customWidth="1"/>
    <col min="13" max="13" width="8.83203125" style="62" hidden="1" customWidth="1"/>
    <col min="14" max="15" width="8.83203125" style="62" customWidth="1"/>
    <col min="16" max="16384" width="8.83203125" style="62"/>
  </cols>
  <sheetData>
    <row r="1" spans="1:13" ht="16" customHeight="1">
      <c r="A1" s="4" t="s">
        <v>40</v>
      </c>
      <c r="D1" s="4" t="s">
        <v>42</v>
      </c>
      <c r="H1" s="4" t="s">
        <v>154</v>
      </c>
      <c r="L1" s="61" t="s">
        <v>378</v>
      </c>
    </row>
    <row r="2" spans="1:13" ht="16" customHeight="1">
      <c r="A2" s="63" t="s">
        <v>155</v>
      </c>
      <c r="B2" s="320" t="str">
        <f>ListadoObjetosDominio!B5</f>
        <v>Dirección</v>
      </c>
      <c r="C2" s="274"/>
      <c r="D2" s="274"/>
      <c r="E2" s="274"/>
      <c r="F2" s="274"/>
      <c r="G2" s="274"/>
      <c r="H2" s="274"/>
      <c r="I2" s="274"/>
      <c r="J2" s="274"/>
      <c r="K2" s="274"/>
      <c r="L2" s="274"/>
      <c r="M2" s="271"/>
    </row>
    <row r="3" spans="1:13" ht="16" customHeight="1">
      <c r="A3" s="63" t="s">
        <v>156</v>
      </c>
      <c r="B3" s="320" t="str">
        <f>ListadoObjetosDominio!C5</f>
        <v>Objeto de dominio que representa la ubicación física y estructurada que registra un cliente para la entrega de sus productos o propósitos de facturación.</v>
      </c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1"/>
    </row>
    <row r="4" spans="1:13" ht="30" customHeight="1">
      <c r="A4" s="64" t="s">
        <v>157</v>
      </c>
      <c r="B4" s="315" t="s">
        <v>158</v>
      </c>
      <c r="C4" s="271"/>
      <c r="D4" s="65" t="s">
        <v>159</v>
      </c>
      <c r="E4" s="325" t="s">
        <v>160</v>
      </c>
      <c r="F4" s="271"/>
      <c r="G4" s="327" t="s">
        <v>161</v>
      </c>
      <c r="H4" s="271"/>
      <c r="I4" s="66" t="s">
        <v>162</v>
      </c>
      <c r="J4" s="67" t="s">
        <v>163</v>
      </c>
      <c r="K4" s="68" t="s">
        <v>164</v>
      </c>
    </row>
    <row r="5" spans="1:13" ht="28" customHeight="1">
      <c r="A5" s="322" t="s">
        <v>157</v>
      </c>
      <c r="B5" s="315" t="s">
        <v>165</v>
      </c>
      <c r="C5" s="315" t="s">
        <v>4</v>
      </c>
      <c r="D5" s="316" t="s">
        <v>166</v>
      </c>
      <c r="E5" s="325" t="s">
        <v>167</v>
      </c>
      <c r="F5" s="271"/>
      <c r="G5" s="324" t="s">
        <v>168</v>
      </c>
      <c r="H5" s="271"/>
      <c r="I5" s="326" t="s">
        <v>169</v>
      </c>
      <c r="J5" s="328" t="s">
        <v>170</v>
      </c>
      <c r="K5" s="321" t="s">
        <v>171</v>
      </c>
    </row>
    <row r="6" spans="1:13">
      <c r="A6" s="323"/>
      <c r="B6" s="273"/>
      <c r="C6" s="273"/>
      <c r="D6" s="273"/>
      <c r="E6" s="69" t="s">
        <v>172</v>
      </c>
      <c r="F6" s="69" t="s">
        <v>4</v>
      </c>
      <c r="G6" s="70" t="s">
        <v>173</v>
      </c>
      <c r="H6" s="70" t="s">
        <v>4</v>
      </c>
      <c r="I6" s="273"/>
      <c r="J6" s="273"/>
      <c r="K6" s="273"/>
    </row>
    <row r="7" spans="1:13" ht="65.25" customHeight="1">
      <c r="A7" s="317" t="str">
        <f>ListadoObjetosDominio!B3</f>
        <v>Cliente</v>
      </c>
      <c r="B7" s="317" t="s">
        <v>379</v>
      </c>
      <c r="C7" s="317" t="s">
        <v>380</v>
      </c>
      <c r="D7" s="317" t="str">
        <f>ListadoObjetosDominio!B5</f>
        <v>Dirección</v>
      </c>
      <c r="E7" s="317" t="s">
        <v>381</v>
      </c>
      <c r="F7" s="317" t="s">
        <v>382</v>
      </c>
      <c r="G7" s="71" t="s">
        <v>383</v>
      </c>
      <c r="H7" s="71" t="s">
        <v>384</v>
      </c>
      <c r="I7" s="317" t="s">
        <v>180</v>
      </c>
      <c r="J7" s="317" t="s">
        <v>385</v>
      </c>
      <c r="K7" s="317" t="s">
        <v>386</v>
      </c>
    </row>
    <row r="8" spans="1:13" ht="65.25" customHeight="1">
      <c r="A8" s="318"/>
      <c r="B8" s="318"/>
      <c r="C8" s="318"/>
      <c r="D8" s="318"/>
      <c r="E8" s="318"/>
      <c r="F8" s="318"/>
      <c r="G8" s="71" t="s">
        <v>387</v>
      </c>
      <c r="H8" s="71" t="s">
        <v>388</v>
      </c>
      <c r="I8" s="318"/>
      <c r="J8" s="318"/>
      <c r="K8" s="318"/>
    </row>
    <row r="9" spans="1:13" ht="65.25" customHeight="1">
      <c r="A9" s="319"/>
      <c r="B9" s="319"/>
      <c r="C9" s="319"/>
      <c r="D9" s="319"/>
      <c r="E9" s="319"/>
      <c r="F9" s="319"/>
      <c r="G9" s="71" t="s">
        <v>389</v>
      </c>
      <c r="H9" s="71" t="s">
        <v>390</v>
      </c>
      <c r="I9" s="319"/>
      <c r="J9" s="319"/>
      <c r="K9" s="319"/>
    </row>
    <row r="10" spans="1:13" ht="65.25" customHeight="1">
      <c r="A10" s="246" t="str">
        <f>ListadoObjetosDominio!B3</f>
        <v>Cliente</v>
      </c>
      <c r="B10" s="104" t="s">
        <v>391</v>
      </c>
      <c r="C10" s="246" t="s">
        <v>392</v>
      </c>
      <c r="D10" s="246" t="str">
        <f>ListadoObjetosDominio!B5</f>
        <v>Dirección</v>
      </c>
      <c r="E10" s="246" t="s">
        <v>393</v>
      </c>
      <c r="F10" s="246" t="s">
        <v>394</v>
      </c>
      <c r="G10" s="246" t="s">
        <v>395</v>
      </c>
      <c r="H10" s="246" t="s">
        <v>396</v>
      </c>
      <c r="I10" s="246" t="s">
        <v>180</v>
      </c>
      <c r="J10" s="246" t="s">
        <v>397</v>
      </c>
      <c r="K10" s="246" t="s">
        <v>398</v>
      </c>
    </row>
    <row r="11" spans="1:13" ht="65.25" customHeight="1">
      <c r="A11" s="313" t="s">
        <v>7</v>
      </c>
      <c r="B11" s="313" t="s">
        <v>399</v>
      </c>
      <c r="C11" s="313" t="s">
        <v>400</v>
      </c>
      <c r="D11" s="313" t="str">
        <f>ListadoObjetosDominio!B5</f>
        <v>Dirección</v>
      </c>
      <c r="E11" s="313" t="s">
        <v>368</v>
      </c>
      <c r="F11" s="313" t="s">
        <v>401</v>
      </c>
      <c r="G11" s="313" t="s">
        <v>402</v>
      </c>
      <c r="H11" s="313" t="s">
        <v>403</v>
      </c>
      <c r="I11" s="313" t="s">
        <v>180</v>
      </c>
      <c r="J11" s="313" t="s">
        <v>404</v>
      </c>
      <c r="K11" s="313" t="s">
        <v>405</v>
      </c>
    </row>
    <row r="12" spans="1:13" ht="65.25" customHeight="1">
      <c r="A12" s="314"/>
      <c r="B12" s="314"/>
      <c r="C12" s="314"/>
      <c r="D12" s="314"/>
      <c r="E12" s="314"/>
      <c r="F12" s="314"/>
      <c r="G12" s="313"/>
      <c r="H12" s="313"/>
      <c r="I12" s="314"/>
      <c r="J12" s="314"/>
      <c r="K12" s="314"/>
    </row>
    <row r="13" spans="1:13" ht="65.25" customHeight="1">
      <c r="A13" s="165"/>
      <c r="B13" s="165"/>
      <c r="C13" s="165"/>
      <c r="D13" s="165"/>
      <c r="E13" s="165"/>
      <c r="F13" s="165"/>
      <c r="G13" s="165"/>
      <c r="H13" s="165"/>
      <c r="I13" s="165"/>
      <c r="J13" s="165"/>
      <c r="K13" s="165"/>
    </row>
    <row r="14" spans="1:13" ht="65.25" customHeight="1">
      <c r="A14" s="165"/>
      <c r="B14" s="165"/>
      <c r="C14" s="165"/>
      <c r="D14" s="165"/>
      <c r="E14" s="165"/>
      <c r="F14" s="165"/>
      <c r="G14" s="165"/>
      <c r="H14" s="165"/>
      <c r="I14" s="165"/>
      <c r="J14" s="165"/>
      <c r="K14" s="165"/>
    </row>
  </sheetData>
  <mergeCells count="34">
    <mergeCell ref="J11:J12"/>
    <mergeCell ref="F11:F12"/>
    <mergeCell ref="I7:I9"/>
    <mergeCell ref="D11:D12"/>
    <mergeCell ref="B2:M2"/>
    <mergeCell ref="E5:F5"/>
    <mergeCell ref="C11:C12"/>
    <mergeCell ref="E11:E12"/>
    <mergeCell ref="E4:F4"/>
    <mergeCell ref="B11:B12"/>
    <mergeCell ref="I5:I6"/>
    <mergeCell ref="K11:K12"/>
    <mergeCell ref="J7:J9"/>
    <mergeCell ref="K7:K9"/>
    <mergeCell ref="G4:H4"/>
    <mergeCell ref="J5:J6"/>
    <mergeCell ref="B3:M3"/>
    <mergeCell ref="B4:C4"/>
    <mergeCell ref="K5:K6"/>
    <mergeCell ref="C5:C6"/>
    <mergeCell ref="A5:A6"/>
    <mergeCell ref="G5:H5"/>
    <mergeCell ref="A11:A12"/>
    <mergeCell ref="I11:I12"/>
    <mergeCell ref="B5:B6"/>
    <mergeCell ref="D5:D6"/>
    <mergeCell ref="G11:G12"/>
    <mergeCell ref="H11:H12"/>
    <mergeCell ref="A7:A9"/>
    <mergeCell ref="B7:B9"/>
    <mergeCell ref="C7:C9"/>
    <mergeCell ref="D7:D9"/>
    <mergeCell ref="E7:E9"/>
    <mergeCell ref="F7:F9"/>
  </mergeCells>
  <hyperlinks>
    <hyperlink ref="A1" location="'Modelo de dominio'!A1" display="&lt;&lt; Ir al modelo de dominio" xr:uid="{00000000-0004-0000-0B00-000000000000}"/>
    <hyperlink ref="D1" location="ListadoObjetosDominio!A1" display="&lt;&lt; Ir al listado de objetos de dominio" xr:uid="{00000000-0004-0000-0B00-000001000000}"/>
    <hyperlink ref="H1" location="'C-Categoria'!A1" display="&lt;&lt; Ir a la caracterización del objeto de dominio" xr:uid="{00000000-0004-0000-0B00-000002000000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EFF12-224C-AB41-B6F7-4C7F4CC1BEEC}">
  <dimension ref="A1:M14"/>
  <sheetViews>
    <sheetView zoomScale="80" zoomScaleNormal="80" workbookViewId="0">
      <selection activeCell="D1" sqref="D1"/>
    </sheetView>
  </sheetViews>
  <sheetFormatPr baseColWidth="10" defaultColWidth="8.83203125" defaultRowHeight="15"/>
  <cols>
    <col min="1" max="1" width="16.5" style="62" customWidth="1"/>
    <col min="2" max="2" width="30" style="62" customWidth="1"/>
    <col min="3" max="3" width="40" style="62" customWidth="1"/>
    <col min="4" max="4" width="19" style="62" customWidth="1"/>
    <col min="5" max="5" width="25" style="62" customWidth="1"/>
    <col min="6" max="6" width="41.5" style="62" customWidth="1"/>
    <col min="7" max="7" width="10" style="62" customWidth="1"/>
    <col min="8" max="8" width="35" style="62" customWidth="1"/>
    <col min="9" max="9" width="15" style="62" customWidth="1"/>
    <col min="10" max="10" width="20" style="62" customWidth="1"/>
    <col min="11" max="11" width="23" style="62" customWidth="1"/>
    <col min="12" max="12" width="0" style="62" hidden="1" customWidth="1"/>
    <col min="13" max="13" width="8.83203125" style="62" hidden="1" customWidth="1"/>
    <col min="14" max="15" width="8.83203125" style="62" customWidth="1"/>
    <col min="16" max="16384" width="8.83203125" style="62"/>
  </cols>
  <sheetData>
    <row r="1" spans="1:13" ht="16" customHeight="1">
      <c r="A1" s="4" t="s">
        <v>40</v>
      </c>
      <c r="D1" s="4" t="s">
        <v>42</v>
      </c>
      <c r="H1" s="4" t="s">
        <v>154</v>
      </c>
      <c r="L1" s="61" t="s">
        <v>378</v>
      </c>
    </row>
    <row r="2" spans="1:13" ht="16" customHeight="1">
      <c r="A2" s="63" t="s">
        <v>155</v>
      </c>
      <c r="B2" s="320" t="str">
        <f>ListadoObjetosDominio!B5</f>
        <v>Dirección</v>
      </c>
      <c r="C2" s="274"/>
      <c r="D2" s="274"/>
      <c r="E2" s="274"/>
      <c r="F2" s="274"/>
      <c r="G2" s="274"/>
      <c r="H2" s="274"/>
      <c r="I2" s="274"/>
      <c r="J2" s="274"/>
      <c r="K2" s="274"/>
      <c r="L2" s="274"/>
      <c r="M2" s="271"/>
    </row>
    <row r="3" spans="1:13" ht="16" customHeight="1">
      <c r="A3" s="63" t="s">
        <v>156</v>
      </c>
      <c r="B3" s="320" t="str">
        <f>ListadoObjetosDominio!C5</f>
        <v>Objeto de dominio que representa la ubicación física y estructurada que registra un cliente para la entrega de sus productos o propósitos de facturación.</v>
      </c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1"/>
    </row>
    <row r="4" spans="1:13" ht="30" customHeight="1">
      <c r="A4" s="327" t="s">
        <v>161</v>
      </c>
      <c r="B4" s="271"/>
    </row>
    <row r="5" spans="1:13" ht="28" customHeight="1">
      <c r="A5" s="324" t="s">
        <v>168</v>
      </c>
      <c r="B5" s="271"/>
    </row>
    <row r="6" spans="1:13">
      <c r="A6" s="70" t="s">
        <v>173</v>
      </c>
      <c r="B6" s="70" t="s">
        <v>4</v>
      </c>
    </row>
    <row r="7" spans="1:13" ht="65.25" customHeight="1">
      <c r="A7" s="71" t="s">
        <v>383</v>
      </c>
      <c r="B7" s="71" t="s">
        <v>384</v>
      </c>
    </row>
    <row r="8" spans="1:13" ht="65.25" customHeight="1">
      <c r="A8" s="71" t="s">
        <v>387</v>
      </c>
      <c r="B8" s="71" t="s">
        <v>388</v>
      </c>
    </row>
    <row r="9" spans="1:13" ht="65.25" customHeight="1">
      <c r="A9" s="71" t="s">
        <v>389</v>
      </c>
      <c r="B9" s="71" t="s">
        <v>390</v>
      </c>
    </row>
    <row r="10" spans="1:13" ht="65.25" customHeight="1">
      <c r="A10" s="246" t="s">
        <v>395</v>
      </c>
      <c r="B10" s="246" t="s">
        <v>396</v>
      </c>
    </row>
    <row r="11" spans="1:13" ht="65.25" customHeight="1">
      <c r="A11" s="313" t="s">
        <v>402</v>
      </c>
      <c r="B11" s="313" t="s">
        <v>403</v>
      </c>
    </row>
    <row r="12" spans="1:13" ht="65.25" customHeight="1">
      <c r="A12" s="313"/>
      <c r="B12" s="313"/>
    </row>
    <row r="13" spans="1:13" ht="65.25" customHeight="1">
      <c r="A13" s="165"/>
      <c r="B13" s="165"/>
      <c r="C13" s="165"/>
      <c r="D13" s="165"/>
      <c r="E13" s="165"/>
      <c r="F13" s="165"/>
      <c r="G13" s="165"/>
      <c r="H13" s="165"/>
      <c r="I13" s="165"/>
      <c r="J13" s="165"/>
      <c r="K13" s="165"/>
    </row>
    <row r="14" spans="1:13" ht="65.25" customHeight="1">
      <c r="A14" s="165"/>
      <c r="B14" s="165"/>
      <c r="C14" s="165"/>
      <c r="D14" s="165"/>
      <c r="E14" s="165"/>
      <c r="F14" s="165"/>
      <c r="G14" s="165"/>
      <c r="H14" s="165"/>
      <c r="I14" s="165"/>
      <c r="J14" s="165"/>
      <c r="K14" s="165"/>
    </row>
  </sheetData>
  <mergeCells count="6">
    <mergeCell ref="B11:B12"/>
    <mergeCell ref="A11:A12"/>
    <mergeCell ref="A5:B5"/>
    <mergeCell ref="B2:M2"/>
    <mergeCell ref="B3:M3"/>
    <mergeCell ref="A4:B4"/>
  </mergeCells>
  <hyperlinks>
    <hyperlink ref="A1" location="'Modelo de dominio'!A1" display="&lt;&lt; Ir al modelo de dominio" xr:uid="{D94D456F-F99C-1546-BA24-F22D83639B00}"/>
    <hyperlink ref="D1" location="ListadoObjetosDominio!A1" display="&lt;&lt; Ir al listado de objetos de dominio" xr:uid="{2DE77610-B4C9-D74B-A004-BE2DAADCB09B}"/>
    <hyperlink ref="H1" location="'C-Categoria'!A1" display="&lt;&lt; Ir a la caracterización del objeto de dominio" xr:uid="{FDB54D2F-0FD0-1243-B5B5-66221D1847FC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7"/>
  <sheetViews>
    <sheetView zoomScale="132" workbookViewId="0">
      <selection activeCell="A7" sqref="A7"/>
    </sheetView>
  </sheetViews>
  <sheetFormatPr baseColWidth="10" defaultColWidth="11" defaultRowHeight="16"/>
  <cols>
    <col min="1" max="1" width="13.83203125" bestFit="1" customWidth="1"/>
    <col min="2" max="3" width="16.5" bestFit="1" customWidth="1"/>
    <col min="4" max="4" width="31" customWidth="1"/>
    <col min="5" max="5" width="53.33203125" customWidth="1"/>
  </cols>
  <sheetData>
    <row r="1" spans="1:11" ht="17.25" customHeight="1">
      <c r="A1" s="296" t="s">
        <v>40</v>
      </c>
      <c r="B1" s="250"/>
      <c r="C1" s="250"/>
      <c r="D1" s="11"/>
      <c r="E1" s="298" t="s">
        <v>42</v>
      </c>
      <c r="F1" s="250"/>
      <c r="G1" s="250"/>
      <c r="H1" s="296" t="s">
        <v>154</v>
      </c>
      <c r="I1" s="250"/>
      <c r="J1" s="250"/>
      <c r="K1" s="250"/>
    </row>
    <row r="2" spans="1:11" ht="16" customHeight="1">
      <c r="A2" s="114" t="s">
        <v>301</v>
      </c>
      <c r="B2" s="330" t="str">
        <f>ListadoObjetosDominio!B6</f>
        <v>Categoría</v>
      </c>
      <c r="C2" s="330"/>
      <c r="D2" s="330"/>
    </row>
    <row r="3" spans="1:11">
      <c r="A3" s="114" t="s">
        <v>156</v>
      </c>
      <c r="B3" s="331" t="str">
        <f>ListadoObjetosDominio!C6</f>
        <v xml:space="preserve"> Objeto de dominio que representa a cada una de las agrupaciones taxonómicas en las que se organizan los productos del catálogo de Imexcol.</v>
      </c>
      <c r="C3" s="331"/>
      <c r="D3" s="332"/>
    </row>
    <row r="4" spans="1:11" ht="44.25" customHeight="1">
      <c r="A4" s="7" t="s">
        <v>406</v>
      </c>
      <c r="B4" s="115" t="s">
        <v>407</v>
      </c>
      <c r="C4" s="238" t="s">
        <v>408</v>
      </c>
      <c r="D4" s="237" t="s">
        <v>409</v>
      </c>
    </row>
    <row r="5" spans="1:11">
      <c r="A5" s="8" t="s">
        <v>51</v>
      </c>
      <c r="B5" s="8" t="s">
        <v>52</v>
      </c>
      <c r="C5" s="8" t="s">
        <v>410</v>
      </c>
      <c r="D5" s="239" t="s">
        <v>411</v>
      </c>
    </row>
    <row r="6" spans="1:11">
      <c r="A6" s="9" t="s">
        <v>412</v>
      </c>
      <c r="B6" s="10" t="s">
        <v>413</v>
      </c>
      <c r="C6" s="10" t="s">
        <v>414</v>
      </c>
      <c r="D6" s="213" t="str">
        <f>B6</f>
        <v>Hogar</v>
      </c>
    </row>
    <row r="7" spans="1:11">
      <c r="A7" s="9" t="s">
        <v>415</v>
      </c>
      <c r="B7" s="10" t="s">
        <v>416</v>
      </c>
      <c r="C7" s="10" t="s">
        <v>417</v>
      </c>
      <c r="D7" s="213" t="str">
        <f t="shared" ref="D7:D10" si="0">B7</f>
        <v>Moda</v>
      </c>
    </row>
    <row r="8" spans="1:11">
      <c r="A8" s="9" t="s">
        <v>418</v>
      </c>
      <c r="B8" s="10" t="s">
        <v>419</v>
      </c>
      <c r="C8" s="10" t="s">
        <v>420</v>
      </c>
      <c r="D8" s="213" t="str">
        <f t="shared" si="0"/>
        <v>Accesorios</v>
      </c>
    </row>
    <row r="9" spans="1:11">
      <c r="A9" s="9" t="s">
        <v>421</v>
      </c>
      <c r="B9" s="10" t="s">
        <v>422</v>
      </c>
      <c r="C9" s="10" t="s">
        <v>423</v>
      </c>
      <c r="D9" s="213" t="str">
        <f t="shared" si="0"/>
        <v>Tecnología</v>
      </c>
    </row>
    <row r="10" spans="1:11">
      <c r="A10" s="9" t="s">
        <v>424</v>
      </c>
      <c r="B10" s="10" t="s">
        <v>425</v>
      </c>
      <c r="C10" s="10" t="s">
        <v>426</v>
      </c>
      <c r="D10" s="213" t="str">
        <f t="shared" si="0"/>
        <v>Cocina</v>
      </c>
    </row>
    <row r="12" spans="1:11">
      <c r="A12" s="119" t="s">
        <v>85</v>
      </c>
      <c r="B12" s="119"/>
      <c r="C12" s="119"/>
      <c r="D12" s="119"/>
      <c r="E12" s="119"/>
      <c r="F12" s="119"/>
      <c r="G12" s="119"/>
      <c r="H12" s="119"/>
    </row>
    <row r="13" spans="1:11">
      <c r="A13" s="311" t="s">
        <v>86</v>
      </c>
      <c r="B13" s="250"/>
      <c r="C13" s="250"/>
      <c r="D13" s="250"/>
      <c r="E13" s="250"/>
      <c r="F13" s="250"/>
      <c r="G13" s="250"/>
      <c r="H13" s="250"/>
    </row>
    <row r="14" spans="1:11">
      <c r="A14" s="309" t="s">
        <v>87</v>
      </c>
      <c r="B14" s="250"/>
      <c r="C14" s="250"/>
      <c r="D14" s="250"/>
      <c r="E14" s="250"/>
      <c r="F14" s="250"/>
      <c r="G14" s="250"/>
      <c r="H14" s="250"/>
    </row>
    <row r="15" spans="1:11">
      <c r="A15" s="120" t="s">
        <v>427</v>
      </c>
      <c r="B15" s="120"/>
      <c r="C15" s="120"/>
      <c r="D15" s="120"/>
    </row>
    <row r="16" spans="1:11">
      <c r="A16" s="329" t="s">
        <v>428</v>
      </c>
      <c r="B16" s="250"/>
      <c r="C16" s="250"/>
      <c r="D16" s="250"/>
      <c r="E16" s="250"/>
      <c r="F16" s="250"/>
      <c r="G16" s="250"/>
      <c r="H16" s="250"/>
    </row>
    <row r="17" spans="1:8">
      <c r="A17" s="263" t="s">
        <v>90</v>
      </c>
      <c r="B17" s="250"/>
      <c r="C17" s="250"/>
      <c r="D17" s="250"/>
      <c r="E17" s="250"/>
      <c r="F17" s="250"/>
      <c r="G17" s="250"/>
      <c r="H17" s="250"/>
    </row>
  </sheetData>
  <mergeCells count="9">
    <mergeCell ref="A17:H17"/>
    <mergeCell ref="A1:C1"/>
    <mergeCell ref="A16:H16"/>
    <mergeCell ref="A13:H13"/>
    <mergeCell ref="A14:H14"/>
    <mergeCell ref="H1:K1"/>
    <mergeCell ref="E1:G1"/>
    <mergeCell ref="B2:D2"/>
    <mergeCell ref="B3:D3"/>
  </mergeCells>
  <hyperlinks>
    <hyperlink ref="A1" location="'Modelo de dominio'!A1" display="&lt;&lt; Ir al modelo de dominio" xr:uid="{00000000-0004-0000-0C00-000000000000}"/>
    <hyperlink ref="E1" location="ListadoObjetosDominio!A1" display="&lt;&lt; Ir al listado de objetos de dominio" xr:uid="{00000000-0004-0000-0C00-000001000000}"/>
    <hyperlink ref="H1" location="'C-Categoria'!A1" display="&lt;&lt; Ir a la caracterización del objeto de dominio" xr:uid="{00000000-0004-0000-0C00-000002000000}"/>
    <hyperlink ref="D6" location="'M-Categoria'!C6" display="'M-Categoria'!C6" xr:uid="{00000000-0004-0000-0C00-000003000000}"/>
    <hyperlink ref="D7:D10" location="'M-Categoria'!C6" display="'M-Categoria'!C6" xr:uid="{9AAFE84D-82E0-4259-BF01-501390B2786C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22"/>
  <sheetViews>
    <sheetView zoomScale="75" workbookViewId="0">
      <selection activeCell="A15" sqref="A15:A16"/>
    </sheetView>
  </sheetViews>
  <sheetFormatPr baseColWidth="10" defaultColWidth="11" defaultRowHeight="16"/>
  <cols>
    <col min="1" max="1" width="20.83203125" customWidth="1"/>
    <col min="2" max="2" width="71.33203125" customWidth="1"/>
    <col min="4" max="4" width="17.83203125" customWidth="1"/>
    <col min="5" max="5" width="16.83203125" customWidth="1"/>
    <col min="6" max="6" width="16.5" customWidth="1"/>
    <col min="7" max="7" width="47.33203125" bestFit="1" customWidth="1"/>
    <col min="9" max="9" width="18" bestFit="1" customWidth="1"/>
    <col min="10" max="10" width="22.33203125" bestFit="1" customWidth="1"/>
    <col min="11" max="11" width="31" customWidth="1"/>
    <col min="22" max="22" width="26.5" bestFit="1" customWidth="1"/>
    <col min="23" max="23" width="37.5" bestFit="1" customWidth="1"/>
    <col min="24" max="24" width="67.5" bestFit="1" customWidth="1"/>
    <col min="25" max="25" width="34" customWidth="1"/>
    <col min="26" max="26" width="20.33203125" bestFit="1" customWidth="1"/>
  </cols>
  <sheetData>
    <row r="1" spans="1:26">
      <c r="A1" s="296" t="s">
        <v>40</v>
      </c>
      <c r="B1" s="250"/>
      <c r="C1" s="11"/>
      <c r="D1" s="298" t="s">
        <v>42</v>
      </c>
      <c r="E1" s="250"/>
      <c r="F1" s="250"/>
      <c r="G1" s="296" t="s">
        <v>154</v>
      </c>
      <c r="H1" s="250"/>
      <c r="I1" s="250"/>
      <c r="J1" s="250"/>
    </row>
    <row r="3" spans="1:26">
      <c r="A3" s="34" t="s">
        <v>3</v>
      </c>
      <c r="B3" s="34" t="str">
        <f>'M-Categoria'!B2</f>
        <v>Categoría</v>
      </c>
      <c r="C3" s="35"/>
      <c r="D3" s="36"/>
      <c r="E3" s="36"/>
      <c r="F3" s="36"/>
      <c r="G3" s="36"/>
      <c r="H3" s="35"/>
      <c r="I3" s="35"/>
      <c r="J3" s="35"/>
      <c r="K3" s="35"/>
      <c r="L3" s="34"/>
      <c r="M3" s="34"/>
      <c r="N3" s="34"/>
      <c r="O3" s="34"/>
      <c r="P3" s="34"/>
      <c r="Q3" s="34"/>
      <c r="R3" s="34"/>
      <c r="S3" s="34"/>
      <c r="T3" s="34"/>
      <c r="U3" s="34"/>
      <c r="V3" s="37"/>
      <c r="W3" s="37"/>
      <c r="X3" s="37"/>
    </row>
    <row r="4" spans="1:26">
      <c r="A4" s="34" t="s">
        <v>4</v>
      </c>
      <c r="B4" s="34" t="str">
        <f>'M-Categoria'!B3</f>
        <v xml:space="preserve"> Objeto de dominio que representa a cada una de las agrupaciones taxonómicas en las que se organizan los productos del catálogo de Imexcol.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7"/>
      <c r="W4" s="37"/>
      <c r="X4" s="37"/>
    </row>
    <row r="5" spans="1:26">
      <c r="A5" s="38" t="s">
        <v>92</v>
      </c>
      <c r="B5" s="38" t="s">
        <v>93</v>
      </c>
      <c r="C5" s="38" t="s">
        <v>94</v>
      </c>
      <c r="D5" s="38" t="s">
        <v>95</v>
      </c>
      <c r="E5" s="38" t="s">
        <v>96</v>
      </c>
      <c r="F5" s="38" t="s">
        <v>97</v>
      </c>
      <c r="G5" s="38" t="s">
        <v>98</v>
      </c>
      <c r="H5" s="38" t="s">
        <v>99</v>
      </c>
      <c r="I5" s="38" t="s">
        <v>100</v>
      </c>
      <c r="J5" s="38" t="s">
        <v>101</v>
      </c>
      <c r="K5" s="38" t="s">
        <v>102</v>
      </c>
      <c r="L5" s="38" t="s">
        <v>103</v>
      </c>
      <c r="M5" s="38" t="s">
        <v>104</v>
      </c>
      <c r="N5" s="38" t="s">
        <v>105</v>
      </c>
      <c r="O5" s="38" t="s">
        <v>106</v>
      </c>
      <c r="P5" s="38" t="s">
        <v>107</v>
      </c>
      <c r="Q5" s="38" t="s">
        <v>108</v>
      </c>
      <c r="R5" s="38" t="s">
        <v>109</v>
      </c>
      <c r="S5" s="38" t="s">
        <v>110</v>
      </c>
      <c r="T5" s="38" t="s">
        <v>111</v>
      </c>
      <c r="U5" s="38" t="s">
        <v>112</v>
      </c>
      <c r="V5" s="98" t="s">
        <v>343</v>
      </c>
      <c r="W5" s="99" t="s">
        <v>344</v>
      </c>
      <c r="X5" s="99" t="s">
        <v>345</v>
      </c>
      <c r="Y5" s="100" t="s">
        <v>346</v>
      </c>
      <c r="Z5" s="101" t="s">
        <v>347</v>
      </c>
    </row>
    <row r="6" spans="1:26" ht="17.25" customHeight="1">
      <c r="A6" s="38" t="str">
        <f>'M-Categoria'!A5</f>
        <v>id</v>
      </c>
      <c r="B6" s="38" t="str">
        <f>'M-Categoria'!A4</f>
        <v>Identificador único universal (UUID) de la categoría.</v>
      </c>
      <c r="C6" s="38" t="s">
        <v>113</v>
      </c>
      <c r="D6" s="39" t="s">
        <v>114</v>
      </c>
      <c r="E6" s="38" t="s">
        <v>113</v>
      </c>
      <c r="F6" s="38">
        <v>3</v>
      </c>
      <c r="G6" s="38"/>
      <c r="H6" s="38"/>
      <c r="I6" s="38"/>
      <c r="J6" s="38"/>
      <c r="K6" s="38"/>
      <c r="L6" s="38" t="s">
        <v>115</v>
      </c>
      <c r="M6" s="38"/>
      <c r="N6" s="38" t="s">
        <v>116</v>
      </c>
      <c r="O6" s="38" t="s">
        <v>116</v>
      </c>
      <c r="P6" s="38"/>
      <c r="Q6" s="38" t="s">
        <v>113</v>
      </c>
      <c r="R6" s="38" t="s">
        <v>113</v>
      </c>
      <c r="S6" s="38" t="s">
        <v>116</v>
      </c>
      <c r="T6" s="38"/>
      <c r="U6" s="38" t="s">
        <v>113</v>
      </c>
      <c r="V6" s="86" t="s">
        <v>348</v>
      </c>
      <c r="W6" s="96" t="s">
        <v>349</v>
      </c>
      <c r="X6" s="96" t="s">
        <v>348</v>
      </c>
      <c r="Y6" s="87" t="s">
        <v>348</v>
      </c>
      <c r="Z6" s="97" t="s">
        <v>348</v>
      </c>
    </row>
    <row r="7" spans="1:26" ht="68.25" customHeight="1">
      <c r="A7" s="38" t="str">
        <f>'M-Categoria'!B5</f>
        <v>nombre</v>
      </c>
      <c r="B7" s="38" t="str">
        <f>'M-Categoria'!B4</f>
        <v>Nombre comercial de la categoría de productos.</v>
      </c>
      <c r="C7" s="38" t="s">
        <v>116</v>
      </c>
      <c r="D7" s="38" t="s">
        <v>114</v>
      </c>
      <c r="E7" s="38" t="s">
        <v>113</v>
      </c>
      <c r="F7" s="38">
        <v>3</v>
      </c>
      <c r="G7" s="38">
        <v>100</v>
      </c>
      <c r="H7" s="38"/>
      <c r="I7" s="38"/>
      <c r="J7" s="38"/>
      <c r="K7" s="38"/>
      <c r="L7" s="38" t="s">
        <v>120</v>
      </c>
      <c r="M7" s="39" t="s">
        <v>429</v>
      </c>
      <c r="N7" s="38" t="s">
        <v>116</v>
      </c>
      <c r="O7" s="38" t="s">
        <v>116</v>
      </c>
      <c r="P7" s="38"/>
      <c r="Q7" s="38" t="s">
        <v>113</v>
      </c>
      <c r="R7" s="38" t="s">
        <v>113</v>
      </c>
      <c r="S7" s="38" t="s">
        <v>116</v>
      </c>
      <c r="T7" s="38" t="s">
        <v>430</v>
      </c>
      <c r="U7" s="38" t="s">
        <v>116</v>
      </c>
      <c r="V7" s="86" t="s">
        <v>352</v>
      </c>
      <c r="W7" s="96" t="s">
        <v>352</v>
      </c>
      <c r="X7" s="96" t="s">
        <v>352</v>
      </c>
      <c r="Y7" s="87" t="s">
        <v>352</v>
      </c>
      <c r="Z7" s="97" t="s">
        <v>352</v>
      </c>
    </row>
    <row r="8" spans="1:26" ht="85" customHeight="1">
      <c r="A8" s="38" t="str">
        <f>'M-Categoria'!C5</f>
        <v>descripcion</v>
      </c>
      <c r="B8" s="38" t="str">
        <f>'M-Categoria'!C4</f>
        <v>Descripción breve de la categoría (opcional).</v>
      </c>
      <c r="C8" s="38" t="s">
        <v>116</v>
      </c>
      <c r="D8" s="38" t="s">
        <v>149</v>
      </c>
      <c r="E8" s="38" t="s">
        <v>116</v>
      </c>
      <c r="F8" s="38"/>
      <c r="G8" s="38">
        <v>255</v>
      </c>
      <c r="H8" s="38"/>
      <c r="I8" s="38"/>
      <c r="J8" s="38"/>
      <c r="K8" s="38"/>
      <c r="L8" s="38" t="s">
        <v>431</v>
      </c>
      <c r="M8" s="39" t="s">
        <v>432</v>
      </c>
      <c r="N8" s="38" t="s">
        <v>116</v>
      </c>
      <c r="O8" s="38" t="s">
        <v>116</v>
      </c>
      <c r="P8" s="38"/>
      <c r="Q8" s="38" t="s">
        <v>113</v>
      </c>
      <c r="R8" s="38" t="s">
        <v>113</v>
      </c>
      <c r="S8" s="38" t="s">
        <v>116</v>
      </c>
      <c r="T8" s="38" t="s">
        <v>430</v>
      </c>
      <c r="U8" s="38" t="s">
        <v>116</v>
      </c>
      <c r="V8" s="86"/>
      <c r="W8" s="96"/>
      <c r="X8" s="96"/>
      <c r="Y8" s="87"/>
      <c r="Z8" s="97"/>
    </row>
    <row r="9" spans="1:26">
      <c r="V9" s="37"/>
      <c r="W9" s="37"/>
      <c r="X9" s="37"/>
    </row>
    <row r="10" spans="1:26" ht="32.25" customHeight="1">
      <c r="A10" s="42" t="s">
        <v>357</v>
      </c>
      <c r="B10" s="42" t="s">
        <v>4</v>
      </c>
      <c r="C10" s="42" t="s">
        <v>358</v>
      </c>
    </row>
    <row r="11" spans="1:26" ht="17.25" customHeight="1">
      <c r="A11" s="40" t="str">
        <f>'M-Categoria'!D5</f>
        <v>combinación unica 1</v>
      </c>
      <c r="B11" s="54" t="str">
        <f>'M-Categoria'!D4</f>
        <v>Indica que no pueden existir dos categorías o más con el mismo nombre</v>
      </c>
      <c r="C11" s="40" t="str">
        <f>'M-Categoria'!B5</f>
        <v>nombre</v>
      </c>
    </row>
    <row r="13" spans="1:26" ht="15.75" customHeight="1">
      <c r="A13" s="257" t="s">
        <v>125</v>
      </c>
      <c r="B13" s="257" t="s">
        <v>4</v>
      </c>
      <c r="C13" s="257" t="s">
        <v>126</v>
      </c>
      <c r="D13" s="258"/>
      <c r="E13" s="259"/>
      <c r="F13" s="257" t="s">
        <v>127</v>
      </c>
      <c r="G13" s="259"/>
      <c r="H13" s="257" t="s">
        <v>128</v>
      </c>
      <c r="I13" s="259"/>
      <c r="J13" s="257" t="s">
        <v>230</v>
      </c>
      <c r="K13" s="259"/>
    </row>
    <row r="14" spans="1:26" ht="15.75" customHeight="1">
      <c r="A14" s="253"/>
      <c r="B14" s="253"/>
      <c r="C14" s="184" t="s">
        <v>231</v>
      </c>
      <c r="D14" s="184" t="s">
        <v>95</v>
      </c>
      <c r="E14" s="184" t="s">
        <v>232</v>
      </c>
      <c r="F14" s="184" t="s">
        <v>132</v>
      </c>
      <c r="G14" s="184" t="s">
        <v>4</v>
      </c>
      <c r="H14" s="184" t="s">
        <v>133</v>
      </c>
      <c r="I14" s="184" t="s">
        <v>4</v>
      </c>
      <c r="J14" s="184" t="s">
        <v>134</v>
      </c>
      <c r="K14" s="184" t="s">
        <v>135</v>
      </c>
    </row>
    <row r="15" spans="1:26" ht="63" customHeight="1">
      <c r="A15" s="261" t="str">
        <f>'E-Categoria'!B7</f>
        <v>Crear Categoria</v>
      </c>
      <c r="B15" s="261" t="str">
        <f>'E-Categoria'!C7</f>
        <v>Permite ingresar al sistema una nueva categoría para agrupar los productos del catálogo.</v>
      </c>
      <c r="C15" s="251" t="s">
        <v>433</v>
      </c>
      <c r="D15" s="251" t="s">
        <v>14</v>
      </c>
      <c r="E15" s="262" t="s">
        <v>434</v>
      </c>
      <c r="F15" s="251" t="s">
        <v>138</v>
      </c>
      <c r="G15" s="251" t="s">
        <v>435</v>
      </c>
      <c r="H15" s="187" t="str">
        <f>'E-Categoria'!G7</f>
        <v>CAT-POL-01</v>
      </c>
      <c r="I15" s="188" t="str">
        <f>'E-Categoria'!H7</f>
        <v>Asegurar que los datos requeridos sean válidos a nivel de tipo de dato, formato, longitud y obligatoriedad.</v>
      </c>
      <c r="J15" s="187" t="s">
        <v>236</v>
      </c>
      <c r="K15" s="187" t="s">
        <v>141</v>
      </c>
    </row>
    <row r="16" spans="1:26" ht="57.75" customHeight="1">
      <c r="A16" s="253"/>
      <c r="B16" s="253"/>
      <c r="C16" s="253"/>
      <c r="D16" s="253"/>
      <c r="E16" s="253"/>
      <c r="F16" s="253"/>
      <c r="G16" s="253"/>
      <c r="H16" s="187" t="str">
        <f>'E-Categoria'!G8</f>
        <v>CAT-POL-02</v>
      </c>
      <c r="I16" s="188" t="str">
        <f>'E-Categoria'!H8</f>
        <v>El nombre de la categoría debe ser único en el sistema para evitar duplicidad.</v>
      </c>
      <c r="J16" s="187" t="s">
        <v>436</v>
      </c>
      <c r="K16" s="187" t="s">
        <v>141</v>
      </c>
    </row>
    <row r="17" spans="1:11" ht="77.25" customHeight="1">
      <c r="A17" s="190" t="str">
        <f>'E-Categoria'!B9</f>
        <v>Modificar categoría</v>
      </c>
      <c r="B17" s="190" t="str">
        <f>'E-Categoria'!C9</f>
        <v>Actualizar los detalles de una categoría existente (ej. corregir ortografía o ampliar la descripción).</v>
      </c>
      <c r="C17" s="190" t="s">
        <v>437</v>
      </c>
      <c r="D17" s="190" t="s">
        <v>14</v>
      </c>
      <c r="E17" s="190" t="s">
        <v>438</v>
      </c>
      <c r="F17" s="190" t="s">
        <v>138</v>
      </c>
      <c r="G17" s="190" t="s">
        <v>439</v>
      </c>
      <c r="H17" s="190" t="str">
        <f>'E-Categoria'!G9</f>
        <v>CAT-POL-03</v>
      </c>
      <c r="I17" s="190" t="str">
        <f>'E-Categoria'!H9</f>
        <v>El idCategoria a modificar debe existir previamente en el sistema.</v>
      </c>
      <c r="J17" s="190" t="s">
        <v>440</v>
      </c>
      <c r="K17" s="190" t="s">
        <v>141</v>
      </c>
    </row>
    <row r="18" spans="1:11" ht="57.75" customHeight="1">
      <c r="A18" s="254" t="str">
        <f>'E-Categoria'!B10</f>
        <v>Eliminar categoría</v>
      </c>
      <c r="B18" s="254" t="str">
        <f>'E-Categoria'!C10</f>
        <v>Quitar una categoría del catálogo para que ya no esté disponible en la tienda.</v>
      </c>
      <c r="C18" s="260" t="s">
        <v>441</v>
      </c>
      <c r="D18" s="260" t="s">
        <v>244</v>
      </c>
      <c r="E18" s="260" t="s">
        <v>442</v>
      </c>
      <c r="F18" s="260" t="s">
        <v>138</v>
      </c>
      <c r="G18" s="260" t="s">
        <v>443</v>
      </c>
      <c r="H18" s="185" t="str">
        <f>'E-Categoria'!G10</f>
        <v>CAT-POL-04</v>
      </c>
      <c r="I18" s="185" t="str">
        <f>'E-Categoria'!H10</f>
        <v>El idCategoria a eliminar debe existir previamente en el sistema.</v>
      </c>
      <c r="J18" s="185" t="s">
        <v>444</v>
      </c>
      <c r="K18" s="185" t="s">
        <v>141</v>
      </c>
    </row>
    <row r="19" spans="1:11" ht="87" customHeight="1">
      <c r="A19" s="253"/>
      <c r="B19" s="253"/>
      <c r="C19" s="253"/>
      <c r="D19" s="253"/>
      <c r="E19" s="253"/>
      <c r="F19" s="253"/>
      <c r="G19" s="253"/>
      <c r="H19" s="185" t="str">
        <f>'E-Categoria'!G11</f>
        <v>CAT-POL-05</v>
      </c>
      <c r="I19" s="185" t="str">
        <f>'E-Categoria'!H11</f>
        <v>El sistema debe impedir la eliminación de la categoría si esta tiene uno o más productos asociados actualmente.</v>
      </c>
      <c r="J19" s="185" t="s">
        <v>445</v>
      </c>
      <c r="K19" s="185" t="s">
        <v>141</v>
      </c>
    </row>
    <row r="20" spans="1:11" ht="87" customHeight="1">
      <c r="A20" s="191" t="str">
        <f>'E-Categoria'!B12</f>
        <v>Consultar categorías</v>
      </c>
      <c r="B20" s="191" t="str">
        <f>'E-Categoria'!C12</f>
        <v>Listar las categorías disponibles para desplegarlas en el menú de navegación o panel administrativo.</v>
      </c>
      <c r="C20" s="186" t="s">
        <v>148</v>
      </c>
      <c r="D20" s="181" t="s">
        <v>149</v>
      </c>
      <c r="E20" s="181" t="s">
        <v>446</v>
      </c>
      <c r="F20" s="181" t="s">
        <v>447</v>
      </c>
      <c r="G20" s="182" t="s">
        <v>448</v>
      </c>
      <c r="H20" s="181" t="str">
        <f>'E-Categoria'!G12</f>
        <v>CAT-POL-06</v>
      </c>
      <c r="I20" s="181" t="str">
        <f>'E-Categoria'!H12</f>
        <v>Asegurar que los datos requeridos sean válidos a nivel de tipo de dato, formato, longitud y obligatoriedad.</v>
      </c>
      <c r="J20" s="183" t="s">
        <v>449</v>
      </c>
      <c r="K20" s="183" t="s">
        <v>141</v>
      </c>
    </row>
    <row r="21" spans="1:11" ht="15.75" customHeight="1"/>
    <row r="22" spans="1:11" ht="15.75" customHeight="1"/>
  </sheetData>
  <mergeCells count="23">
    <mergeCell ref="A13:A14"/>
    <mergeCell ref="F13:G13"/>
    <mergeCell ref="G18:G19"/>
    <mergeCell ref="B15:B16"/>
    <mergeCell ref="D15:D16"/>
    <mergeCell ref="C13:E13"/>
    <mergeCell ref="D18:D19"/>
    <mergeCell ref="H13:I13"/>
    <mergeCell ref="D1:F1"/>
    <mergeCell ref="E18:E19"/>
    <mergeCell ref="A15:A16"/>
    <mergeCell ref="C15:C16"/>
    <mergeCell ref="C18:C19"/>
    <mergeCell ref="F15:F16"/>
    <mergeCell ref="B18:B19"/>
    <mergeCell ref="G1:J1"/>
    <mergeCell ref="A1:B1"/>
    <mergeCell ref="J13:K13"/>
    <mergeCell ref="F18:F19"/>
    <mergeCell ref="B13:B14"/>
    <mergeCell ref="E15:E16"/>
    <mergeCell ref="G15:G16"/>
    <mergeCell ref="A18:A19"/>
  </mergeCells>
  <hyperlinks>
    <hyperlink ref="A1" location="'Modelo de dominio'!A1" display="&lt;&lt; Ir al modelo de dominio" xr:uid="{00000000-0004-0000-0D00-000000000000}"/>
    <hyperlink ref="D1" location="ListadoObjetosDominio!A1" display="&lt;&lt; Ir al listado de objetos de dominio" xr:uid="{00000000-0004-0000-0D00-000001000000}"/>
    <hyperlink ref="G1" location="'C-Departamento'!A1" display="&lt;&lt; Ir a la caracterización del objeto de dominio" xr:uid="{00000000-0004-0000-0D00-000002000000}"/>
    <hyperlink ref="V5" location="'C-Categoria'!A15" display="Registrar una nueva categoría" xr:uid="{00000000-0004-0000-0D00-000003000000}"/>
    <hyperlink ref="W5" location="'C-Categoria'!A16" display="Consultar la información de las categorías" xr:uid="{00000000-0004-0000-0D00-000004000000}"/>
    <hyperlink ref="X5" location="'C-Categoria'!A17" display="Permite listar las categorías en la página web para filtrar y buscar productos." xr:uid="{00000000-0004-0000-0D00-000005000000}"/>
    <hyperlink ref="Y5" location="'C-Categoria'!A17" display="Actualizar el nombre de una categoría" xr:uid="{00000000-0004-0000-0D00-000006000000}"/>
    <hyperlink ref="Z5" location="'C-Categoria'!A18" display="Eliminar una categoría" xr:uid="{00000000-0004-0000-0D00-000007000000}"/>
    <hyperlink ref="A17" location="RANGE!W4" display="Eliminar de forma definitiva la información de un nuevo País" xr:uid="{00000000-0004-0000-0D00-000008000000}"/>
    <hyperlink ref="A18" location="RANGE!X4" display="Consultar información de un País por su identificador" xr:uid="{00000000-0004-0000-0D00-000009000000}"/>
  </hyperlink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2"/>
  <sheetViews>
    <sheetView topLeftCell="C1" zoomScale="69" workbookViewId="0">
      <selection activeCell="I46" sqref="I46"/>
    </sheetView>
  </sheetViews>
  <sheetFormatPr baseColWidth="10" defaultColWidth="8.83203125" defaultRowHeight="15"/>
  <cols>
    <col min="1" max="1" width="16.5" style="62" customWidth="1"/>
    <col min="2" max="2" width="30" style="62" customWidth="1"/>
    <col min="3" max="3" width="40" style="62" customWidth="1"/>
    <col min="4" max="4" width="19" style="62" customWidth="1"/>
    <col min="5" max="5" width="25" style="62" customWidth="1"/>
    <col min="6" max="6" width="41.5" style="62" customWidth="1"/>
    <col min="7" max="7" width="10" style="62" customWidth="1"/>
    <col min="8" max="8" width="35" style="62" customWidth="1"/>
    <col min="9" max="9" width="15" style="62" customWidth="1"/>
    <col min="10" max="10" width="20" style="62" customWidth="1"/>
    <col min="11" max="11" width="23" style="62" customWidth="1"/>
    <col min="12" max="12" width="0" style="62" hidden="1" customWidth="1"/>
    <col min="13" max="13" width="8.83203125" style="62" hidden="1" customWidth="1"/>
    <col min="14" max="15" width="8.83203125" style="62" customWidth="1"/>
    <col min="16" max="16384" width="8.83203125" style="62"/>
  </cols>
  <sheetData>
    <row r="1" spans="1:13" ht="16" customHeight="1">
      <c r="A1" s="4" t="s">
        <v>40</v>
      </c>
      <c r="D1" s="4" t="s">
        <v>42</v>
      </c>
      <c r="H1" s="4" t="s">
        <v>154</v>
      </c>
      <c r="L1" s="61" t="s">
        <v>378</v>
      </c>
    </row>
    <row r="2" spans="1:13" ht="16" customHeight="1">
      <c r="A2" s="63" t="s">
        <v>155</v>
      </c>
      <c r="B2" s="320" t="str">
        <f>ListadoObjetosDominio!B6</f>
        <v>Categoría</v>
      </c>
      <c r="C2" s="274"/>
      <c r="D2" s="274"/>
      <c r="E2" s="274"/>
      <c r="F2" s="274"/>
      <c r="G2" s="274"/>
      <c r="H2" s="274"/>
      <c r="I2" s="274"/>
      <c r="J2" s="274"/>
      <c r="K2" s="274"/>
      <c r="L2" s="274"/>
      <c r="M2" s="271"/>
    </row>
    <row r="3" spans="1:13" ht="16" customHeight="1">
      <c r="A3" s="63" t="s">
        <v>156</v>
      </c>
      <c r="B3" s="320" t="str">
        <f>ListadoObjetosDominio!C6</f>
        <v xml:space="preserve"> Objeto de dominio que representa a cada una de las agrupaciones taxonómicas en las que se organizan los productos del catálogo de Imexcol.</v>
      </c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1"/>
    </row>
    <row r="4" spans="1:13" ht="30" customHeight="1">
      <c r="A4" s="64" t="s">
        <v>157</v>
      </c>
      <c r="B4" s="315" t="s">
        <v>158</v>
      </c>
      <c r="C4" s="271"/>
      <c r="D4" s="65" t="s">
        <v>159</v>
      </c>
      <c r="E4" s="325" t="s">
        <v>160</v>
      </c>
      <c r="F4" s="271"/>
      <c r="G4" s="327" t="s">
        <v>161</v>
      </c>
      <c r="H4" s="271"/>
      <c r="I4" s="66" t="s">
        <v>162</v>
      </c>
      <c r="J4" s="67" t="s">
        <v>163</v>
      </c>
      <c r="K4" s="68" t="s">
        <v>164</v>
      </c>
    </row>
    <row r="5" spans="1:13" ht="28" customHeight="1">
      <c r="A5" s="322" t="s">
        <v>157</v>
      </c>
      <c r="B5" s="315" t="s">
        <v>165</v>
      </c>
      <c r="C5" s="315" t="s">
        <v>4</v>
      </c>
      <c r="D5" s="316" t="s">
        <v>166</v>
      </c>
      <c r="E5" s="325" t="s">
        <v>167</v>
      </c>
      <c r="F5" s="271"/>
      <c r="G5" s="324" t="s">
        <v>168</v>
      </c>
      <c r="H5" s="271"/>
      <c r="I5" s="326" t="s">
        <v>169</v>
      </c>
      <c r="J5" s="328" t="s">
        <v>170</v>
      </c>
      <c r="K5" s="321" t="s">
        <v>171</v>
      </c>
    </row>
    <row r="6" spans="1:13">
      <c r="A6" s="323"/>
      <c r="B6" s="273"/>
      <c r="C6" s="273"/>
      <c r="D6" s="273"/>
      <c r="E6" s="69" t="s">
        <v>172</v>
      </c>
      <c r="F6" s="69" t="s">
        <v>4</v>
      </c>
      <c r="G6" s="70" t="s">
        <v>173</v>
      </c>
      <c r="H6" s="70" t="s">
        <v>4</v>
      </c>
      <c r="I6" s="273"/>
      <c r="J6" s="273"/>
      <c r="K6" s="273"/>
    </row>
    <row r="7" spans="1:13" ht="65.25" customHeight="1">
      <c r="A7" s="333" t="s">
        <v>10</v>
      </c>
      <c r="B7" s="333" t="s">
        <v>450</v>
      </c>
      <c r="C7" s="333" t="s">
        <v>451</v>
      </c>
      <c r="D7" s="333" t="str">
        <f>ListadoObjetosDominio!B6</f>
        <v>Categoría</v>
      </c>
      <c r="E7" s="333" t="s">
        <v>452</v>
      </c>
      <c r="F7" s="333" t="s">
        <v>453</v>
      </c>
      <c r="G7" s="71" t="s">
        <v>454</v>
      </c>
      <c r="H7" s="71" t="s">
        <v>384</v>
      </c>
      <c r="I7" s="333" t="s">
        <v>180</v>
      </c>
      <c r="J7" s="333" t="s">
        <v>455</v>
      </c>
      <c r="K7" s="333" t="s">
        <v>456</v>
      </c>
    </row>
    <row r="8" spans="1:13" ht="65.25" customHeight="1">
      <c r="A8" s="273"/>
      <c r="B8" s="273"/>
      <c r="C8" s="273"/>
      <c r="D8" s="273"/>
      <c r="E8" s="273"/>
      <c r="F8" s="273"/>
      <c r="G8" s="71" t="s">
        <v>457</v>
      </c>
      <c r="H8" s="71" t="s">
        <v>458</v>
      </c>
      <c r="I8" s="273"/>
      <c r="J8" s="273"/>
      <c r="K8" s="273"/>
    </row>
    <row r="9" spans="1:13" ht="77.25" customHeight="1">
      <c r="A9" s="71" t="s">
        <v>10</v>
      </c>
      <c r="B9" s="71" t="s">
        <v>459</v>
      </c>
      <c r="C9" s="71" t="s">
        <v>460</v>
      </c>
      <c r="D9" s="6" t="str">
        <f>ListadoObjetosDominio!B6</f>
        <v>Categoría</v>
      </c>
      <c r="E9" s="71" t="s">
        <v>461</v>
      </c>
      <c r="F9" s="71" t="s">
        <v>462</v>
      </c>
      <c r="G9" s="71" t="s">
        <v>463</v>
      </c>
      <c r="H9" s="71" t="s">
        <v>464</v>
      </c>
      <c r="I9" s="71" t="s">
        <v>180</v>
      </c>
      <c r="J9" s="71" t="s">
        <v>465</v>
      </c>
      <c r="K9" s="71" t="s">
        <v>466</v>
      </c>
    </row>
    <row r="10" spans="1:13" ht="65.25" customHeight="1">
      <c r="A10" s="333" t="s">
        <v>10</v>
      </c>
      <c r="B10" s="333" t="s">
        <v>467</v>
      </c>
      <c r="C10" s="333" t="s">
        <v>468</v>
      </c>
      <c r="D10" s="333" t="str">
        <f>ListadoObjetosDominio!B6</f>
        <v>Categoría</v>
      </c>
      <c r="E10" s="333" t="s">
        <v>441</v>
      </c>
      <c r="F10" s="333" t="s">
        <v>469</v>
      </c>
      <c r="G10" s="71" t="s">
        <v>470</v>
      </c>
      <c r="H10" s="71" t="s">
        <v>471</v>
      </c>
      <c r="I10" s="333" t="s">
        <v>180</v>
      </c>
      <c r="J10" s="333" t="s">
        <v>472</v>
      </c>
      <c r="K10" s="333" t="s">
        <v>473</v>
      </c>
    </row>
    <row r="11" spans="1:13" ht="46.5" customHeight="1">
      <c r="A11" s="273"/>
      <c r="B11" s="273"/>
      <c r="C11" s="273"/>
      <c r="D11" s="273"/>
      <c r="E11" s="273"/>
      <c r="F11" s="273"/>
      <c r="G11" s="71" t="s">
        <v>474</v>
      </c>
      <c r="H11" s="71" t="s">
        <v>475</v>
      </c>
      <c r="I11" s="273"/>
      <c r="J11" s="273"/>
      <c r="K11" s="273"/>
      <c r="L11" s="71"/>
      <c r="M11" s="71"/>
    </row>
    <row r="12" spans="1:13" ht="77.25" customHeight="1">
      <c r="A12" s="71" t="s">
        <v>476</v>
      </c>
      <c r="B12" s="71" t="s">
        <v>477</v>
      </c>
      <c r="C12" s="71" t="s">
        <v>478</v>
      </c>
      <c r="D12" s="166" t="s">
        <v>14</v>
      </c>
      <c r="E12" s="71" t="s">
        <v>461</v>
      </c>
      <c r="F12" s="71" t="s">
        <v>479</v>
      </c>
      <c r="G12" s="71" t="s">
        <v>480</v>
      </c>
      <c r="H12" s="71" t="s">
        <v>384</v>
      </c>
      <c r="I12" s="71" t="s">
        <v>180</v>
      </c>
      <c r="J12" s="71" t="s">
        <v>481</v>
      </c>
      <c r="K12" s="71" t="s">
        <v>482</v>
      </c>
      <c r="L12" s="71"/>
      <c r="M12" s="71"/>
    </row>
  </sheetData>
  <mergeCells count="32">
    <mergeCell ref="B2:M2"/>
    <mergeCell ref="E5:F5"/>
    <mergeCell ref="A7:A8"/>
    <mergeCell ref="I7:I8"/>
    <mergeCell ref="C10:C11"/>
    <mergeCell ref="E10:E11"/>
    <mergeCell ref="E4:F4"/>
    <mergeCell ref="D7:D8"/>
    <mergeCell ref="B10:B11"/>
    <mergeCell ref="J7:J8"/>
    <mergeCell ref="I5:I6"/>
    <mergeCell ref="A5:A6"/>
    <mergeCell ref="C7:C8"/>
    <mergeCell ref="G5:H5"/>
    <mergeCell ref="E7:E8"/>
    <mergeCell ref="K7:K8"/>
    <mergeCell ref="A10:A11"/>
    <mergeCell ref="I10:I11"/>
    <mergeCell ref="B5:B6"/>
    <mergeCell ref="K10:K11"/>
    <mergeCell ref="D5:D6"/>
    <mergeCell ref="G4:H4"/>
    <mergeCell ref="K5:K6"/>
    <mergeCell ref="D10:D11"/>
    <mergeCell ref="J5:J6"/>
    <mergeCell ref="B3:M3"/>
    <mergeCell ref="B7:B8"/>
    <mergeCell ref="C5:C6"/>
    <mergeCell ref="F7:F8"/>
    <mergeCell ref="F10:F11"/>
    <mergeCell ref="B4:C4"/>
    <mergeCell ref="J10:J11"/>
  </mergeCells>
  <hyperlinks>
    <hyperlink ref="A1" location="'Modelo de dominio'!A1" display="&lt;&lt; Ir al modelo de dominio" xr:uid="{00000000-0004-0000-0E00-000000000000}"/>
    <hyperlink ref="D1" location="ListadoObjetosDominio!A1" display="&lt;&lt; Ir al listado de objetos de dominio" xr:uid="{00000000-0004-0000-0E00-000001000000}"/>
    <hyperlink ref="H1" location="'C-Categoria'!A1" display="&lt;&lt; Ir a la caracterización del objeto de dominio" xr:uid="{00000000-0004-0000-0E00-000002000000}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45236-9E33-F441-967D-B69808C75CC6}">
  <dimension ref="A1:M12"/>
  <sheetViews>
    <sheetView zoomScale="88" workbookViewId="0"/>
  </sheetViews>
  <sheetFormatPr baseColWidth="10" defaultColWidth="8.83203125" defaultRowHeight="15"/>
  <cols>
    <col min="1" max="1" width="16.5" style="62" customWidth="1"/>
    <col min="2" max="2" width="30" style="62" customWidth="1"/>
    <col min="3" max="3" width="40" style="62" customWidth="1"/>
    <col min="4" max="4" width="19" style="62" customWidth="1"/>
    <col min="5" max="5" width="25" style="62" customWidth="1"/>
    <col min="6" max="6" width="41.5" style="62" customWidth="1"/>
    <col min="7" max="7" width="10" style="62" customWidth="1"/>
    <col min="8" max="8" width="35" style="62" customWidth="1"/>
    <col min="9" max="9" width="15" style="62" customWidth="1"/>
    <col min="10" max="10" width="20" style="62" customWidth="1"/>
    <col min="11" max="11" width="23" style="62" customWidth="1"/>
    <col min="12" max="12" width="0" style="62" hidden="1" customWidth="1"/>
    <col min="13" max="13" width="8.83203125" style="62" hidden="1" customWidth="1"/>
    <col min="14" max="15" width="8.83203125" style="62" customWidth="1"/>
    <col min="16" max="16384" width="8.83203125" style="62"/>
  </cols>
  <sheetData>
    <row r="1" spans="1:13" ht="16" customHeight="1">
      <c r="A1" s="4" t="s">
        <v>40</v>
      </c>
      <c r="D1" s="4" t="s">
        <v>42</v>
      </c>
      <c r="H1" s="4" t="s">
        <v>154</v>
      </c>
      <c r="L1" s="61" t="s">
        <v>378</v>
      </c>
    </row>
    <row r="2" spans="1:13" ht="16" customHeight="1">
      <c r="A2" s="63" t="s">
        <v>155</v>
      </c>
      <c r="B2" s="320" t="str">
        <f>ListadoObjetosDominio!B6</f>
        <v>Categoría</v>
      </c>
      <c r="C2" s="274"/>
      <c r="D2" s="274"/>
      <c r="E2" s="274"/>
      <c r="F2" s="274"/>
      <c r="G2" s="274"/>
      <c r="H2" s="274"/>
      <c r="I2" s="274"/>
      <c r="J2" s="274"/>
      <c r="K2" s="274"/>
      <c r="L2" s="274"/>
      <c r="M2" s="271"/>
    </row>
    <row r="3" spans="1:13" ht="16" customHeight="1">
      <c r="A3" s="63" t="s">
        <v>156</v>
      </c>
      <c r="B3" s="320" t="str">
        <f>ListadoObjetosDominio!C6</f>
        <v xml:space="preserve"> Objeto de dominio que representa a cada una de las agrupaciones taxonómicas en las que se organizan los productos del catálogo de Imexcol.</v>
      </c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1"/>
    </row>
    <row r="4" spans="1:13" ht="30" customHeight="1">
      <c r="A4" s="327" t="s">
        <v>161</v>
      </c>
      <c r="B4" s="271"/>
    </row>
    <row r="5" spans="1:13" ht="28" customHeight="1">
      <c r="A5" s="324" t="s">
        <v>168</v>
      </c>
      <c r="B5" s="271"/>
    </row>
    <row r="6" spans="1:13">
      <c r="A6" s="70" t="s">
        <v>173</v>
      </c>
      <c r="B6" s="70" t="s">
        <v>4</v>
      </c>
    </row>
    <row r="7" spans="1:13" ht="65.25" customHeight="1">
      <c r="A7" s="71" t="s">
        <v>454</v>
      </c>
      <c r="B7" s="71" t="s">
        <v>384</v>
      </c>
    </row>
    <row r="8" spans="1:13" ht="65.25" customHeight="1">
      <c r="A8" s="71" t="s">
        <v>457</v>
      </c>
      <c r="B8" s="71" t="s">
        <v>458</v>
      </c>
    </row>
    <row r="9" spans="1:13" ht="77.25" customHeight="1">
      <c r="A9" s="71" t="s">
        <v>463</v>
      </c>
      <c r="B9" s="71" t="s">
        <v>464</v>
      </c>
    </row>
    <row r="10" spans="1:13" ht="65.25" customHeight="1">
      <c r="A10" s="71" t="s">
        <v>470</v>
      </c>
      <c r="B10" s="71" t="s">
        <v>471</v>
      </c>
    </row>
    <row r="11" spans="1:13" ht="46.5" customHeight="1">
      <c r="A11" s="71" t="s">
        <v>474</v>
      </c>
      <c r="B11" s="71" t="s">
        <v>475</v>
      </c>
    </row>
    <row r="12" spans="1:13" ht="77.25" customHeight="1">
      <c r="A12" s="71" t="s">
        <v>480</v>
      </c>
      <c r="B12" s="71" t="s">
        <v>384</v>
      </c>
    </row>
  </sheetData>
  <mergeCells count="4">
    <mergeCell ref="A5:B5"/>
    <mergeCell ref="B2:M2"/>
    <mergeCell ref="B3:M3"/>
    <mergeCell ref="A4:B4"/>
  </mergeCells>
  <hyperlinks>
    <hyperlink ref="A1" location="'Modelo de dominio'!A1" display="&lt;&lt; Ir al modelo de dominio" xr:uid="{5F44D292-4F82-DE4A-B500-8B5039B9A14B}"/>
    <hyperlink ref="D1" location="ListadoObjetosDominio!A1" display="&lt;&lt; Ir al listado de objetos de dominio" xr:uid="{56C52F6F-2F3B-9A40-AF70-57498AEB7214}"/>
    <hyperlink ref="H1" location="'C-Categoria'!A1" display="&lt;&lt; Ir a la caracterización del objeto de dominio" xr:uid="{DE563F1D-8934-6043-8F76-19BB0F77A415}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9"/>
  <sheetViews>
    <sheetView workbookViewId="0">
      <selection activeCell="B6" sqref="B6"/>
    </sheetView>
  </sheetViews>
  <sheetFormatPr baseColWidth="10" defaultColWidth="11" defaultRowHeight="16"/>
  <cols>
    <col min="1" max="1" width="27.5" customWidth="1"/>
    <col min="2" max="2" width="32.33203125" customWidth="1"/>
    <col min="3" max="3" width="31" customWidth="1"/>
    <col min="4" max="4" width="41.33203125" customWidth="1"/>
    <col min="5" max="6" width="77" bestFit="1" customWidth="1"/>
    <col min="7" max="7" width="35.33203125" bestFit="1" customWidth="1"/>
    <col min="8" max="8" width="36.5" bestFit="1" customWidth="1"/>
  </cols>
  <sheetData>
    <row r="1" spans="1:10" ht="17.25" customHeight="1">
      <c r="A1" s="296" t="s">
        <v>1396</v>
      </c>
      <c r="B1" s="250"/>
      <c r="C1" s="11"/>
      <c r="D1" s="298" t="s">
        <v>42</v>
      </c>
      <c r="E1" s="250"/>
      <c r="F1" s="250"/>
      <c r="G1" s="296" t="s">
        <v>154</v>
      </c>
      <c r="H1" s="250"/>
      <c r="I1" s="250"/>
      <c r="J1" s="250"/>
    </row>
    <row r="2" spans="1:10">
      <c r="A2" s="13" t="s">
        <v>3</v>
      </c>
      <c r="B2" s="55" t="str">
        <f>ListadoObjetosDominio!B7</f>
        <v>Producto</v>
      </c>
      <c r="C2" s="56"/>
      <c r="D2" s="56"/>
      <c r="E2" s="56"/>
      <c r="F2" s="56"/>
      <c r="G2" s="56"/>
      <c r="H2" s="56"/>
    </row>
    <row r="3" spans="1:10" ht="16" customHeight="1">
      <c r="A3" s="13" t="s">
        <v>4</v>
      </c>
      <c r="B3" s="334" t="str">
        <f>ListadoObjetosDominio!C7</f>
        <v xml:space="preserve">  Objeto de dominio que representa a cada uno de los artículos de importación (bolsos, juguetes, etc.) que están disponibles para la venta en la tienda.</v>
      </c>
      <c r="C3" s="250"/>
      <c r="D3" s="250"/>
      <c r="E3" s="250"/>
      <c r="F3" s="250"/>
      <c r="G3" s="250"/>
      <c r="H3" s="250"/>
    </row>
    <row r="4" spans="1:10" ht="55" customHeight="1">
      <c r="A4" s="17" t="s">
        <v>483</v>
      </c>
      <c r="B4" s="17" t="s">
        <v>484</v>
      </c>
      <c r="C4" s="17" t="s">
        <v>485</v>
      </c>
      <c r="D4" s="17" t="s">
        <v>486</v>
      </c>
      <c r="E4" s="17" t="s">
        <v>487</v>
      </c>
      <c r="F4" s="17" t="s">
        <v>488</v>
      </c>
      <c r="G4" s="17" t="s">
        <v>489</v>
      </c>
      <c r="H4" s="240" t="s">
        <v>490</v>
      </c>
    </row>
    <row r="5" spans="1:10">
      <c r="A5" s="15" t="s">
        <v>51</v>
      </c>
      <c r="B5" s="15" t="s">
        <v>491</v>
      </c>
      <c r="C5" s="15" t="s">
        <v>52</v>
      </c>
      <c r="D5" s="15" t="s">
        <v>410</v>
      </c>
      <c r="E5" s="15" t="s">
        <v>492</v>
      </c>
      <c r="F5" s="15" t="s">
        <v>493</v>
      </c>
      <c r="G5" s="15" t="s">
        <v>494</v>
      </c>
      <c r="H5" s="18" t="s">
        <v>495</v>
      </c>
    </row>
    <row r="6" spans="1:10">
      <c r="A6" s="124" t="s">
        <v>496</v>
      </c>
      <c r="B6" s="126" t="s">
        <v>412</v>
      </c>
      <c r="C6" s="12" t="s">
        <v>497</v>
      </c>
      <c r="D6" s="12" t="s">
        <v>498</v>
      </c>
      <c r="E6" s="12">
        <v>89900</v>
      </c>
      <c r="F6" s="12">
        <v>25</v>
      </c>
      <c r="G6" s="12" t="s">
        <v>499</v>
      </c>
      <c r="H6" s="125" t="str">
        <f>A6</f>
        <v>4F8A0001-2222-4333-8444-555566667701</v>
      </c>
    </row>
    <row r="7" spans="1:10">
      <c r="A7" s="124" t="s">
        <v>500</v>
      </c>
      <c r="B7" s="126" t="s">
        <v>418</v>
      </c>
      <c r="C7" s="12" t="s">
        <v>501</v>
      </c>
      <c r="D7" s="12" t="s">
        <v>502</v>
      </c>
      <c r="E7" s="12">
        <v>145000</v>
      </c>
      <c r="F7" s="12">
        <v>40</v>
      </c>
      <c r="G7" s="12" t="s">
        <v>503</v>
      </c>
      <c r="H7" s="125" t="str">
        <f t="shared" ref="H7:H10" si="0">A7</f>
        <v>4F8A0001-2222-4333-8444-555566667702</v>
      </c>
    </row>
    <row r="8" spans="1:10">
      <c r="A8" s="124" t="s">
        <v>504</v>
      </c>
      <c r="B8" s="126" t="s">
        <v>415</v>
      </c>
      <c r="C8" s="12" t="s">
        <v>505</v>
      </c>
      <c r="D8" s="12" t="s">
        <v>506</v>
      </c>
      <c r="E8" s="12">
        <v>35500</v>
      </c>
      <c r="F8" s="12">
        <v>60</v>
      </c>
      <c r="G8" s="12" t="s">
        <v>507</v>
      </c>
      <c r="H8" s="125" t="str">
        <f t="shared" si="0"/>
        <v>4F8A0001-2222-4333-8444-555566667703</v>
      </c>
    </row>
    <row r="9" spans="1:10">
      <c r="A9" s="124" t="s">
        <v>508</v>
      </c>
      <c r="B9" s="126" t="s">
        <v>424</v>
      </c>
      <c r="C9" s="12" t="s">
        <v>509</v>
      </c>
      <c r="D9" s="12" t="s">
        <v>510</v>
      </c>
      <c r="E9" s="12">
        <v>32000</v>
      </c>
      <c r="F9" s="12">
        <v>0</v>
      </c>
      <c r="G9" s="12" t="s">
        <v>511</v>
      </c>
      <c r="H9" s="125" t="str">
        <f t="shared" si="0"/>
        <v>4F8A0001-2222-4333-8444-555566667704</v>
      </c>
    </row>
    <row r="10" spans="1:10">
      <c r="A10" s="124" t="s">
        <v>512</v>
      </c>
      <c r="B10" s="126" t="s">
        <v>421</v>
      </c>
      <c r="C10" s="12" t="s">
        <v>513</v>
      </c>
      <c r="D10" s="12" t="s">
        <v>514</v>
      </c>
      <c r="E10" s="12">
        <v>189900</v>
      </c>
      <c r="F10" s="12">
        <v>15</v>
      </c>
      <c r="G10" s="12" t="s">
        <v>515</v>
      </c>
      <c r="H10" s="125" t="str">
        <f t="shared" si="0"/>
        <v>4F8A0001-2222-4333-8444-555566667705</v>
      </c>
    </row>
    <row r="13" spans="1:10">
      <c r="A13" s="119" t="s">
        <v>85</v>
      </c>
      <c r="B13" s="119"/>
      <c r="C13" s="119"/>
      <c r="D13" s="119"/>
      <c r="E13" s="119"/>
      <c r="F13" s="119"/>
      <c r="G13" s="119"/>
      <c r="H13" s="119"/>
    </row>
    <row r="14" spans="1:10">
      <c r="A14" s="311" t="s">
        <v>86</v>
      </c>
      <c r="B14" s="250"/>
      <c r="C14" s="250"/>
      <c r="D14" s="250"/>
      <c r="E14" s="250"/>
      <c r="F14" s="250"/>
      <c r="G14" s="250"/>
      <c r="H14" s="250"/>
    </row>
    <row r="15" spans="1:10">
      <c r="A15" s="309" t="s">
        <v>87</v>
      </c>
      <c r="B15" s="250"/>
      <c r="C15" s="250"/>
      <c r="D15" s="250"/>
      <c r="E15" s="250"/>
      <c r="F15" s="250"/>
      <c r="G15" s="250"/>
      <c r="H15" s="250"/>
    </row>
    <row r="16" spans="1:10">
      <c r="A16" s="120" t="s">
        <v>427</v>
      </c>
      <c r="B16" s="120"/>
      <c r="C16" s="120"/>
      <c r="D16" s="120"/>
    </row>
    <row r="17" spans="1:8">
      <c r="A17" s="335" t="s">
        <v>516</v>
      </c>
      <c r="B17" s="250"/>
      <c r="C17" s="250"/>
      <c r="D17" s="250"/>
      <c r="E17" s="250"/>
      <c r="F17" s="250"/>
      <c r="G17" s="250"/>
      <c r="H17" s="250"/>
    </row>
    <row r="18" spans="1:8">
      <c r="A18" s="308" t="s">
        <v>517</v>
      </c>
      <c r="B18" s="250"/>
      <c r="C18" s="250"/>
      <c r="D18" s="250"/>
      <c r="E18" s="250"/>
      <c r="F18" s="250"/>
      <c r="G18" s="250"/>
      <c r="H18" s="250"/>
    </row>
    <row r="19" spans="1:8">
      <c r="A19" s="263" t="s">
        <v>90</v>
      </c>
      <c r="B19" s="250"/>
      <c r="C19" s="250"/>
      <c r="D19" s="250"/>
      <c r="E19" s="250"/>
      <c r="F19" s="250"/>
      <c r="G19" s="250"/>
      <c r="H19" s="250"/>
    </row>
  </sheetData>
  <mergeCells count="9">
    <mergeCell ref="A18:H18"/>
    <mergeCell ref="A15:H15"/>
    <mergeCell ref="A19:H19"/>
    <mergeCell ref="A14:H14"/>
    <mergeCell ref="A1:B1"/>
    <mergeCell ref="G1:J1"/>
    <mergeCell ref="B3:H3"/>
    <mergeCell ref="D1:F1"/>
    <mergeCell ref="A17:H17"/>
  </mergeCells>
  <hyperlinks>
    <hyperlink ref="A1" location="'Modelo de dominio'!A1" display="&lt;&lt; Ir al modelo de dominio" xr:uid="{00000000-0004-0000-0F00-000000000000}"/>
    <hyperlink ref="D1" location="ListadoObjetosDominio!A1" display="&lt;&lt; Ir al listado de objetos de dominio" xr:uid="{00000000-0004-0000-0F00-000001000000}"/>
    <hyperlink ref="G1" location="'C-Departamento'!A1" display="&lt;&lt; Ir a la caracterización del objeto de dominio" xr:uid="{00000000-0004-0000-0F00-000002000000}"/>
    <hyperlink ref="B6" location="'M-Categoria'!A6" display="'M-Categoria'!A6" xr:uid="{00000000-0004-0000-0F00-000003000000}"/>
    <hyperlink ref="H6" location="'M-Producto'!C6" display="'M-Producto'!C6" xr:uid="{00000000-0004-0000-0F00-000004000000}"/>
    <hyperlink ref="B7" location="'M-Categoria'!A7" display="'M-Categoria'!A7" xr:uid="{00000000-0004-0000-0F00-000005000000}"/>
    <hyperlink ref="B8" location="'M-Categoria'!A8" display="'M-Categoria'!A8" xr:uid="{00000000-0004-0000-0F00-000007000000}"/>
    <hyperlink ref="B9" location="'M-Categoria'!A9" display="'M-Categoria'!A9" xr:uid="{00000000-0004-0000-0F00-000009000000}"/>
    <hyperlink ref="B10" location="'M-Categoria'!A8" display="'M-Categoria'!A8" xr:uid="{00000000-0004-0000-0F00-00000B000000}"/>
    <hyperlink ref="H7:H10" location="'M-Producto'!C6" display="'M-Producto'!C6" xr:uid="{042C6B94-54C2-4C38-98D0-8714B98FA67B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26"/>
  <sheetViews>
    <sheetView topLeftCell="A15" zoomScale="88" zoomScaleNormal="62" workbookViewId="0">
      <selection activeCell="A26" sqref="A26"/>
    </sheetView>
  </sheetViews>
  <sheetFormatPr baseColWidth="10" defaultColWidth="11" defaultRowHeight="16"/>
  <cols>
    <col min="1" max="1" width="12" customWidth="1"/>
    <col min="2" max="2" width="107.5" customWidth="1"/>
    <col min="3" max="3" width="13" customWidth="1"/>
    <col min="4" max="4" width="12.33203125" customWidth="1"/>
    <col min="6" max="6" width="13.5" customWidth="1"/>
    <col min="7" max="7" width="11.5" customWidth="1"/>
    <col min="8" max="8" width="16.5" bestFit="1" customWidth="1"/>
    <col min="9" max="9" width="17.5" bestFit="1" customWidth="1"/>
    <col min="10" max="10" width="19.5" bestFit="1" customWidth="1"/>
    <col min="13" max="13" width="12" customWidth="1"/>
    <col min="21" max="21" width="13.5" bestFit="1" customWidth="1"/>
    <col min="22" max="22" width="25.5" bestFit="1" customWidth="1"/>
    <col min="23" max="24" width="35.5" bestFit="1" customWidth="1"/>
    <col min="25" max="25" width="34.33203125" bestFit="1" customWidth="1"/>
    <col min="26" max="26" width="19.33203125" bestFit="1" customWidth="1"/>
  </cols>
  <sheetData>
    <row r="1" spans="1:26">
      <c r="A1" s="249" t="s">
        <v>40</v>
      </c>
      <c r="B1" s="250"/>
      <c r="C1" s="26"/>
      <c r="D1" s="256" t="s">
        <v>42</v>
      </c>
      <c r="E1" s="250"/>
      <c r="F1" s="250"/>
      <c r="G1" s="249" t="s">
        <v>41</v>
      </c>
      <c r="H1" s="250"/>
      <c r="I1" s="250"/>
      <c r="J1" s="250"/>
    </row>
    <row r="2" spans="1:26">
      <c r="A2" s="34" t="s">
        <v>3</v>
      </c>
      <c r="B2" s="34" t="str">
        <f>'M-Producto'!B2</f>
        <v>Producto</v>
      </c>
      <c r="C2" s="35"/>
      <c r="D2" s="36"/>
      <c r="E2" s="36"/>
      <c r="F2" s="36"/>
      <c r="G2" s="36"/>
      <c r="H2" s="35"/>
      <c r="I2" s="35"/>
      <c r="J2" s="35"/>
      <c r="K2" s="35"/>
      <c r="L2" s="34"/>
      <c r="M2" s="34"/>
      <c r="N2" s="34"/>
      <c r="O2" s="34"/>
      <c r="P2" s="34"/>
      <c r="Q2" s="34"/>
      <c r="R2" s="34"/>
      <c r="S2" s="34"/>
      <c r="T2" s="34"/>
      <c r="U2" s="34"/>
    </row>
    <row r="3" spans="1:26" ht="34" customHeight="1">
      <c r="A3" s="34" t="s">
        <v>4</v>
      </c>
      <c r="B3" s="41" t="str">
        <f>'M-Producto'!B3</f>
        <v xml:space="preserve">  Objeto de dominio que representa a cada uno de los artículos de importación (bolsos, juguetes, etc.) que están disponibles para la venta en la tienda.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</row>
    <row r="4" spans="1:26">
      <c r="A4" s="38" t="s">
        <v>92</v>
      </c>
      <c r="B4" s="38" t="s">
        <v>93</v>
      </c>
      <c r="C4" s="38" t="s">
        <v>94</v>
      </c>
      <c r="D4" s="38" t="s">
        <v>95</v>
      </c>
      <c r="E4" s="38" t="s">
        <v>96</v>
      </c>
      <c r="F4" s="38" t="s">
        <v>97</v>
      </c>
      <c r="G4" s="38" t="s">
        <v>98</v>
      </c>
      <c r="H4" s="38" t="s">
        <v>99</v>
      </c>
      <c r="I4" s="38" t="s">
        <v>100</v>
      </c>
      <c r="J4" s="38" t="s">
        <v>101</v>
      </c>
      <c r="K4" s="38" t="s">
        <v>102</v>
      </c>
      <c r="L4" s="38" t="s">
        <v>103</v>
      </c>
      <c r="M4" s="38" t="s">
        <v>104</v>
      </c>
      <c r="N4" s="38" t="s">
        <v>105</v>
      </c>
      <c r="O4" s="38" t="s">
        <v>106</v>
      </c>
      <c r="P4" s="38" t="s">
        <v>107</v>
      </c>
      <c r="Q4" s="38" t="s">
        <v>108</v>
      </c>
      <c r="R4" s="38" t="s">
        <v>109</v>
      </c>
      <c r="S4" s="38" t="s">
        <v>110</v>
      </c>
      <c r="T4" s="38" t="s">
        <v>111</v>
      </c>
      <c r="U4" s="38" t="s">
        <v>112</v>
      </c>
      <c r="V4" s="98" t="s">
        <v>518</v>
      </c>
      <c r="W4" s="99" t="s">
        <v>519</v>
      </c>
      <c r="X4" s="99" t="s">
        <v>519</v>
      </c>
      <c r="Y4" s="100" t="s">
        <v>520</v>
      </c>
      <c r="Z4" s="101" t="s">
        <v>521</v>
      </c>
    </row>
    <row r="5" spans="1:26" ht="17.25" customHeight="1">
      <c r="A5" s="38" t="str">
        <f>'M-Producto'!A5</f>
        <v>id</v>
      </c>
      <c r="B5" s="38" t="str">
        <f>'M-Producto'!A4</f>
        <v>Identificador único universal (UUID) del producto.</v>
      </c>
      <c r="C5" s="38" t="s">
        <v>113</v>
      </c>
      <c r="D5" s="39" t="s">
        <v>114</v>
      </c>
      <c r="E5" s="38" t="s">
        <v>113</v>
      </c>
      <c r="F5" s="38">
        <v>1</v>
      </c>
      <c r="G5" s="38"/>
      <c r="H5" s="38"/>
      <c r="I5" s="38"/>
      <c r="J5" s="38"/>
      <c r="K5" s="38"/>
      <c r="L5" s="43" t="s">
        <v>115</v>
      </c>
      <c r="M5" s="43"/>
      <c r="N5" s="38" t="s">
        <v>116</v>
      </c>
      <c r="O5" s="38" t="s">
        <v>116</v>
      </c>
      <c r="P5" s="38"/>
      <c r="Q5" s="38" t="s">
        <v>113</v>
      </c>
      <c r="R5" s="38" t="s">
        <v>113</v>
      </c>
      <c r="S5" s="38" t="s">
        <v>116</v>
      </c>
      <c r="T5" s="38"/>
      <c r="U5" s="38" t="s">
        <v>113</v>
      </c>
      <c r="V5" s="86" t="s">
        <v>348</v>
      </c>
      <c r="W5" s="96" t="s">
        <v>348</v>
      </c>
      <c r="X5" s="96" t="s">
        <v>348</v>
      </c>
      <c r="Y5" s="87" t="s">
        <v>352</v>
      </c>
      <c r="Z5" s="97" t="s">
        <v>352</v>
      </c>
    </row>
    <row r="6" spans="1:26" ht="84" customHeight="1">
      <c r="A6" s="43" t="str">
        <f>'M-Producto'!B5</f>
        <v>categoria</v>
      </c>
      <c r="B6" s="43" t="str">
        <f>'M-Producto'!B4</f>
        <v>Referencia a la categoría a la que pertenece el producto.</v>
      </c>
      <c r="C6" s="43" t="s">
        <v>116</v>
      </c>
      <c r="D6" s="157" t="s">
        <v>522</v>
      </c>
      <c r="E6" s="43" t="s">
        <v>113</v>
      </c>
      <c r="F6" s="43">
        <v>1</v>
      </c>
      <c r="G6" s="43"/>
      <c r="H6" s="43"/>
      <c r="I6" s="43"/>
      <c r="J6" s="43"/>
      <c r="K6" s="43"/>
      <c r="L6" s="43"/>
      <c r="M6" s="43" t="s">
        <v>523</v>
      </c>
      <c r="N6" s="43" t="s">
        <v>116</v>
      </c>
      <c r="O6" s="43" t="s">
        <v>116</v>
      </c>
      <c r="P6" s="43"/>
      <c r="Q6" s="43"/>
      <c r="R6" s="43"/>
      <c r="S6" s="43" t="s">
        <v>116</v>
      </c>
      <c r="T6" s="43"/>
      <c r="U6" s="43" t="s">
        <v>116</v>
      </c>
      <c r="V6" s="86" t="s">
        <v>352</v>
      </c>
      <c r="W6" s="96" t="s">
        <v>348</v>
      </c>
      <c r="X6" s="96" t="s">
        <v>348</v>
      </c>
      <c r="Y6" s="87" t="s">
        <v>352</v>
      </c>
      <c r="Z6" s="97" t="s">
        <v>348</v>
      </c>
    </row>
    <row r="7" spans="1:26" ht="84" customHeight="1">
      <c r="A7" s="43" t="str">
        <f>'M-Producto'!C5</f>
        <v>nombre</v>
      </c>
      <c r="B7" s="43" t="str">
        <f>'M-Producto'!C4</f>
        <v>Nombre comercial del producto.</v>
      </c>
      <c r="C7" s="43" t="s">
        <v>116</v>
      </c>
      <c r="D7" s="43" t="s">
        <v>114</v>
      </c>
      <c r="E7" s="43" t="s">
        <v>113</v>
      </c>
      <c r="F7" s="43">
        <v>1</v>
      </c>
      <c r="G7" s="43">
        <v>100</v>
      </c>
      <c r="H7" s="43"/>
      <c r="I7" s="43"/>
      <c r="J7" s="43"/>
      <c r="K7" s="43"/>
      <c r="L7" s="43" t="s">
        <v>115</v>
      </c>
      <c r="M7" s="43" t="s">
        <v>523</v>
      </c>
      <c r="N7" s="43" t="s">
        <v>116</v>
      </c>
      <c r="O7" s="43" t="s">
        <v>116</v>
      </c>
      <c r="P7" s="43"/>
      <c r="Q7" s="43" t="s">
        <v>113</v>
      </c>
      <c r="R7" s="43" t="s">
        <v>113</v>
      </c>
      <c r="S7" s="43" t="s">
        <v>116</v>
      </c>
      <c r="T7" s="43"/>
      <c r="U7" s="43" t="s">
        <v>116</v>
      </c>
      <c r="V7" s="86" t="s">
        <v>352</v>
      </c>
      <c r="W7" s="96" t="s">
        <v>348</v>
      </c>
      <c r="X7" s="96" t="s">
        <v>348</v>
      </c>
      <c r="Y7" s="87" t="s">
        <v>352</v>
      </c>
      <c r="Z7" s="97" t="s">
        <v>348</v>
      </c>
    </row>
    <row r="8" spans="1:26">
      <c r="A8" s="43" t="str">
        <f>'M-Producto'!D5</f>
        <v>descripcion</v>
      </c>
      <c r="B8" s="43" t="str">
        <f>'M-Producto'!D4</f>
        <v>Descripción detallada de las características del producto.</v>
      </c>
      <c r="C8" s="43" t="s">
        <v>116</v>
      </c>
      <c r="D8" s="43" t="s">
        <v>149</v>
      </c>
      <c r="E8" s="43" t="s">
        <v>116</v>
      </c>
      <c r="F8" s="43">
        <v>5</v>
      </c>
      <c r="G8" s="43">
        <v>1000</v>
      </c>
      <c r="H8" s="43"/>
      <c r="I8" s="43"/>
      <c r="J8" s="43"/>
      <c r="K8" s="43"/>
      <c r="L8" s="43" t="s">
        <v>120</v>
      </c>
      <c r="M8" s="43"/>
      <c r="N8" s="43" t="s">
        <v>116</v>
      </c>
      <c r="O8" s="43" t="s">
        <v>116</v>
      </c>
      <c r="P8" s="43"/>
      <c r="Q8" s="43" t="s">
        <v>113</v>
      </c>
      <c r="R8" s="43" t="s">
        <v>113</v>
      </c>
      <c r="S8" s="43" t="s">
        <v>116</v>
      </c>
      <c r="T8" s="43"/>
      <c r="U8" s="43" t="s">
        <v>116</v>
      </c>
      <c r="V8" s="86" t="s">
        <v>352</v>
      </c>
      <c r="W8" s="96" t="s">
        <v>348</v>
      </c>
      <c r="X8" s="96" t="s">
        <v>348</v>
      </c>
      <c r="Y8" s="87" t="s">
        <v>352</v>
      </c>
      <c r="Z8" s="97" t="s">
        <v>348</v>
      </c>
    </row>
    <row r="9" spans="1:26" ht="56.25" customHeight="1">
      <c r="A9" s="43" t="str">
        <f>'M-Producto'!E5</f>
        <v>precio</v>
      </c>
      <c r="B9" s="43" t="str">
        <f>'M-Producto'!E4</f>
        <v>Precio del producto en pesos colombianos (COP).</v>
      </c>
      <c r="C9" s="43" t="s">
        <v>116</v>
      </c>
      <c r="D9" s="43" t="s">
        <v>524</v>
      </c>
      <c r="E9" s="43" t="s">
        <v>113</v>
      </c>
      <c r="F9" s="43"/>
      <c r="G9" s="43"/>
      <c r="H9" s="43">
        <v>2</v>
      </c>
      <c r="I9" s="43" t="s">
        <v>525</v>
      </c>
      <c r="J9" s="43">
        <v>1</v>
      </c>
      <c r="K9" s="43">
        <v>99999999</v>
      </c>
      <c r="L9" s="43"/>
      <c r="M9" s="43" t="s">
        <v>526</v>
      </c>
      <c r="N9" s="43" t="s">
        <v>116</v>
      </c>
      <c r="O9" s="43"/>
      <c r="P9" s="43"/>
      <c r="Q9" s="43"/>
      <c r="R9" s="43"/>
      <c r="S9" s="43" t="s">
        <v>116</v>
      </c>
      <c r="T9" s="43"/>
      <c r="U9" s="43" t="s">
        <v>116</v>
      </c>
      <c r="V9" s="86" t="s">
        <v>348</v>
      </c>
      <c r="W9" s="96" t="s">
        <v>348</v>
      </c>
      <c r="X9" s="96" t="s">
        <v>348</v>
      </c>
      <c r="Y9" s="87" t="s">
        <v>348</v>
      </c>
      <c r="Z9" s="97" t="s">
        <v>348</v>
      </c>
    </row>
    <row r="10" spans="1:26" ht="28">
      <c r="A10" s="43" t="str">
        <f>'M-Producto'!F5</f>
        <v>stock</v>
      </c>
      <c r="B10" s="43" t="str">
        <f>'M-Producto'!F4</f>
        <v>Cantidad de unidades disponibles en inventario.</v>
      </c>
      <c r="C10" s="43" t="s">
        <v>116</v>
      </c>
      <c r="D10" s="43" t="s">
        <v>527</v>
      </c>
      <c r="E10" s="43" t="s">
        <v>113</v>
      </c>
      <c r="F10" s="43">
        <v>0</v>
      </c>
      <c r="G10" s="43"/>
      <c r="H10" s="43"/>
      <c r="I10" s="43"/>
      <c r="J10" s="43"/>
      <c r="K10" s="43"/>
      <c r="L10" s="43"/>
      <c r="M10" s="43"/>
      <c r="N10" s="43" t="s">
        <v>116</v>
      </c>
      <c r="O10" s="43" t="s">
        <v>116</v>
      </c>
      <c r="P10" s="43"/>
      <c r="Q10" s="43" t="s">
        <v>113</v>
      </c>
      <c r="R10" s="43" t="s">
        <v>113</v>
      </c>
      <c r="S10" s="43" t="s">
        <v>116</v>
      </c>
      <c r="T10" s="43"/>
      <c r="U10" s="43" t="s">
        <v>116</v>
      </c>
      <c r="V10" s="86" t="s">
        <v>348</v>
      </c>
      <c r="W10" s="96" t="s">
        <v>348</v>
      </c>
      <c r="X10" s="96" t="s">
        <v>348</v>
      </c>
      <c r="Y10" s="87" t="s">
        <v>352</v>
      </c>
      <c r="Z10" s="97" t="s">
        <v>348</v>
      </c>
    </row>
    <row r="11" spans="1:26" ht="56.25" customHeight="1">
      <c r="A11" s="43" t="str">
        <f>'M-Producto'!G5</f>
        <v>imagenUrl</v>
      </c>
      <c r="B11" s="43" t="str">
        <f>'M-Producto'!G4</f>
        <v>Ruta relativa a la imagen representativa del producto (opcional).</v>
      </c>
      <c r="C11" s="43" t="s">
        <v>116</v>
      </c>
      <c r="D11" s="43" t="s">
        <v>149</v>
      </c>
      <c r="E11" s="43" t="s">
        <v>116</v>
      </c>
      <c r="F11" s="43">
        <v>5</v>
      </c>
      <c r="G11" s="43">
        <v>255</v>
      </c>
      <c r="H11" s="43"/>
      <c r="I11" s="43"/>
      <c r="J11" s="43"/>
      <c r="K11" s="43"/>
      <c r="L11" s="43" t="s">
        <v>120</v>
      </c>
      <c r="M11" s="43" t="s">
        <v>528</v>
      </c>
      <c r="N11" s="43" t="s">
        <v>116</v>
      </c>
      <c r="O11" s="43" t="s">
        <v>116</v>
      </c>
      <c r="P11" s="43"/>
      <c r="Q11" s="43" t="s">
        <v>116</v>
      </c>
      <c r="R11" s="43" t="s">
        <v>113</v>
      </c>
      <c r="S11" s="43" t="s">
        <v>116</v>
      </c>
      <c r="T11" s="43" t="s">
        <v>430</v>
      </c>
      <c r="U11" s="43" t="s">
        <v>116</v>
      </c>
      <c r="V11" s="86" t="s">
        <v>352</v>
      </c>
      <c r="W11" s="96" t="s">
        <v>529</v>
      </c>
      <c r="X11" s="96" t="s">
        <v>348</v>
      </c>
      <c r="Y11" s="87" t="s">
        <v>352</v>
      </c>
      <c r="Z11" s="97" t="s">
        <v>348</v>
      </c>
    </row>
    <row r="13" spans="1:26" ht="42" customHeight="1">
      <c r="A13" s="45" t="s">
        <v>123</v>
      </c>
      <c r="B13" s="45" t="s">
        <v>4</v>
      </c>
      <c r="C13" s="45" t="s">
        <v>124</v>
      </c>
    </row>
    <row r="14" spans="1:26" ht="34" customHeight="1">
      <c r="A14" s="46" t="str">
        <f>'M-Producto'!H5</f>
        <v>CombinacionUnica1</v>
      </c>
      <c r="B14" s="46" t="str">
        <f>'M-Producto'!H4</f>
        <v>Indica que no pueden existir dos productos o más con la misma referencia en el sistema.</v>
      </c>
      <c r="C14" s="46" t="str">
        <f>'M-Producto'!C5</f>
        <v>nombre</v>
      </c>
    </row>
    <row r="16" spans="1:26" ht="15.75" customHeight="1">
      <c r="A16" s="257" t="s">
        <v>125</v>
      </c>
      <c r="B16" s="257" t="s">
        <v>4</v>
      </c>
      <c r="C16" s="257" t="s">
        <v>126</v>
      </c>
      <c r="D16" s="258"/>
      <c r="E16" s="259"/>
      <c r="F16" s="257" t="s">
        <v>127</v>
      </c>
      <c r="G16" s="259"/>
      <c r="H16" s="257" t="s">
        <v>128</v>
      </c>
      <c r="I16" s="259"/>
      <c r="J16" s="257" t="s">
        <v>230</v>
      </c>
      <c r="K16" s="259"/>
    </row>
    <row r="17" spans="1:11" ht="15.75" customHeight="1">
      <c r="A17" s="253"/>
      <c r="B17" s="253"/>
      <c r="C17" s="184" t="s">
        <v>231</v>
      </c>
      <c r="D17" s="184" t="s">
        <v>95</v>
      </c>
      <c r="E17" s="184" t="s">
        <v>232</v>
      </c>
      <c r="F17" s="184" t="s">
        <v>132</v>
      </c>
      <c r="G17" s="184" t="s">
        <v>4</v>
      </c>
      <c r="H17" s="184" t="s">
        <v>133</v>
      </c>
      <c r="I17" s="184" t="s">
        <v>4</v>
      </c>
      <c r="J17" s="184" t="s">
        <v>134</v>
      </c>
      <c r="K17" s="184" t="s">
        <v>135</v>
      </c>
    </row>
    <row r="18" spans="1:11" ht="57.75" customHeight="1">
      <c r="A18" s="261" t="str">
        <f>'E-Producto'!B7</f>
        <v>Registrar un nuevo producto</v>
      </c>
      <c r="B18" s="261" t="str">
        <f>'E-Producto'!C7</f>
        <v>Añadir un nuevo artículo (ej. un portátil) al catálogo de ventas asociándolo a una categoría.</v>
      </c>
      <c r="C18" s="251" t="s">
        <v>530</v>
      </c>
      <c r="D18" s="251" t="s">
        <v>16</v>
      </c>
      <c r="E18" s="262" t="s">
        <v>531</v>
      </c>
      <c r="F18" s="251" t="s">
        <v>138</v>
      </c>
      <c r="G18" s="251" t="s">
        <v>532</v>
      </c>
      <c r="H18" s="187" t="str">
        <f>'E-Producto'!G7</f>
        <v>PRO-POL-01</v>
      </c>
      <c r="I18" s="188" t="str">
        <f>'E-Producto'!H7</f>
        <v>Asegurar que los datos requeridos sean válidos a nivel de tipo, formato, rango y obligatoriedad.</v>
      </c>
      <c r="J18" s="187" t="s">
        <v>236</v>
      </c>
      <c r="K18" s="187" t="s">
        <v>141</v>
      </c>
    </row>
    <row r="19" spans="1:11" ht="57.75" customHeight="1">
      <c r="A19" s="252"/>
      <c r="B19" s="252"/>
      <c r="C19" s="252"/>
      <c r="D19" s="252"/>
      <c r="E19" s="252"/>
      <c r="F19" s="252"/>
      <c r="G19" s="252"/>
      <c r="H19" s="187" t="str">
        <f>'E-Producto'!G8</f>
        <v>PRO-POL-02</v>
      </c>
      <c r="I19" s="188" t="str">
        <f>'E-Producto'!H8</f>
        <v>El idCategoria asociado debe existir previamente en el sistema.</v>
      </c>
      <c r="J19" s="187" t="s">
        <v>533</v>
      </c>
      <c r="K19" s="187" t="s">
        <v>141</v>
      </c>
    </row>
    <row r="20" spans="1:11" ht="57.75" customHeight="1">
      <c r="A20" s="253"/>
      <c r="B20" s="253"/>
      <c r="C20" s="253"/>
      <c r="D20" s="253"/>
      <c r="E20" s="253"/>
      <c r="F20" s="253"/>
      <c r="G20" s="253"/>
      <c r="H20" s="187" t="str">
        <f>'E-Producto'!G9</f>
        <v>PRO-POL-03</v>
      </c>
      <c r="I20" s="188" t="str">
        <f>'E-Producto'!H9</f>
        <v>La referencia(SKU) no debe existir previamente en el sistema (Combinación única).</v>
      </c>
      <c r="J20" s="187" t="s">
        <v>534</v>
      </c>
      <c r="K20" s="187" t="s">
        <v>141</v>
      </c>
    </row>
    <row r="21" spans="1:11" ht="77.25" customHeight="1">
      <c r="A21" s="255" t="str">
        <f>'E-Categoria'!B12</f>
        <v>Consultar categorías</v>
      </c>
      <c r="B21" s="255" t="str">
        <f>'E-Categoria'!C12</f>
        <v>Listar las categorías disponibles para desplegarlas en el menú de navegación o panel administrativo.</v>
      </c>
      <c r="C21" s="255" t="s">
        <v>535</v>
      </c>
      <c r="D21" s="255" t="s">
        <v>16</v>
      </c>
      <c r="E21" s="255" t="s">
        <v>536</v>
      </c>
      <c r="F21" s="255" t="s">
        <v>138</v>
      </c>
      <c r="G21" s="255" t="s">
        <v>537</v>
      </c>
      <c r="H21" s="190" t="str">
        <f>'E-Producto'!G10</f>
        <v>PRO-POL-04</v>
      </c>
      <c r="I21" s="190" t="str">
        <f>'E-Producto'!H10</f>
        <v>El idProducto proporcionado debe existir obligatoriamente en el catálogo.</v>
      </c>
      <c r="J21" s="190" t="s">
        <v>538</v>
      </c>
      <c r="K21" s="190" t="s">
        <v>141</v>
      </c>
    </row>
    <row r="22" spans="1:11" ht="77.25" customHeight="1">
      <c r="A22" s="253"/>
      <c r="B22" s="253"/>
      <c r="C22" s="253"/>
      <c r="D22" s="253"/>
      <c r="E22" s="253"/>
      <c r="F22" s="253"/>
      <c r="G22" s="253"/>
      <c r="H22" s="190" t="str">
        <f>'E-Producto'!G11</f>
        <v>PRO-POL-05</v>
      </c>
      <c r="I22" s="190" t="str">
        <f>'E-Producto'!H11</f>
        <v>Si se modifica la referencia(SKU), la nueva no debe colisionar con otra existente.</v>
      </c>
      <c r="J22" s="190" t="s">
        <v>539</v>
      </c>
      <c r="K22" s="190" t="s">
        <v>141</v>
      </c>
    </row>
    <row r="23" spans="1:11" ht="57.75" customHeight="1">
      <c r="A23" s="254" t="str">
        <f>'E-Producto'!B12</f>
        <v>Eliminar producto</v>
      </c>
      <c r="B23" s="254" t="str">
        <f>'E-Producto'!C12</f>
        <v>Retirar un producto del catálogo para que no pueda ser visualizado ni comprado por los clientes.</v>
      </c>
      <c r="C23" s="260" t="s">
        <v>540</v>
      </c>
      <c r="D23" s="260" t="s">
        <v>244</v>
      </c>
      <c r="E23" s="260" t="s">
        <v>541</v>
      </c>
      <c r="F23" s="260" t="s">
        <v>138</v>
      </c>
      <c r="G23" s="260" t="s">
        <v>542</v>
      </c>
      <c r="H23" s="185" t="str">
        <f>'E-Producto'!G12</f>
        <v>PRO-POL-06</v>
      </c>
      <c r="I23" s="185" t="str">
        <f>'E-Producto'!H12</f>
        <v>El idProducto a eliminar debe existir previamente en el sistema.</v>
      </c>
      <c r="J23" s="185" t="s">
        <v>543</v>
      </c>
      <c r="K23" s="185" t="s">
        <v>141</v>
      </c>
    </row>
    <row r="24" spans="1:11" ht="101.25" customHeight="1">
      <c r="A24" s="253"/>
      <c r="B24" s="253"/>
      <c r="C24" s="253"/>
      <c r="D24" s="253"/>
      <c r="E24" s="253"/>
      <c r="F24" s="253"/>
      <c r="G24" s="253"/>
      <c r="H24" s="185" t="str">
        <f>'E-Producto'!G13</f>
        <v>PRO-POL-07</v>
      </c>
      <c r="I24" s="185" t="str">
        <f>'E-Producto'!H13</f>
        <v>El sistema no debe permitir eliminar el producto si este ya se encuentra asociado a un pedido histórico (se recomienda desactivarlo).</v>
      </c>
      <c r="J24" s="185" t="s">
        <v>544</v>
      </c>
      <c r="K24" s="185" t="s">
        <v>141</v>
      </c>
    </row>
    <row r="25" spans="1:11" ht="87" customHeight="1">
      <c r="A25" s="191" t="str">
        <f>'E-Producto'!B14</f>
        <v>Consultar productos</v>
      </c>
      <c r="B25" s="191" t="str">
        <f>'E-Producto'!C14</f>
        <v>Listar y visualizar los detalles de los productos disponibles en la tienda web o panel de control.</v>
      </c>
      <c r="C25" s="186" t="s">
        <v>148</v>
      </c>
      <c r="D25" s="181" t="s">
        <v>149</v>
      </c>
      <c r="E25" s="181" t="s">
        <v>545</v>
      </c>
      <c r="F25" s="181" t="s">
        <v>546</v>
      </c>
      <c r="G25" s="182" t="s">
        <v>547</v>
      </c>
      <c r="H25" s="181" t="str">
        <f>'E-Producto'!G14</f>
        <v>PRO-POL-08</v>
      </c>
      <c r="I25" s="181" t="str">
        <f>'E-Producto'!H14</f>
        <v>El Cliente solo puede ver productos en estado "Activo"; el Administrador puede ver todos los estados.</v>
      </c>
      <c r="J25" s="183" t="s">
        <v>548</v>
      </c>
      <c r="K25" s="183" t="s">
        <v>141</v>
      </c>
    </row>
    <row r="26" spans="1:11" ht="15.75" customHeight="1"/>
  </sheetData>
  <mergeCells count="30">
    <mergeCell ref="F23:F24"/>
    <mergeCell ref="C18:C20"/>
    <mergeCell ref="C23:C24"/>
    <mergeCell ref="A23:A24"/>
    <mergeCell ref="H16:I16"/>
    <mergeCell ref="A18:A20"/>
    <mergeCell ref="G18:G20"/>
    <mergeCell ref="B18:B20"/>
    <mergeCell ref="F18:F20"/>
    <mergeCell ref="E21:E22"/>
    <mergeCell ref="A16:A17"/>
    <mergeCell ref="A21:A22"/>
    <mergeCell ref="E18:E20"/>
    <mergeCell ref="G21:G22"/>
    <mergeCell ref="A1:B1"/>
    <mergeCell ref="G1:J1"/>
    <mergeCell ref="D18:D20"/>
    <mergeCell ref="B23:B24"/>
    <mergeCell ref="F21:F22"/>
    <mergeCell ref="C21:C22"/>
    <mergeCell ref="D1:F1"/>
    <mergeCell ref="C16:E16"/>
    <mergeCell ref="G23:G24"/>
    <mergeCell ref="F16:G16"/>
    <mergeCell ref="D21:D22"/>
    <mergeCell ref="E23:E24"/>
    <mergeCell ref="D23:D24"/>
    <mergeCell ref="J16:K16"/>
    <mergeCell ref="B16:B17"/>
    <mergeCell ref="B21:B22"/>
  </mergeCells>
  <hyperlinks>
    <hyperlink ref="A1" r:id="rId1" location="'Modelo%20de%20dominio'!A1" display="applewebdata://4A31782C-94C9-40BA-AD06-77312C4F13C1/ - 'Modelo%20de%20dominio'!A1" xr:uid="{00000000-0004-0000-1000-000000000000}"/>
    <hyperlink ref="D1" r:id="rId2" location="ListadoObjetosDominio!A1" display="applewebdata://4A31782C-94C9-40BA-AD06-77312C4F13C1/ - ListadoObjetosDominio!A1" xr:uid="{00000000-0004-0000-1000-000001000000}"/>
    <hyperlink ref="G1" r:id="rId3" location="'C-Producto'!A1" display="applewebdata://4A31782C-94C9-40BA-AD06-77312C4F13C1/ - 'C-Producto'!A1" xr:uid="{00000000-0004-0000-1000-000002000000}"/>
    <hyperlink ref="V4" location="'C-Producto'!A19" display="Registrar un nuevo producto" xr:uid="{00000000-0004-0000-1000-000003000000}"/>
    <hyperlink ref="W4" location="'C-Producto'!A20" display="Consultar la información de los productos" xr:uid="{00000000-0004-0000-1000-000004000000}"/>
    <hyperlink ref="X4" location="'C-Producto'!A21" display="Consultar la información de los productos" xr:uid="{00000000-0004-0000-1000-000005000000}"/>
    <hyperlink ref="Y4" location="'C-Producto'!A22" display="Actualizar la información de un producto" xr:uid="{00000000-0004-0000-1000-000006000000}"/>
    <hyperlink ref="Z4" location="'C-Producto'!A23" display="Eliminar un producto" xr:uid="{00000000-0004-0000-1000-000007000000}"/>
    <hyperlink ref="D6" location="'M-Categoria'!B2" display="&lt;Categoria&gt;" xr:uid="{00000000-0004-0000-1000-000008000000}"/>
    <hyperlink ref="A21" location="RANGE!W4" display="Eliminar de forma definitiva la información de un nuevo País" xr:uid="{00000000-0004-0000-1000-000009000000}"/>
    <hyperlink ref="A23" location="RANGE!X4" display="Consultar información de un País por su identificador" xr:uid="{00000000-0004-0000-1000-00000A000000}"/>
  </hyperlinks>
  <pageMargins left="0.7" right="0.7" top="0.75" bottom="0.75" header="0.3" footer="0.3"/>
  <pageSetup orientation="portrait" horizontalDpi="0" verticalDpi="0"/>
  <legacyDrawing r:id="rId4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14"/>
  <sheetViews>
    <sheetView zoomScale="94" workbookViewId="0">
      <selection activeCell="B14" sqref="B14"/>
    </sheetView>
  </sheetViews>
  <sheetFormatPr baseColWidth="10" defaultColWidth="8.83203125" defaultRowHeight="15"/>
  <cols>
    <col min="1" max="1" width="15" style="62" customWidth="1"/>
    <col min="2" max="2" width="25" style="62" customWidth="1"/>
    <col min="3" max="3" width="35" style="62" customWidth="1"/>
    <col min="4" max="4" width="15" style="62" customWidth="1"/>
    <col min="5" max="5" width="25" style="62" customWidth="1"/>
    <col min="6" max="6" width="35" style="62" customWidth="1"/>
    <col min="7" max="7" width="10" style="62" customWidth="1"/>
    <col min="8" max="8" width="35" style="62" customWidth="1"/>
    <col min="9" max="9" width="15" style="62" customWidth="1"/>
    <col min="10" max="10" width="20" style="62" customWidth="1"/>
    <col min="11" max="11" width="36.5" style="62" bestFit="1" customWidth="1"/>
    <col min="12" max="13" width="8.83203125" style="62" customWidth="1"/>
    <col min="14" max="16384" width="8.83203125" style="62"/>
  </cols>
  <sheetData>
    <row r="1" spans="1:11" ht="16">
      <c r="A1" s="4" t="s">
        <v>40</v>
      </c>
      <c r="E1" s="4" t="s">
        <v>42</v>
      </c>
      <c r="I1" s="4" t="s">
        <v>154</v>
      </c>
    </row>
    <row r="2" spans="1:11" ht="16" customHeight="1">
      <c r="A2" s="80" t="s">
        <v>155</v>
      </c>
      <c r="B2" s="281" t="str">
        <f>ListadoObjetosDominio!B7</f>
        <v>Producto</v>
      </c>
      <c r="C2" s="274"/>
      <c r="D2" s="274"/>
      <c r="E2" s="274"/>
      <c r="F2" s="274"/>
      <c r="G2" s="274"/>
      <c r="H2" s="274"/>
      <c r="I2" s="274"/>
      <c r="J2" s="274"/>
      <c r="K2" s="271"/>
    </row>
    <row r="3" spans="1:11" ht="16" customHeight="1">
      <c r="A3" s="80" t="s">
        <v>156</v>
      </c>
      <c r="B3" s="281" t="str">
        <f>ListadoObjetosDominio!C7</f>
        <v xml:space="preserve">  Objeto de dominio que representa a cada uno de los artículos de importación (bolsos, juguetes, etc.) que están disponibles para la venta en la tienda.</v>
      </c>
      <c r="C3" s="274"/>
      <c r="D3" s="274"/>
      <c r="E3" s="274"/>
      <c r="F3" s="274"/>
      <c r="G3" s="274"/>
      <c r="H3" s="274"/>
      <c r="I3" s="274"/>
      <c r="J3" s="274"/>
      <c r="K3" s="271"/>
    </row>
    <row r="4" spans="1:11" ht="32.25" customHeight="1">
      <c r="A4" s="79" t="s">
        <v>157</v>
      </c>
      <c r="B4" s="282" t="s">
        <v>158</v>
      </c>
      <c r="C4" s="271"/>
      <c r="D4" s="78" t="s">
        <v>159</v>
      </c>
      <c r="E4" s="291" t="s">
        <v>160</v>
      </c>
      <c r="F4" s="271"/>
      <c r="G4" s="284" t="s">
        <v>161</v>
      </c>
      <c r="H4" s="271"/>
      <c r="I4" s="77" t="s">
        <v>162</v>
      </c>
      <c r="J4" s="76" t="s">
        <v>163</v>
      </c>
      <c r="K4" s="75" t="s">
        <v>164</v>
      </c>
    </row>
    <row r="5" spans="1:11" ht="16" customHeight="1">
      <c r="A5" s="290" t="s">
        <v>157</v>
      </c>
      <c r="B5" s="282" t="s">
        <v>165</v>
      </c>
      <c r="C5" s="282" t="s">
        <v>4</v>
      </c>
      <c r="D5" s="283" t="s">
        <v>166</v>
      </c>
      <c r="E5" s="291" t="s">
        <v>167</v>
      </c>
      <c r="F5" s="271"/>
      <c r="G5" s="284" t="s">
        <v>168</v>
      </c>
      <c r="H5" s="271"/>
      <c r="I5" s="289" t="s">
        <v>169</v>
      </c>
      <c r="J5" s="286" t="s">
        <v>170</v>
      </c>
      <c r="K5" s="285" t="s">
        <v>171</v>
      </c>
    </row>
    <row r="6" spans="1:11" ht="16" customHeight="1">
      <c r="A6" s="273"/>
      <c r="B6" s="273"/>
      <c r="C6" s="273"/>
      <c r="D6" s="273"/>
      <c r="E6" s="74" t="s">
        <v>172</v>
      </c>
      <c r="F6" s="74" t="s">
        <v>4</v>
      </c>
      <c r="G6" s="73" t="s">
        <v>173</v>
      </c>
      <c r="H6" s="73" t="s">
        <v>4</v>
      </c>
      <c r="I6" s="273"/>
      <c r="J6" s="273"/>
      <c r="K6" s="273"/>
    </row>
    <row r="7" spans="1:11" ht="50.25" customHeight="1">
      <c r="A7" s="288" t="s">
        <v>10</v>
      </c>
      <c r="B7" s="288" t="s">
        <v>518</v>
      </c>
      <c r="C7" s="288" t="s">
        <v>549</v>
      </c>
      <c r="D7" s="288" t="str">
        <f>ListadoObjetosDominio!B7</f>
        <v>Producto</v>
      </c>
      <c r="E7" s="288" t="s">
        <v>550</v>
      </c>
      <c r="F7" s="288" t="s">
        <v>551</v>
      </c>
      <c r="G7" s="72" t="s">
        <v>552</v>
      </c>
      <c r="H7" s="72" t="s">
        <v>553</v>
      </c>
      <c r="I7" s="288" t="s">
        <v>180</v>
      </c>
      <c r="J7" s="288" t="s">
        <v>554</v>
      </c>
      <c r="K7" s="288" t="s">
        <v>555</v>
      </c>
    </row>
    <row r="8" spans="1:11" ht="50.25" customHeight="1">
      <c r="A8" s="279"/>
      <c r="B8" s="279"/>
      <c r="C8" s="279"/>
      <c r="D8" s="279"/>
      <c r="E8" s="279"/>
      <c r="F8" s="279"/>
      <c r="G8" s="72" t="s">
        <v>556</v>
      </c>
      <c r="H8" s="72" t="s">
        <v>557</v>
      </c>
      <c r="I8" s="279"/>
      <c r="J8" s="279"/>
      <c r="K8" s="279"/>
    </row>
    <row r="9" spans="1:11" ht="50.25" customHeight="1">
      <c r="A9" s="273"/>
      <c r="B9" s="273"/>
      <c r="C9" s="273"/>
      <c r="D9" s="273"/>
      <c r="E9" s="273"/>
      <c r="F9" s="273"/>
      <c r="G9" s="72" t="s">
        <v>558</v>
      </c>
      <c r="H9" s="72" t="s">
        <v>559</v>
      </c>
      <c r="I9" s="273"/>
      <c r="J9" s="273"/>
      <c r="K9" s="273"/>
    </row>
    <row r="10" spans="1:11" ht="50.25" customHeight="1">
      <c r="A10" s="288" t="s">
        <v>10</v>
      </c>
      <c r="B10" s="288" t="s">
        <v>560</v>
      </c>
      <c r="C10" s="288" t="s">
        <v>561</v>
      </c>
      <c r="D10" s="288" t="str">
        <f>ListadoObjetosDominio!B7</f>
        <v>Producto</v>
      </c>
      <c r="E10" s="288" t="s">
        <v>562</v>
      </c>
      <c r="F10" s="288" t="s">
        <v>563</v>
      </c>
      <c r="G10" s="72" t="s">
        <v>564</v>
      </c>
      <c r="H10" s="72" t="s">
        <v>565</v>
      </c>
      <c r="I10" s="288" t="s">
        <v>180</v>
      </c>
      <c r="J10" s="288" t="s">
        <v>566</v>
      </c>
      <c r="K10" s="288" t="s">
        <v>567</v>
      </c>
    </row>
    <row r="11" spans="1:11" ht="50.25" customHeight="1">
      <c r="A11" s="273"/>
      <c r="B11" s="273"/>
      <c r="C11" s="273"/>
      <c r="D11" s="273"/>
      <c r="E11" s="273"/>
      <c r="F11" s="273"/>
      <c r="G11" s="72" t="s">
        <v>568</v>
      </c>
      <c r="H11" s="72" t="s">
        <v>569</v>
      </c>
      <c r="I11" s="273"/>
      <c r="J11" s="273"/>
      <c r="K11" s="273"/>
    </row>
    <row r="12" spans="1:11" ht="50.25" customHeight="1">
      <c r="A12" s="288" t="s">
        <v>10</v>
      </c>
      <c r="B12" s="288" t="s">
        <v>570</v>
      </c>
      <c r="C12" s="288" t="s">
        <v>571</v>
      </c>
      <c r="D12" s="288" t="str">
        <f>ListadoObjetosDominio!B7</f>
        <v>Producto</v>
      </c>
      <c r="E12" s="288" t="s">
        <v>540</v>
      </c>
      <c r="F12" s="288" t="s">
        <v>572</v>
      </c>
      <c r="G12" s="72" t="s">
        <v>573</v>
      </c>
      <c r="H12" s="72" t="s">
        <v>574</v>
      </c>
      <c r="I12" s="288" t="s">
        <v>180</v>
      </c>
      <c r="J12" s="288" t="s">
        <v>575</v>
      </c>
      <c r="K12" s="288" t="s">
        <v>576</v>
      </c>
    </row>
    <row r="13" spans="1:11" ht="50.25" customHeight="1">
      <c r="A13" s="273"/>
      <c r="B13" s="273"/>
      <c r="C13" s="273"/>
      <c r="D13" s="273"/>
      <c r="E13" s="273"/>
      <c r="F13" s="273"/>
      <c r="G13" s="72" t="s">
        <v>577</v>
      </c>
      <c r="H13" s="72" t="s">
        <v>578</v>
      </c>
      <c r="I13" s="273"/>
      <c r="J13" s="273"/>
      <c r="K13" s="273"/>
    </row>
    <row r="14" spans="1:11" ht="50.25" customHeight="1">
      <c r="A14" s="72" t="s">
        <v>579</v>
      </c>
      <c r="B14" s="72" t="s">
        <v>580</v>
      </c>
      <c r="C14" s="72" t="s">
        <v>581</v>
      </c>
      <c r="D14" s="72" t="str">
        <f>ListadoObjetosDominio!B7</f>
        <v>Producto</v>
      </c>
      <c r="E14" s="159" t="s">
        <v>582</v>
      </c>
      <c r="F14" s="159" t="s">
        <v>583</v>
      </c>
      <c r="G14" s="72" t="s">
        <v>584</v>
      </c>
      <c r="H14" s="72" t="s">
        <v>585</v>
      </c>
      <c r="I14" s="72" t="s">
        <v>180</v>
      </c>
      <c r="J14" s="72" t="s">
        <v>586</v>
      </c>
      <c r="K14" s="72" t="s">
        <v>587</v>
      </c>
    </row>
  </sheetData>
  <mergeCells count="41">
    <mergeCell ref="A12:A13"/>
    <mergeCell ref="C12:C13"/>
    <mergeCell ref="E5:F5"/>
    <mergeCell ref="C10:C11"/>
    <mergeCell ref="E10:E11"/>
    <mergeCell ref="B7:B9"/>
    <mergeCell ref="D12:D13"/>
    <mergeCell ref="B10:B11"/>
    <mergeCell ref="F12:F13"/>
    <mergeCell ref="B3:K3"/>
    <mergeCell ref="I5:I6"/>
    <mergeCell ref="E4:F4"/>
    <mergeCell ref="K7:K9"/>
    <mergeCell ref="B12:B13"/>
    <mergeCell ref="F10:F11"/>
    <mergeCell ref="B4:C4"/>
    <mergeCell ref="I12:I13"/>
    <mergeCell ref="K12:K13"/>
    <mergeCell ref="F7:F9"/>
    <mergeCell ref="J12:J13"/>
    <mergeCell ref="G5:H5"/>
    <mergeCell ref="E12:E13"/>
    <mergeCell ref="C5:C6"/>
    <mergeCell ref="C7:C9"/>
    <mergeCell ref="E7:E9"/>
    <mergeCell ref="B2:K2"/>
    <mergeCell ref="A10:A11"/>
    <mergeCell ref="I10:I11"/>
    <mergeCell ref="B5:B6"/>
    <mergeCell ref="D5:D6"/>
    <mergeCell ref="K10:K11"/>
    <mergeCell ref="G4:H4"/>
    <mergeCell ref="K5:K6"/>
    <mergeCell ref="D10:D11"/>
    <mergeCell ref="A7:A9"/>
    <mergeCell ref="J5:J6"/>
    <mergeCell ref="I7:I9"/>
    <mergeCell ref="J10:J11"/>
    <mergeCell ref="D7:D9"/>
    <mergeCell ref="J7:J9"/>
    <mergeCell ref="A5:A6"/>
  </mergeCells>
  <hyperlinks>
    <hyperlink ref="A1" location="'Modelo de dominio'!A1" display="&lt;&lt; Ir al modelo de dominio" xr:uid="{1F302591-2ADC-E048-9DDA-2227D32D5951}"/>
    <hyperlink ref="E1" location="ListadoObjetosDominio!A1" display="&lt;&lt; Ir al listado de objetos de dominio" xr:uid="{4BE64625-915A-A24C-AABB-4CD2A83B64E3}"/>
    <hyperlink ref="I1" location="'C-Producto'!A1" display="&lt;&lt; Ir a la caracterización del objeto de dominio" xr:uid="{64BC1916-F739-1A4F-986A-5F8660922D98}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72420-B3C1-5A48-B618-264A888E5B68}">
  <dimension ref="A1:K14"/>
  <sheetViews>
    <sheetView zoomScale="75" workbookViewId="0"/>
  </sheetViews>
  <sheetFormatPr baseColWidth="10" defaultColWidth="8.83203125" defaultRowHeight="15"/>
  <cols>
    <col min="1" max="1" width="15" style="62" customWidth="1"/>
    <col min="2" max="2" width="51.6640625" style="62" bestFit="1" customWidth="1"/>
    <col min="3" max="3" width="35" style="62" customWidth="1"/>
    <col min="4" max="4" width="15" style="62" customWidth="1"/>
    <col min="5" max="5" width="25" style="62" customWidth="1"/>
    <col min="6" max="6" width="35" style="62" customWidth="1"/>
    <col min="7" max="7" width="10" style="62" customWidth="1"/>
    <col min="8" max="8" width="35" style="62" customWidth="1"/>
    <col min="9" max="9" width="15" style="62" customWidth="1"/>
    <col min="10" max="10" width="20" style="62" customWidth="1"/>
    <col min="11" max="11" width="36.5" style="62" bestFit="1" customWidth="1"/>
    <col min="12" max="13" width="8.83203125" style="62" customWidth="1"/>
    <col min="14" max="16384" width="8.83203125" style="62"/>
  </cols>
  <sheetData>
    <row r="1" spans="1:11" ht="16">
      <c r="A1" s="4" t="s">
        <v>40</v>
      </c>
      <c r="E1" s="4" t="s">
        <v>42</v>
      </c>
      <c r="I1" s="81" t="s">
        <v>154</v>
      </c>
    </row>
    <row r="2" spans="1:11" ht="16" customHeight="1">
      <c r="A2" s="80" t="s">
        <v>155</v>
      </c>
      <c r="B2" s="281" t="str">
        <f>ListadoObjetosDominio!B7</f>
        <v>Producto</v>
      </c>
      <c r="C2" s="274"/>
      <c r="D2" s="274"/>
      <c r="E2" s="274"/>
      <c r="F2" s="274"/>
      <c r="G2" s="274"/>
      <c r="H2" s="274"/>
      <c r="I2" s="274"/>
      <c r="J2" s="274"/>
      <c r="K2" s="271"/>
    </row>
    <row r="3" spans="1:11" ht="16" customHeight="1">
      <c r="A3" s="80" t="s">
        <v>156</v>
      </c>
      <c r="B3" s="281" t="str">
        <f>ListadoObjetosDominio!C7</f>
        <v xml:space="preserve">  Objeto de dominio que representa a cada uno de los artículos de importación (bolsos, juguetes, etc.) que están disponibles para la venta en la tienda.</v>
      </c>
      <c r="C3" s="274"/>
      <c r="D3" s="274"/>
      <c r="E3" s="274"/>
      <c r="F3" s="274"/>
      <c r="G3" s="274"/>
      <c r="H3" s="274"/>
      <c r="I3" s="274"/>
      <c r="J3" s="274"/>
      <c r="K3" s="271"/>
    </row>
    <row r="4" spans="1:11" ht="32.25" customHeight="1">
      <c r="A4" s="284" t="s">
        <v>161</v>
      </c>
      <c r="B4" s="271"/>
    </row>
    <row r="5" spans="1:11" ht="16" customHeight="1">
      <c r="A5" s="284" t="s">
        <v>168</v>
      </c>
      <c r="B5" s="271"/>
    </row>
    <row r="6" spans="1:11" ht="16" customHeight="1">
      <c r="A6" s="73" t="s">
        <v>173</v>
      </c>
      <c r="B6" s="73" t="s">
        <v>4</v>
      </c>
    </row>
    <row r="7" spans="1:11" ht="50.25" customHeight="1">
      <c r="A7" s="72" t="s">
        <v>552</v>
      </c>
      <c r="B7" s="72" t="s">
        <v>553</v>
      </c>
    </row>
    <row r="8" spans="1:11" ht="50.25" customHeight="1">
      <c r="A8" s="72" t="s">
        <v>556</v>
      </c>
      <c r="B8" s="72" t="s">
        <v>557</v>
      </c>
    </row>
    <row r="9" spans="1:11" ht="50.25" customHeight="1">
      <c r="A9" s="72" t="s">
        <v>558</v>
      </c>
      <c r="B9" s="72" t="s">
        <v>559</v>
      </c>
    </row>
    <row r="10" spans="1:11" ht="50.25" customHeight="1">
      <c r="A10" s="72" t="s">
        <v>564</v>
      </c>
      <c r="B10" s="72" t="s">
        <v>565</v>
      </c>
    </row>
    <row r="11" spans="1:11" ht="50.25" customHeight="1">
      <c r="A11" s="72" t="s">
        <v>568</v>
      </c>
      <c r="B11" s="72" t="s">
        <v>569</v>
      </c>
    </row>
    <row r="12" spans="1:11" ht="50.25" customHeight="1">
      <c r="A12" s="72" t="s">
        <v>573</v>
      </c>
      <c r="B12" s="72" t="s">
        <v>574</v>
      </c>
    </row>
    <row r="13" spans="1:11" ht="50.25" customHeight="1">
      <c r="A13" s="72" t="s">
        <v>577</v>
      </c>
      <c r="B13" s="72" t="s">
        <v>578</v>
      </c>
    </row>
    <row r="14" spans="1:11" ht="50.25" customHeight="1">
      <c r="A14" s="72" t="s">
        <v>584</v>
      </c>
      <c r="B14" s="72" t="s">
        <v>585</v>
      </c>
    </row>
  </sheetData>
  <mergeCells count="4">
    <mergeCell ref="A5:B5"/>
    <mergeCell ref="B2:K2"/>
    <mergeCell ref="B3:K3"/>
    <mergeCell ref="A4:B4"/>
  </mergeCells>
  <hyperlinks>
    <hyperlink ref="E1" location="ListadoObjetosDominio!A1" display="&lt;&lt; Ir al listado de objetos de dominio" xr:uid="{E9DAEBC1-5936-F94D-9734-53A5D1EBDE11}"/>
    <hyperlink ref="A1" location="'Modelo de dominio'!A1" display="&lt;&lt; Ir al modelo de dominio" xr:uid="{5085D0A2-9C42-7A4B-A236-31DF0B51DD46}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20"/>
  <sheetViews>
    <sheetView workbookViewId="0">
      <selection activeCell="D1" sqref="D1:F1"/>
    </sheetView>
  </sheetViews>
  <sheetFormatPr baseColWidth="10" defaultColWidth="11" defaultRowHeight="16"/>
  <cols>
    <col min="1" max="1" width="31.83203125" customWidth="1"/>
    <col min="2" max="2" width="25.5" customWidth="1"/>
    <col min="3" max="3" width="16" customWidth="1"/>
    <col min="4" max="4" width="21" bestFit="1" customWidth="1"/>
    <col min="5" max="5" width="31" bestFit="1" customWidth="1"/>
  </cols>
  <sheetData>
    <row r="1" spans="1:10">
      <c r="A1" s="296" t="s">
        <v>40</v>
      </c>
      <c r="B1" s="250"/>
      <c r="C1" s="11"/>
      <c r="D1" s="298" t="s">
        <v>42</v>
      </c>
      <c r="E1" s="250"/>
      <c r="F1" s="250"/>
      <c r="G1" s="296" t="s">
        <v>154</v>
      </c>
      <c r="H1" s="250"/>
      <c r="I1" s="250"/>
      <c r="J1" s="250"/>
    </row>
    <row r="3" spans="1:10">
      <c r="A3" s="20" t="s">
        <v>3</v>
      </c>
      <c r="B3" s="127" t="str">
        <f>ListadoObjetosDominio!B8</f>
        <v>ImagenProducto</v>
      </c>
      <c r="C3" s="127"/>
      <c r="D3" s="127"/>
      <c r="E3" s="127"/>
      <c r="F3" s="127"/>
      <c r="G3" s="127"/>
      <c r="H3" s="127"/>
      <c r="I3" s="127"/>
      <c r="J3" s="127"/>
    </row>
    <row r="4" spans="1:10">
      <c r="A4" s="20" t="s">
        <v>4</v>
      </c>
      <c r="B4" s="339" t="str">
        <f>ListadoObjetosDominio!C8</f>
        <v>Objeto de dominio que representa a cada uno de los recursos visuales o fotografías asociadas a un producto para su exhibición.</v>
      </c>
      <c r="C4" s="250"/>
      <c r="D4" s="250"/>
      <c r="E4" s="250"/>
      <c r="F4" s="250"/>
      <c r="G4" s="250"/>
      <c r="H4" s="250"/>
      <c r="I4" s="250"/>
      <c r="J4" s="250"/>
    </row>
    <row r="5" spans="1:10" ht="102" customHeight="1">
      <c r="A5" s="16" t="s">
        <v>588</v>
      </c>
      <c r="B5" s="16" t="s">
        <v>589</v>
      </c>
      <c r="C5" s="16" t="s">
        <v>590</v>
      </c>
      <c r="D5" s="16" t="s">
        <v>591</v>
      </c>
      <c r="E5" s="16" t="s">
        <v>592</v>
      </c>
    </row>
    <row r="6" spans="1:10">
      <c r="A6" s="21" t="s">
        <v>593</v>
      </c>
      <c r="B6" s="21" t="s">
        <v>594</v>
      </c>
      <c r="C6" s="21" t="s">
        <v>595</v>
      </c>
      <c r="D6" s="21" t="s">
        <v>596</v>
      </c>
      <c r="E6" s="23" t="s">
        <v>57</v>
      </c>
    </row>
    <row r="7" spans="1:10" ht="32.25" customHeight="1">
      <c r="A7" s="22" t="s">
        <v>597</v>
      </c>
      <c r="B7" s="128" t="str">
        <f>'M-Producto'!A6</f>
        <v>4F8A0001-2222-4333-8444-555566667701</v>
      </c>
      <c r="C7" s="25" t="s">
        <v>598</v>
      </c>
      <c r="D7" s="133">
        <v>1</v>
      </c>
      <c r="E7" s="19" t="str">
        <f>C7</f>
        <v>/assets/sombrilla-antiviento-1.jpg</v>
      </c>
    </row>
    <row r="8" spans="1:10" ht="48" customHeight="1">
      <c r="A8" s="22" t="s">
        <v>599</v>
      </c>
      <c r="B8" s="128" t="str">
        <f>'M-Producto'!A6</f>
        <v>4F8A0001-2222-4333-8444-555566667701</v>
      </c>
      <c r="C8" s="25" t="s">
        <v>600</v>
      </c>
      <c r="D8" s="133">
        <v>2</v>
      </c>
      <c r="E8" s="19" t="str">
        <f t="shared" ref="E8:E11" si="0">C8</f>
        <v>/assets/sombrilla-antiviento-abierta.jpg</v>
      </c>
    </row>
    <row r="9" spans="1:10" ht="32.25" customHeight="1">
      <c r="A9" s="22" t="s">
        <v>601</v>
      </c>
      <c r="B9" s="128" t="str">
        <f>'M-Producto'!A7</f>
        <v>4F8A0001-2222-4333-8444-555566667702</v>
      </c>
      <c r="C9" s="25" t="s">
        <v>602</v>
      </c>
      <c r="D9" s="133">
        <v>1</v>
      </c>
      <c r="E9" s="19" t="str">
        <f t="shared" si="0"/>
        <v>/assets/gorra-ninos-azul.jpg</v>
      </c>
    </row>
    <row r="10" spans="1:10" ht="32.25" customHeight="1">
      <c r="A10" s="22" t="s">
        <v>603</v>
      </c>
      <c r="B10" s="128" t="s">
        <v>604</v>
      </c>
      <c r="C10" s="25" t="s">
        <v>605</v>
      </c>
      <c r="D10" s="133">
        <v>2</v>
      </c>
      <c r="E10" s="19" t="str">
        <f t="shared" si="0"/>
        <v xml:space="preserve">	/assets/gorra-ninos-beige.jpg</v>
      </c>
    </row>
    <row r="11" spans="1:10" ht="48" customHeight="1">
      <c r="A11" s="22" t="s">
        <v>606</v>
      </c>
      <c r="B11" s="128" t="str">
        <f>'M-Producto'!A8</f>
        <v>4F8A0001-2222-4333-8444-555566667703</v>
      </c>
      <c r="C11" s="25" t="s">
        <v>607</v>
      </c>
      <c r="D11" s="133">
        <v>1</v>
      </c>
      <c r="E11" s="19" t="str">
        <f t="shared" si="0"/>
        <v>/assets/tapete-bienvenido-verde.jpg</v>
      </c>
    </row>
    <row r="14" spans="1:10">
      <c r="A14" s="267" t="s">
        <v>85</v>
      </c>
      <c r="B14" s="250"/>
      <c r="C14" s="250"/>
      <c r="D14" s="250"/>
      <c r="E14" s="250"/>
    </row>
    <row r="15" spans="1:10">
      <c r="A15" s="338" t="s">
        <v>86</v>
      </c>
      <c r="B15" s="250"/>
      <c r="C15" s="250"/>
      <c r="D15" s="250"/>
      <c r="E15" s="250"/>
    </row>
    <row r="16" spans="1:10">
      <c r="A16" s="337" t="s">
        <v>87</v>
      </c>
      <c r="B16" s="250"/>
      <c r="C16" s="250"/>
      <c r="D16" s="250"/>
      <c r="E16" s="250"/>
    </row>
    <row r="17" spans="1:5">
      <c r="A17" s="12" t="s">
        <v>88</v>
      </c>
      <c r="B17" s="12"/>
      <c r="C17" s="12"/>
    </row>
    <row r="18" spans="1:5">
      <c r="A18" s="340" t="s">
        <v>608</v>
      </c>
      <c r="B18" s="250"/>
      <c r="C18" s="250"/>
      <c r="D18" s="250"/>
      <c r="E18" s="250"/>
    </row>
    <row r="19" spans="1:5">
      <c r="A19" s="263" t="s">
        <v>90</v>
      </c>
      <c r="B19" s="250"/>
      <c r="C19" s="250"/>
      <c r="D19" s="250"/>
      <c r="E19" s="250"/>
    </row>
    <row r="20" spans="1:5">
      <c r="A20" s="336" t="s">
        <v>609</v>
      </c>
      <c r="B20" s="250"/>
      <c r="C20" s="250"/>
      <c r="D20" s="250"/>
      <c r="E20" s="250"/>
    </row>
  </sheetData>
  <mergeCells count="10">
    <mergeCell ref="A20:E20"/>
    <mergeCell ref="A16:E16"/>
    <mergeCell ref="A15:E15"/>
    <mergeCell ref="A19:E19"/>
    <mergeCell ref="G1:J1"/>
    <mergeCell ref="A14:E14"/>
    <mergeCell ref="A1:B1"/>
    <mergeCell ref="B4:J4"/>
    <mergeCell ref="D1:F1"/>
    <mergeCell ref="A18:E18"/>
  </mergeCells>
  <hyperlinks>
    <hyperlink ref="A1" location="'Modelo de dominio'!A1" display="&lt;&lt; Ir al modelo de dominio" xr:uid="{00000000-0004-0000-1200-000000000000}"/>
    <hyperlink ref="D1" location="ListadoObjetosDominio!A1" display="&lt;&lt; Ir al listado de objetos de dominio" xr:uid="{00000000-0004-0000-1200-000001000000}"/>
    <hyperlink ref="G1" location="'C-Departamento'!A1" display="&lt;&lt; Ir a la caracterización del objeto de dominio" xr:uid="{00000000-0004-0000-1200-000002000000}"/>
    <hyperlink ref="B7" location="'M-Producto'!A6" display="'M-Producto'!A6" xr:uid="{00000000-0004-0000-1200-000003000000}"/>
    <hyperlink ref="B8" location="'M-Producto'!A6" display="'M-Producto'!A6" xr:uid="{00000000-0004-0000-1200-000004000000}"/>
    <hyperlink ref="B9" location="'M-Producto'!A7" display="'M-Producto'!A7" xr:uid="{00000000-0004-0000-1200-000005000000}"/>
    <hyperlink ref="B10" location="'M-Producto'!A7" display="_x0009_P-0002" xr:uid="{00000000-0004-0000-1200-000006000000}"/>
    <hyperlink ref="B11" location="'M-Producto'!A8" display="'M-Producto'!A8" xr:uid="{00000000-0004-0000-1200-000007000000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Y23"/>
  <sheetViews>
    <sheetView topLeftCell="A3" zoomScale="75" workbookViewId="0">
      <selection activeCell="Y5" sqref="Y5"/>
    </sheetView>
  </sheetViews>
  <sheetFormatPr baseColWidth="10" defaultColWidth="11" defaultRowHeight="16"/>
  <cols>
    <col min="1" max="1" width="14" customWidth="1"/>
    <col min="2" max="2" width="92" customWidth="1"/>
    <col min="3" max="3" width="22.33203125" customWidth="1"/>
    <col min="4" max="4" width="15.5" customWidth="1"/>
    <col min="5" max="5" width="16.5" customWidth="1"/>
    <col min="6" max="6" width="17.83203125" customWidth="1"/>
    <col min="7" max="7" width="42" customWidth="1"/>
    <col min="10" max="10" width="19.5" bestFit="1" customWidth="1"/>
    <col min="22" max="22" width="24" bestFit="1" customWidth="1"/>
    <col min="23" max="24" width="28" bestFit="1" customWidth="1"/>
    <col min="25" max="25" width="18" bestFit="1" customWidth="1"/>
  </cols>
  <sheetData>
    <row r="1" spans="1:25">
      <c r="A1" s="249" t="s">
        <v>40</v>
      </c>
      <c r="B1" s="250"/>
      <c r="C1" s="26"/>
      <c r="D1" s="256" t="s">
        <v>42</v>
      </c>
      <c r="E1" s="250"/>
      <c r="F1" s="250"/>
      <c r="G1" s="249" t="s">
        <v>41</v>
      </c>
      <c r="H1" s="250"/>
      <c r="I1" s="250"/>
      <c r="J1" s="250"/>
    </row>
    <row r="2" spans="1:25">
      <c r="A2" s="34" t="s">
        <v>3</v>
      </c>
      <c r="B2" s="34" t="str">
        <f>'M-ImagenProducto'!B3</f>
        <v>ImagenProducto</v>
      </c>
      <c r="C2" s="35"/>
      <c r="D2" s="36"/>
      <c r="E2" s="36"/>
      <c r="F2" s="36"/>
      <c r="G2" s="36"/>
      <c r="H2" s="35"/>
      <c r="I2" s="35"/>
      <c r="J2" s="35"/>
      <c r="K2" s="35"/>
      <c r="L2" s="34"/>
      <c r="M2" s="34"/>
      <c r="N2" s="34"/>
      <c r="O2" s="34"/>
      <c r="P2" s="34"/>
      <c r="Q2" s="34"/>
      <c r="R2" s="34"/>
      <c r="S2" s="34"/>
      <c r="T2" s="34"/>
      <c r="U2" s="34"/>
    </row>
    <row r="3" spans="1:25">
      <c r="A3" s="85" t="s">
        <v>4</v>
      </c>
      <c r="B3" s="93" t="str">
        <f>'M-ImagenProducto'!B4</f>
        <v>Objeto de dominio que representa a cada uno de los recursos visuales o fotografías asociadas a un producto para su exhibición.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W3" s="89"/>
      <c r="X3" s="5"/>
      <c r="Y3" s="5"/>
    </row>
    <row r="4" spans="1:25">
      <c r="A4" s="91" t="s">
        <v>92</v>
      </c>
      <c r="B4" s="94" t="s">
        <v>93</v>
      </c>
      <c r="C4" s="92" t="s">
        <v>94</v>
      </c>
      <c r="D4" s="90" t="s">
        <v>95</v>
      </c>
      <c r="E4" s="90" t="s">
        <v>96</v>
      </c>
      <c r="F4" s="90" t="s">
        <v>97</v>
      </c>
      <c r="G4" s="90" t="s">
        <v>98</v>
      </c>
      <c r="H4" s="90" t="s">
        <v>99</v>
      </c>
      <c r="I4" s="90" t="s">
        <v>100</v>
      </c>
      <c r="J4" s="90" t="s">
        <v>101</v>
      </c>
      <c r="K4" s="90" t="s">
        <v>102</v>
      </c>
      <c r="L4" s="90" t="s">
        <v>103</v>
      </c>
      <c r="M4" s="90" t="s">
        <v>104</v>
      </c>
      <c r="N4" s="90" t="s">
        <v>105</v>
      </c>
      <c r="O4" s="90" t="s">
        <v>106</v>
      </c>
      <c r="P4" s="90" t="s">
        <v>107</v>
      </c>
      <c r="Q4" s="90" t="s">
        <v>108</v>
      </c>
      <c r="R4" s="90" t="s">
        <v>109</v>
      </c>
      <c r="S4" s="90" t="s">
        <v>110</v>
      </c>
      <c r="T4" s="90" t="s">
        <v>111</v>
      </c>
      <c r="U4" s="90" t="s">
        <v>112</v>
      </c>
      <c r="V4" s="95" t="str">
        <f>A16</f>
        <v>Agregar imagen</v>
      </c>
      <c r="W4" s="96" t="str">
        <f>A19</f>
        <v>Modificar imagen</v>
      </c>
      <c r="X4" s="87" t="str">
        <f>A21</f>
        <v>Eliminar imagen</v>
      </c>
      <c r="Y4" s="88" t="str">
        <f>A23</f>
        <v>Consultar imágenes</v>
      </c>
    </row>
    <row r="5" spans="1:25">
      <c r="A5" s="43" t="str">
        <f>'M-ImagenProducto'!A6</f>
        <v>idimagen</v>
      </c>
      <c r="B5" s="50" t="str">
        <f>'M-ImagenProducto'!A5</f>
        <v>Representa el identificador único de cada imagen generado automáticamente por el sistema.</v>
      </c>
      <c r="C5" s="43" t="s">
        <v>113</v>
      </c>
      <c r="D5" s="43" t="s">
        <v>114</v>
      </c>
      <c r="E5" s="43" t="s">
        <v>113</v>
      </c>
      <c r="F5" s="43">
        <v>1</v>
      </c>
      <c r="G5" s="43">
        <v>20</v>
      </c>
      <c r="H5" s="43"/>
      <c r="I5" s="43"/>
      <c r="J5" s="43"/>
      <c r="K5" s="43"/>
      <c r="L5" s="43"/>
      <c r="M5" s="43"/>
      <c r="N5" s="43" t="s">
        <v>116</v>
      </c>
      <c r="O5" s="43" t="s">
        <v>116</v>
      </c>
      <c r="P5" s="43"/>
      <c r="Q5" s="43" t="s">
        <v>113</v>
      </c>
      <c r="R5" s="43" t="s">
        <v>113</v>
      </c>
      <c r="S5" s="43" t="s">
        <v>116</v>
      </c>
      <c r="T5" s="43"/>
      <c r="U5" s="43" t="s">
        <v>113</v>
      </c>
      <c r="V5" s="86" t="s">
        <v>352</v>
      </c>
      <c r="W5" s="96" t="s">
        <v>348</v>
      </c>
      <c r="X5" s="87"/>
      <c r="Y5" s="88"/>
    </row>
    <row r="6" spans="1:25" ht="84" customHeight="1">
      <c r="A6" s="43" t="str">
        <f>'M-ImagenProducto'!B6</f>
        <v>idproducto</v>
      </c>
      <c r="B6" s="43" t="str">
        <f>'M-ImagenProducto'!B5</f>
        <v>Representa el objeto de dominio Producto al cual pertenece esta imagen.</v>
      </c>
      <c r="C6" s="43" t="s">
        <v>116</v>
      </c>
      <c r="D6" s="157" t="s">
        <v>610</v>
      </c>
      <c r="E6" s="43" t="s">
        <v>113</v>
      </c>
      <c r="F6" s="43"/>
      <c r="G6" s="43"/>
      <c r="H6" s="43"/>
      <c r="I6" s="43"/>
      <c r="J6" s="43"/>
      <c r="K6" s="43"/>
      <c r="L6" s="43"/>
      <c r="M6" s="43" t="s">
        <v>611</v>
      </c>
      <c r="N6" s="43" t="s">
        <v>116</v>
      </c>
      <c r="O6" s="43"/>
      <c r="P6" s="43"/>
      <c r="Q6" s="43"/>
      <c r="R6" s="43"/>
      <c r="S6" s="43" t="s">
        <v>116</v>
      </c>
      <c r="T6" s="43"/>
      <c r="U6" s="43" t="s">
        <v>116</v>
      </c>
      <c r="V6" s="86" t="s">
        <v>348</v>
      </c>
      <c r="W6" s="96" t="s">
        <v>348</v>
      </c>
      <c r="X6" s="87"/>
      <c r="Y6" s="88"/>
    </row>
    <row r="7" spans="1:25" ht="126" customHeight="1">
      <c r="A7" s="43" t="str">
        <f>'M-ImagenProducto'!C6</f>
        <v>foto</v>
      </c>
      <c r="B7" s="43" t="str">
        <f>'M-ImagenProducto'!C5</f>
        <v>Representa la ruta web o enlace donde está alojada la fotografía del artículo</v>
      </c>
      <c r="C7" s="43" t="s">
        <v>116</v>
      </c>
      <c r="D7" s="43" t="s">
        <v>149</v>
      </c>
      <c r="E7" s="43" t="s">
        <v>113</v>
      </c>
      <c r="F7" s="43">
        <v>5</v>
      </c>
      <c r="G7" s="43">
        <v>500</v>
      </c>
      <c r="H7" s="43"/>
      <c r="I7" s="43"/>
      <c r="J7" s="43"/>
      <c r="K7" s="43"/>
      <c r="L7" s="43" t="s">
        <v>612</v>
      </c>
      <c r="M7" s="43" t="s">
        <v>613</v>
      </c>
      <c r="N7" s="43" t="s">
        <v>116</v>
      </c>
      <c r="O7" s="43" t="s">
        <v>116</v>
      </c>
      <c r="P7" s="43"/>
      <c r="Q7" s="43" t="s">
        <v>113</v>
      </c>
      <c r="R7" s="43" t="s">
        <v>113</v>
      </c>
      <c r="S7" s="43" t="s">
        <v>116</v>
      </c>
      <c r="T7" s="43"/>
      <c r="U7" s="43" t="s">
        <v>116</v>
      </c>
      <c r="V7" s="86" t="s">
        <v>614</v>
      </c>
      <c r="W7" s="96" t="s">
        <v>348</v>
      </c>
      <c r="X7" s="87"/>
      <c r="Y7" s="88"/>
    </row>
    <row r="8" spans="1:25" ht="98.25" customHeight="1">
      <c r="A8" s="43" t="str">
        <f>'M-ImagenProducto'!D6</f>
        <v>ordenVisualizacion</v>
      </c>
      <c r="B8" s="43" t="str">
        <f>'M-ImagenProducto'!D5</f>
        <v>Representa el número secuencial que define en qué orden se muestran las fotos en la galería</v>
      </c>
      <c r="C8" s="43" t="s">
        <v>116</v>
      </c>
      <c r="D8" s="43" t="s">
        <v>527</v>
      </c>
      <c r="E8" s="43" t="s">
        <v>113</v>
      </c>
      <c r="F8" s="43"/>
      <c r="G8" s="43"/>
      <c r="H8" s="43"/>
      <c r="I8" s="43"/>
      <c r="J8" s="43">
        <v>1</v>
      </c>
      <c r="K8" s="43">
        <v>20</v>
      </c>
      <c r="L8" s="43"/>
      <c r="M8" s="43" t="s">
        <v>615</v>
      </c>
      <c r="N8" s="43" t="s">
        <v>116</v>
      </c>
      <c r="O8" s="43"/>
      <c r="P8" s="43"/>
      <c r="Q8" s="43"/>
      <c r="R8" s="43"/>
      <c r="S8" s="43" t="s">
        <v>116</v>
      </c>
      <c r="T8" s="43">
        <v>1</v>
      </c>
      <c r="U8" s="43" t="s">
        <v>116</v>
      </c>
      <c r="V8" s="86"/>
      <c r="W8" s="96"/>
      <c r="X8" s="87"/>
      <c r="Y8" s="88"/>
    </row>
    <row r="10" spans="1:25" ht="42" customHeight="1">
      <c r="A10" s="48" t="s">
        <v>123</v>
      </c>
      <c r="B10" s="48" t="s">
        <v>4</v>
      </c>
      <c r="C10" s="48" t="s">
        <v>124</v>
      </c>
    </row>
    <row r="11" spans="1:25" ht="34" customHeight="1">
      <c r="A11" s="341" t="str">
        <f>'M-ImagenProducto'!E6</f>
        <v>Combinación única 1</v>
      </c>
      <c r="B11" s="342" t="str">
        <f>'M-ImagenProducto'!E5</f>
        <v>Indica que no pueden existir dos imágenes con la misma URL asociadas al mismo producto.</v>
      </c>
      <c r="C11" s="47" t="str">
        <f>'M-ImagenProducto'!B6</f>
        <v>idproducto</v>
      </c>
    </row>
    <row r="12" spans="1:25" ht="17.25" customHeight="1">
      <c r="A12" s="273"/>
      <c r="B12" s="343"/>
      <c r="C12" s="47" t="str">
        <f>'M-ImagenProducto'!D6</f>
        <v>ordenVisualizacion</v>
      </c>
    </row>
    <row r="13" spans="1:25" ht="15.75" customHeight="1"/>
    <row r="14" spans="1:25" ht="15.75" customHeight="1">
      <c r="A14" s="257" t="s">
        <v>125</v>
      </c>
      <c r="B14" s="257" t="s">
        <v>4</v>
      </c>
      <c r="C14" s="257" t="s">
        <v>126</v>
      </c>
      <c r="D14" s="258"/>
      <c r="E14" s="259"/>
      <c r="F14" s="257" t="s">
        <v>127</v>
      </c>
      <c r="G14" s="259"/>
      <c r="H14" s="257" t="s">
        <v>128</v>
      </c>
      <c r="I14" s="259"/>
      <c r="J14" s="257" t="s">
        <v>230</v>
      </c>
      <c r="K14" s="259"/>
    </row>
    <row r="15" spans="1:25" ht="15.75" customHeight="1">
      <c r="A15" s="253"/>
      <c r="B15" s="253"/>
      <c r="C15" s="184" t="s">
        <v>231</v>
      </c>
      <c r="D15" s="184" t="s">
        <v>95</v>
      </c>
      <c r="E15" s="184" t="s">
        <v>232</v>
      </c>
      <c r="F15" s="184" t="s">
        <v>132</v>
      </c>
      <c r="G15" s="184" t="s">
        <v>4</v>
      </c>
      <c r="H15" s="184" t="s">
        <v>133</v>
      </c>
      <c r="I15" s="184" t="s">
        <v>4</v>
      </c>
      <c r="J15" s="184" t="s">
        <v>134</v>
      </c>
      <c r="K15" s="184" t="s">
        <v>135</v>
      </c>
    </row>
    <row r="16" spans="1:25" ht="100.5" customHeight="1">
      <c r="A16" s="261" t="str">
        <f>'E-ImagenProducto'!B7</f>
        <v>Agregar imagen</v>
      </c>
      <c r="B16" s="261" t="str">
        <f>'E-ImagenProducto'!C7</f>
        <v>Subir y asociar una nueva fotografía o render a la galería de un producto específico.</v>
      </c>
      <c r="C16" s="251" t="s">
        <v>616</v>
      </c>
      <c r="D16" s="251" t="s">
        <v>18</v>
      </c>
      <c r="E16" s="262" t="s">
        <v>617</v>
      </c>
      <c r="F16" s="251" t="s">
        <v>138</v>
      </c>
      <c r="G16" s="251" t="s">
        <v>618</v>
      </c>
      <c r="H16" s="187" t="str">
        <f>'E-ImagenProducto'!G7</f>
        <v>P1</v>
      </c>
      <c r="I16" s="188" t="str">
        <f>'E-ImagenProducto'!H7</f>
        <v>Asegurar que los datos requeridos sean válidos a nivel de tipo, formato, longitud y obligatoriedad.</v>
      </c>
      <c r="J16" s="187" t="s">
        <v>236</v>
      </c>
      <c r="K16" s="187" t="s">
        <v>141</v>
      </c>
    </row>
    <row r="17" spans="1:11" ht="63" customHeight="1">
      <c r="A17" s="252"/>
      <c r="B17" s="252"/>
      <c r="C17" s="252"/>
      <c r="D17" s="252"/>
      <c r="E17" s="252"/>
      <c r="F17" s="252"/>
      <c r="G17" s="252"/>
      <c r="H17" s="187" t="s">
        <v>619</v>
      </c>
      <c r="I17" s="188" t="s">
        <v>620</v>
      </c>
      <c r="J17" s="187" t="s">
        <v>621</v>
      </c>
      <c r="K17" s="187" t="s">
        <v>141</v>
      </c>
    </row>
    <row r="18" spans="1:11" ht="88.5" customHeight="1">
      <c r="A18" s="253"/>
      <c r="B18" s="253"/>
      <c r="C18" s="253"/>
      <c r="D18" s="253"/>
      <c r="E18" s="253"/>
      <c r="F18" s="253"/>
      <c r="G18" s="253"/>
      <c r="H18" s="187" t="str">
        <f>'E-ImagenProducto'!G9</f>
        <v>P3</v>
      </c>
      <c r="I18" s="188" t="str">
        <f>'E-ImagenProducto'!H9</f>
        <v>El sistema debe validar que la extensión del archivo sea permitida (ej. .jpg, .png, .webp).</v>
      </c>
      <c r="J18" s="187" t="s">
        <v>622</v>
      </c>
      <c r="K18" s="187" t="s">
        <v>141</v>
      </c>
    </row>
    <row r="19" spans="1:11" ht="92.25" customHeight="1">
      <c r="A19" s="255" t="str">
        <f>'E-ImagenProducto'!B10</f>
        <v>Modificar imagen</v>
      </c>
      <c r="B19" s="255" t="str">
        <f>'E-ImagenProducto'!F10</f>
        <v>Listado de miniaturas del producto con inputs numéricos para definir el orden.</v>
      </c>
      <c r="C19" s="255" t="s">
        <v>623</v>
      </c>
      <c r="D19" s="255" t="s">
        <v>18</v>
      </c>
      <c r="E19" s="255" t="s">
        <v>624</v>
      </c>
      <c r="F19" s="255" t="s">
        <v>138</v>
      </c>
      <c r="G19" s="255" t="s">
        <v>625</v>
      </c>
      <c r="H19" s="190" t="str">
        <f>'E-ImagenProducto'!G10</f>
        <v>P4</v>
      </c>
      <c r="I19" s="190" t="str">
        <f>'E-ImagenProducto'!H10</f>
        <v>El idImagen a modificar debe existir previamente en el sistema.</v>
      </c>
      <c r="J19" s="190" t="s">
        <v>626</v>
      </c>
      <c r="K19" s="190" t="s">
        <v>141</v>
      </c>
    </row>
    <row r="20" spans="1:11" ht="138.75" customHeight="1">
      <c r="A20" s="253"/>
      <c r="B20" s="253"/>
      <c r="C20" s="253"/>
      <c r="D20" s="253"/>
      <c r="E20" s="253"/>
      <c r="F20" s="253"/>
      <c r="G20" s="253"/>
      <c r="H20" s="190" t="str">
        <f>'E-ImagenProducto'!G11</f>
        <v>P5</v>
      </c>
      <c r="I20" s="190" t="str">
        <f>'E-ImagenProducto'!H11</f>
        <v>No pueden existir dos imágenes con el mismo ordenVisualizacion para un mismo producto.</v>
      </c>
      <c r="J20" s="190" t="s">
        <v>627</v>
      </c>
      <c r="K20" s="190" t="s">
        <v>141</v>
      </c>
    </row>
    <row r="21" spans="1:11" ht="72.75" customHeight="1">
      <c r="A21" s="254" t="str">
        <f>'E-ImagenProducto'!B12</f>
        <v>Eliminar imagen</v>
      </c>
      <c r="B21" s="254" t="str">
        <f>'E-ImagenProducto'!C12</f>
        <v>Retirar una fotografía específica de la galería de un producto.</v>
      </c>
      <c r="C21" s="260" t="s">
        <v>628</v>
      </c>
      <c r="D21" s="260" t="s">
        <v>244</v>
      </c>
      <c r="E21" s="260" t="s">
        <v>629</v>
      </c>
      <c r="F21" s="260" t="s">
        <v>138</v>
      </c>
      <c r="G21" s="260" t="s">
        <v>630</v>
      </c>
      <c r="H21" s="185" t="str">
        <f>'E-ImagenProducto'!G12</f>
        <v>P6</v>
      </c>
      <c r="I21" s="185" t="str">
        <f>'E-ImagenProducto'!H12</f>
        <v>El idImagen a eliminar debe existir previamente en el sistema.</v>
      </c>
      <c r="J21" s="185" t="s">
        <v>631</v>
      </c>
      <c r="K21" s="185" t="s">
        <v>141</v>
      </c>
    </row>
    <row r="22" spans="1:11" ht="174" customHeight="1">
      <c r="A22" s="253"/>
      <c r="B22" s="253"/>
      <c r="C22" s="253"/>
      <c r="D22" s="253"/>
      <c r="E22" s="253"/>
      <c r="F22" s="253"/>
      <c r="G22" s="253"/>
      <c r="H22" s="185" t="str">
        <f>'E-ImagenProducto'!G13</f>
        <v>P7</v>
      </c>
      <c r="I22" s="185" t="str">
        <f>'E-ImagenProducto'!H13</f>
        <v>El sistema debe impedir borrar la última imagen si la regla de negocio exige que todo producto tenga al menos una foto.</v>
      </c>
      <c r="J22" s="185" t="s">
        <v>632</v>
      </c>
      <c r="K22" s="185" t="s">
        <v>141</v>
      </c>
    </row>
    <row r="23" spans="1:11" ht="130.5" customHeight="1">
      <c r="A23" s="191" t="str">
        <f>'E-ImagenProducto'!B14</f>
        <v>Consultar imágenes</v>
      </c>
      <c r="B23" s="191" t="str">
        <f>'E-ImagenProducto'!C14</f>
        <v>Obtener la galería de fotos asociada a un producto para mostrarla en el catálogo o en el detalle del artículo.</v>
      </c>
      <c r="C23" s="186" t="s">
        <v>540</v>
      </c>
      <c r="D23" s="181" t="s">
        <v>244</v>
      </c>
      <c r="E23" s="181" t="s">
        <v>633</v>
      </c>
      <c r="F23" s="181" t="s">
        <v>634</v>
      </c>
      <c r="G23" s="182" t="s">
        <v>635</v>
      </c>
      <c r="H23" s="181" t="str">
        <f>'E-ImagenProducto'!G14</f>
        <v>P8</v>
      </c>
      <c r="I23" s="181" t="str">
        <f>'E-ImagenProducto'!H14</f>
        <v>Asegurar que los datos requeridos sean válidos a nivel de tipo, formato, longitud y obligatoriedad.</v>
      </c>
      <c r="J23" s="183" t="s">
        <v>636</v>
      </c>
      <c r="K23" s="183" t="s">
        <v>141</v>
      </c>
    </row>
  </sheetData>
  <mergeCells count="32">
    <mergeCell ref="J14:K14"/>
    <mergeCell ref="D21:D22"/>
    <mergeCell ref="B11:B12"/>
    <mergeCell ref="A1:B1"/>
    <mergeCell ref="E19:E20"/>
    <mergeCell ref="G1:J1"/>
    <mergeCell ref="G19:G20"/>
    <mergeCell ref="B14:B15"/>
    <mergeCell ref="F21:F22"/>
    <mergeCell ref="E16:E18"/>
    <mergeCell ref="G16:G18"/>
    <mergeCell ref="C21:C22"/>
    <mergeCell ref="B16:B18"/>
    <mergeCell ref="B19:B20"/>
    <mergeCell ref="A14:A15"/>
    <mergeCell ref="A21:A22"/>
    <mergeCell ref="H14:I14"/>
    <mergeCell ref="F16:F18"/>
    <mergeCell ref="D1:F1"/>
    <mergeCell ref="A19:A20"/>
    <mergeCell ref="C19:C20"/>
    <mergeCell ref="D19:D20"/>
    <mergeCell ref="C14:E14"/>
    <mergeCell ref="F19:F20"/>
    <mergeCell ref="A16:A18"/>
    <mergeCell ref="C16:C18"/>
    <mergeCell ref="B21:B22"/>
    <mergeCell ref="A11:A12"/>
    <mergeCell ref="E21:E22"/>
    <mergeCell ref="G21:G22"/>
    <mergeCell ref="F14:G14"/>
    <mergeCell ref="D16:D18"/>
  </mergeCells>
  <hyperlinks>
    <hyperlink ref="A1" r:id="rId1" location="'Modelo%20de%20dominio'!A1" display="applewebdata://4A31782C-94C9-40BA-AD06-77312C4F13C1/ - 'Modelo%20de%20dominio'!A1" xr:uid="{00000000-0004-0000-1300-000000000000}"/>
    <hyperlink ref="D1" r:id="rId2" location="ListadoObjetosDominio!A1" display="applewebdata://4A31782C-94C9-40BA-AD06-77312C4F13C1/ - ListadoObjetosDominio!A1" xr:uid="{00000000-0004-0000-1300-000001000000}"/>
    <hyperlink ref="G1" r:id="rId3" location="'C-ImagenProducto '!A1" display="applewebdata://4A31782C-94C9-40BA-AD06-77312C4F13C1/ - 'C-ImagenProducto '!A1" xr:uid="{00000000-0004-0000-1300-000002000000}"/>
    <hyperlink ref="V4" location="'C-ImagenProducto '!A15" display="'C-ImagenProducto '!A15" xr:uid="{00000000-0004-0000-1300-000003000000}"/>
    <hyperlink ref="D6" location="'M-Producto'!B2" display="&lt;Producto&gt;" xr:uid="{00000000-0004-0000-1300-000004000000}"/>
    <hyperlink ref="A19" location="RANGE!W4" display="Eliminar de forma definitiva la información de un nuevo País" xr:uid="{00000000-0004-0000-1300-000005000000}"/>
    <hyperlink ref="A21" location="RANGE!X4" display="Consultar información de un País por su identificador" xr:uid="{00000000-0004-0000-1300-000006000000}"/>
  </hyperlinks>
  <pageMargins left="0.7" right="0.7" top="0.75" bottom="0.75" header="0.3" footer="0.3"/>
  <legacyDrawing r:id="rId4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14"/>
  <sheetViews>
    <sheetView topLeftCell="C1" workbookViewId="0">
      <selection activeCell="E1" sqref="B1:K2"/>
    </sheetView>
  </sheetViews>
  <sheetFormatPr baseColWidth="10" defaultColWidth="8.83203125" defaultRowHeight="15"/>
  <cols>
    <col min="1" max="1" width="15" style="62" customWidth="1"/>
    <col min="2" max="2" width="25" style="62" customWidth="1"/>
    <col min="3" max="3" width="35" style="62" customWidth="1"/>
    <col min="4" max="4" width="15" style="62" customWidth="1"/>
    <col min="5" max="5" width="25" style="62" customWidth="1"/>
    <col min="6" max="6" width="35" style="62" customWidth="1"/>
    <col min="7" max="7" width="10" style="62" customWidth="1"/>
    <col min="8" max="8" width="35" style="62" customWidth="1"/>
    <col min="9" max="9" width="15" style="62" customWidth="1"/>
    <col min="10" max="10" width="20" style="62" customWidth="1"/>
    <col min="11" max="11" width="30" style="62" customWidth="1"/>
    <col min="12" max="13" width="8.83203125" style="62" customWidth="1"/>
    <col min="14" max="16384" width="8.83203125" style="62"/>
  </cols>
  <sheetData>
    <row r="1" spans="1:11" ht="16">
      <c r="A1" s="4" t="s">
        <v>40</v>
      </c>
      <c r="E1" s="4" t="s">
        <v>42</v>
      </c>
      <c r="I1" s="4" t="s">
        <v>154</v>
      </c>
    </row>
    <row r="2" spans="1:11" ht="16" customHeight="1">
      <c r="A2" s="80" t="s">
        <v>155</v>
      </c>
      <c r="B2" s="281" t="str">
        <f>ListadoObjetosDominio!B8</f>
        <v>ImagenProducto</v>
      </c>
      <c r="C2" s="274"/>
      <c r="D2" s="274"/>
      <c r="E2" s="274"/>
      <c r="F2" s="274"/>
      <c r="G2" s="274"/>
      <c r="H2" s="274"/>
      <c r="I2" s="274"/>
      <c r="J2" s="274"/>
      <c r="K2" s="271"/>
    </row>
    <row r="3" spans="1:11" ht="16" customHeight="1">
      <c r="A3" s="80" t="s">
        <v>156</v>
      </c>
      <c r="B3" s="344" t="str">
        <f>ListadoObjetosDominio!C8</f>
        <v>Objeto de dominio que representa a cada uno de los recursos visuales o fotografías asociadas a un producto para su exhibición.</v>
      </c>
      <c r="C3" s="345"/>
      <c r="D3" s="345"/>
      <c r="E3" s="345"/>
      <c r="F3" s="345"/>
      <c r="G3" s="345"/>
      <c r="H3" s="345"/>
      <c r="I3" s="345"/>
      <c r="J3" s="345"/>
      <c r="K3" s="343"/>
    </row>
    <row r="4" spans="1:11" ht="32.25" customHeight="1">
      <c r="A4" s="79" t="s">
        <v>157</v>
      </c>
      <c r="B4" s="282" t="s">
        <v>158</v>
      </c>
      <c r="C4" s="271"/>
      <c r="D4" s="78" t="s">
        <v>159</v>
      </c>
      <c r="E4" s="291" t="s">
        <v>160</v>
      </c>
      <c r="F4" s="271"/>
      <c r="G4" s="284" t="s">
        <v>161</v>
      </c>
      <c r="H4" s="271"/>
      <c r="I4" s="77" t="s">
        <v>162</v>
      </c>
      <c r="J4" s="76" t="s">
        <v>163</v>
      </c>
      <c r="K4" s="75" t="s">
        <v>164</v>
      </c>
    </row>
    <row r="5" spans="1:11" ht="16" customHeight="1">
      <c r="A5" s="290" t="s">
        <v>157</v>
      </c>
      <c r="B5" s="282" t="s">
        <v>165</v>
      </c>
      <c r="C5" s="282" t="s">
        <v>4</v>
      </c>
      <c r="D5" s="283" t="s">
        <v>166</v>
      </c>
      <c r="E5" s="291" t="s">
        <v>167</v>
      </c>
      <c r="F5" s="271"/>
      <c r="G5" s="284" t="s">
        <v>168</v>
      </c>
      <c r="H5" s="271"/>
      <c r="I5" s="289" t="s">
        <v>169</v>
      </c>
      <c r="J5" s="286" t="s">
        <v>170</v>
      </c>
      <c r="K5" s="285" t="s">
        <v>171</v>
      </c>
    </row>
    <row r="6" spans="1:11" ht="16" customHeight="1">
      <c r="A6" s="273"/>
      <c r="B6" s="273"/>
      <c r="C6" s="273"/>
      <c r="D6" s="273"/>
      <c r="E6" s="74" t="s">
        <v>172</v>
      </c>
      <c r="F6" s="74" t="s">
        <v>4</v>
      </c>
      <c r="G6" s="73" t="s">
        <v>173</v>
      </c>
      <c r="H6" s="73" t="s">
        <v>4</v>
      </c>
      <c r="I6" s="273"/>
      <c r="J6" s="273"/>
      <c r="K6" s="273"/>
    </row>
    <row r="7" spans="1:11" ht="50.25" customHeight="1">
      <c r="A7" s="288" t="s">
        <v>10</v>
      </c>
      <c r="B7" s="288" t="s">
        <v>637</v>
      </c>
      <c r="C7" s="288" t="s">
        <v>638</v>
      </c>
      <c r="D7" s="288" t="str">
        <f>ListadoObjetosDominio!B8</f>
        <v>ImagenProducto</v>
      </c>
      <c r="E7" s="288" t="s">
        <v>639</v>
      </c>
      <c r="F7" s="288" t="s">
        <v>640</v>
      </c>
      <c r="G7" s="72" t="s">
        <v>641</v>
      </c>
      <c r="H7" s="72" t="s">
        <v>642</v>
      </c>
      <c r="I7" s="288" t="s">
        <v>643</v>
      </c>
      <c r="J7" s="288" t="s">
        <v>644</v>
      </c>
      <c r="K7" s="288" t="s">
        <v>645</v>
      </c>
    </row>
    <row r="8" spans="1:11" ht="50.25" customHeight="1">
      <c r="A8" s="279"/>
      <c r="B8" s="279"/>
      <c r="C8" s="279"/>
      <c r="D8" s="279"/>
      <c r="E8" s="279"/>
      <c r="F8" s="279"/>
      <c r="G8" s="72" t="s">
        <v>619</v>
      </c>
      <c r="H8" s="72" t="s">
        <v>620</v>
      </c>
      <c r="I8" s="279"/>
      <c r="J8" s="279"/>
      <c r="K8" s="279"/>
    </row>
    <row r="9" spans="1:11" ht="50.25" customHeight="1">
      <c r="A9" s="273"/>
      <c r="B9" s="273"/>
      <c r="C9" s="273"/>
      <c r="D9" s="273"/>
      <c r="E9" s="273"/>
      <c r="F9" s="273"/>
      <c r="G9" s="72" t="s">
        <v>646</v>
      </c>
      <c r="H9" s="72" t="s">
        <v>647</v>
      </c>
      <c r="I9" s="273"/>
      <c r="J9" s="273"/>
      <c r="K9" s="273"/>
    </row>
    <row r="10" spans="1:11" ht="50.25" customHeight="1">
      <c r="A10" s="288" t="s">
        <v>10</v>
      </c>
      <c r="B10" s="288" t="s">
        <v>648</v>
      </c>
      <c r="C10" s="288" t="s">
        <v>649</v>
      </c>
      <c r="D10" s="288" t="str">
        <f>ListadoObjetosDominio!B8</f>
        <v>ImagenProducto</v>
      </c>
      <c r="E10" s="288" t="s">
        <v>650</v>
      </c>
      <c r="F10" s="288" t="s">
        <v>651</v>
      </c>
      <c r="G10" s="72" t="s">
        <v>652</v>
      </c>
      <c r="H10" s="72" t="s">
        <v>653</v>
      </c>
      <c r="I10" s="288"/>
      <c r="J10" s="288" t="s">
        <v>654</v>
      </c>
      <c r="K10" s="288" t="s">
        <v>655</v>
      </c>
    </row>
    <row r="11" spans="1:11" ht="50.25" customHeight="1">
      <c r="A11" s="273"/>
      <c r="B11" s="273"/>
      <c r="C11" s="273"/>
      <c r="D11" s="273"/>
      <c r="E11" s="273"/>
      <c r="F11" s="273"/>
      <c r="G11" s="72" t="s">
        <v>656</v>
      </c>
      <c r="H11" s="72" t="s">
        <v>657</v>
      </c>
      <c r="I11" s="273"/>
      <c r="J11" s="273"/>
      <c r="K11" s="273"/>
    </row>
    <row r="12" spans="1:11" ht="50.25" customHeight="1">
      <c r="A12" s="288" t="s">
        <v>10</v>
      </c>
      <c r="B12" s="288" t="s">
        <v>658</v>
      </c>
      <c r="C12" s="288" t="s">
        <v>659</v>
      </c>
      <c r="D12" s="288" t="str">
        <f>ListadoObjetosDominio!B8</f>
        <v>ImagenProducto</v>
      </c>
      <c r="E12" s="288" t="s">
        <v>628</v>
      </c>
      <c r="F12" s="288" t="s">
        <v>660</v>
      </c>
      <c r="G12" s="72" t="s">
        <v>661</v>
      </c>
      <c r="H12" s="72" t="s">
        <v>662</v>
      </c>
      <c r="I12" s="288" t="s">
        <v>643</v>
      </c>
      <c r="J12" s="288" t="s">
        <v>663</v>
      </c>
      <c r="K12" s="288" t="s">
        <v>664</v>
      </c>
    </row>
    <row r="13" spans="1:11" ht="50.25" customHeight="1">
      <c r="A13" s="273"/>
      <c r="B13" s="273"/>
      <c r="C13" s="273"/>
      <c r="D13" s="273"/>
      <c r="E13" s="273"/>
      <c r="F13" s="273"/>
      <c r="G13" s="72" t="s">
        <v>665</v>
      </c>
      <c r="H13" s="72" t="s">
        <v>666</v>
      </c>
      <c r="I13" s="273"/>
      <c r="J13" s="273"/>
      <c r="K13" s="273"/>
    </row>
    <row r="14" spans="1:11" ht="50.25" customHeight="1">
      <c r="A14" s="72" t="s">
        <v>476</v>
      </c>
      <c r="B14" s="72" t="s">
        <v>667</v>
      </c>
      <c r="C14" s="72" t="s">
        <v>668</v>
      </c>
      <c r="D14" s="72" t="str">
        <f>ListadoObjetosDominio!B8</f>
        <v>ImagenProducto</v>
      </c>
      <c r="E14" s="72" t="s">
        <v>650</v>
      </c>
      <c r="F14" s="72" t="s">
        <v>669</v>
      </c>
      <c r="G14" s="72" t="s">
        <v>670</v>
      </c>
      <c r="H14" s="72" t="s">
        <v>642</v>
      </c>
      <c r="I14" s="72" t="s">
        <v>671</v>
      </c>
      <c r="J14" s="72" t="s">
        <v>672</v>
      </c>
      <c r="K14" s="72" t="s">
        <v>673</v>
      </c>
    </row>
  </sheetData>
  <mergeCells count="41">
    <mergeCell ref="A12:A13"/>
    <mergeCell ref="C12:C13"/>
    <mergeCell ref="E5:F5"/>
    <mergeCell ref="C10:C11"/>
    <mergeCell ref="E10:E11"/>
    <mergeCell ref="B7:B9"/>
    <mergeCell ref="D12:D13"/>
    <mergeCell ref="B10:B11"/>
    <mergeCell ref="F12:F13"/>
    <mergeCell ref="B3:K3"/>
    <mergeCell ref="I5:I6"/>
    <mergeCell ref="E4:F4"/>
    <mergeCell ref="K7:K9"/>
    <mergeCell ref="B12:B13"/>
    <mergeCell ref="F10:F11"/>
    <mergeCell ref="B4:C4"/>
    <mergeCell ref="I12:I13"/>
    <mergeCell ref="K12:K13"/>
    <mergeCell ref="F7:F9"/>
    <mergeCell ref="J12:J13"/>
    <mergeCell ref="G5:H5"/>
    <mergeCell ref="E12:E13"/>
    <mergeCell ref="C5:C6"/>
    <mergeCell ref="C7:C9"/>
    <mergeCell ref="E7:E9"/>
    <mergeCell ref="B2:K2"/>
    <mergeCell ref="A10:A11"/>
    <mergeCell ref="I10:I11"/>
    <mergeCell ref="B5:B6"/>
    <mergeCell ref="D5:D6"/>
    <mergeCell ref="K10:K11"/>
    <mergeCell ref="G4:H4"/>
    <mergeCell ref="K5:K6"/>
    <mergeCell ref="D10:D11"/>
    <mergeCell ref="A7:A9"/>
    <mergeCell ref="J5:J6"/>
    <mergeCell ref="I7:I9"/>
    <mergeCell ref="J10:J11"/>
    <mergeCell ref="D7:D9"/>
    <mergeCell ref="J7:J9"/>
    <mergeCell ref="A5:A6"/>
  </mergeCells>
  <hyperlinks>
    <hyperlink ref="E1" location="ListadoObjetosDominio!A1" display="&lt;&lt; Ir al listado de objetos de dominio" xr:uid="{F25EFE48-C8B6-2D43-AA9A-C025BCCA26F1}"/>
    <hyperlink ref="A1" location="'Modelo de dominio'!A1" display="&lt;&lt; Ir al modelo de dominio" xr:uid="{A78E9B98-B0A3-3A49-A520-E9035ED813B7}"/>
    <hyperlink ref="I1" location="'C-ImagenProducto '!A1" display="&lt;&lt; Ir a la caracterización del objeto de dominio" xr:uid="{FB2D12A0-D38B-8649-8C17-C0D872854B19}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642B1-7F86-E340-8839-109D740EC30D}">
  <dimension ref="A1:K14"/>
  <sheetViews>
    <sheetView workbookViewId="0">
      <selection activeCell="E1" sqref="E1"/>
    </sheetView>
  </sheetViews>
  <sheetFormatPr baseColWidth="10" defaultColWidth="8.83203125" defaultRowHeight="15"/>
  <cols>
    <col min="1" max="1" width="15" style="62" customWidth="1"/>
    <col min="2" max="2" width="44.83203125" style="62" bestFit="1" customWidth="1"/>
    <col min="3" max="3" width="35" style="62" customWidth="1"/>
    <col min="4" max="4" width="15" style="62" customWidth="1"/>
    <col min="5" max="5" width="25" style="62" customWidth="1"/>
    <col min="6" max="6" width="35" style="62" customWidth="1"/>
    <col min="7" max="7" width="10" style="62" customWidth="1"/>
    <col min="8" max="8" width="35" style="62" customWidth="1"/>
    <col min="9" max="9" width="15" style="62" customWidth="1"/>
    <col min="10" max="10" width="20" style="62" customWidth="1"/>
    <col min="11" max="11" width="30" style="62" customWidth="1"/>
    <col min="12" max="13" width="8.83203125" style="62" customWidth="1"/>
    <col min="14" max="16384" width="8.83203125" style="62"/>
  </cols>
  <sheetData>
    <row r="1" spans="1:11" ht="16">
      <c r="A1" s="4" t="s">
        <v>40</v>
      </c>
      <c r="E1" s="4" t="s">
        <v>42</v>
      </c>
      <c r="I1" s="4" t="s">
        <v>154</v>
      </c>
    </row>
    <row r="2" spans="1:11" ht="16" customHeight="1">
      <c r="A2" s="80" t="s">
        <v>155</v>
      </c>
      <c r="B2" s="281" t="str">
        <f>ListadoObjetosDominio!B8</f>
        <v>ImagenProducto</v>
      </c>
      <c r="C2" s="274"/>
      <c r="D2" s="274"/>
      <c r="E2" s="274"/>
      <c r="F2" s="274"/>
      <c r="G2" s="274"/>
      <c r="H2" s="274"/>
      <c r="I2" s="274"/>
      <c r="J2" s="274"/>
      <c r="K2" s="271"/>
    </row>
    <row r="3" spans="1:11" ht="16" customHeight="1">
      <c r="A3" s="80" t="s">
        <v>156</v>
      </c>
      <c r="B3" s="344" t="str">
        <f>ListadoObjetosDominio!C8</f>
        <v>Objeto de dominio que representa a cada uno de los recursos visuales o fotografías asociadas a un producto para su exhibición.</v>
      </c>
      <c r="C3" s="345"/>
      <c r="D3" s="345"/>
      <c r="E3" s="345"/>
      <c r="F3" s="345"/>
      <c r="G3" s="345"/>
      <c r="H3" s="345"/>
      <c r="I3" s="345"/>
      <c r="J3" s="345"/>
      <c r="K3" s="343"/>
    </row>
    <row r="4" spans="1:11" ht="32.25" customHeight="1">
      <c r="A4" s="284" t="s">
        <v>161</v>
      </c>
      <c r="B4" s="271"/>
    </row>
    <row r="5" spans="1:11" ht="16" customHeight="1">
      <c r="A5" s="284" t="s">
        <v>168</v>
      </c>
      <c r="B5" s="271"/>
    </row>
    <row r="6" spans="1:11" ht="16" customHeight="1">
      <c r="A6" s="73" t="s">
        <v>173</v>
      </c>
      <c r="B6" s="73" t="s">
        <v>4</v>
      </c>
    </row>
    <row r="7" spans="1:11" ht="50.25" customHeight="1">
      <c r="A7" s="72" t="s">
        <v>641</v>
      </c>
      <c r="B7" s="72" t="s">
        <v>642</v>
      </c>
    </row>
    <row r="8" spans="1:11" ht="50.25" customHeight="1">
      <c r="A8" s="72" t="s">
        <v>619</v>
      </c>
      <c r="B8" s="72" t="s">
        <v>620</v>
      </c>
    </row>
    <row r="9" spans="1:11" ht="50.25" customHeight="1">
      <c r="A9" s="72" t="s">
        <v>646</v>
      </c>
      <c r="B9" s="72" t="s">
        <v>647</v>
      </c>
    </row>
    <row r="10" spans="1:11" ht="50.25" customHeight="1">
      <c r="A10" s="72" t="s">
        <v>652</v>
      </c>
      <c r="B10" s="72" t="s">
        <v>653</v>
      </c>
    </row>
    <row r="11" spans="1:11" ht="50.25" customHeight="1">
      <c r="A11" s="72" t="s">
        <v>656</v>
      </c>
      <c r="B11" s="72" t="s">
        <v>657</v>
      </c>
    </row>
    <row r="12" spans="1:11" ht="50.25" customHeight="1">
      <c r="A12" s="72" t="s">
        <v>661</v>
      </c>
      <c r="B12" s="72" t="s">
        <v>662</v>
      </c>
    </row>
    <row r="13" spans="1:11" ht="50.25" customHeight="1">
      <c r="A13" s="72" t="s">
        <v>665</v>
      </c>
      <c r="B13" s="72" t="s">
        <v>666</v>
      </c>
    </row>
    <row r="14" spans="1:11" ht="50.25" customHeight="1">
      <c r="A14" s="72" t="s">
        <v>670</v>
      </c>
      <c r="B14" s="72" t="s">
        <v>642</v>
      </c>
    </row>
  </sheetData>
  <mergeCells count="4">
    <mergeCell ref="A5:B5"/>
    <mergeCell ref="B2:K2"/>
    <mergeCell ref="B3:K3"/>
    <mergeCell ref="A4:B4"/>
  </mergeCells>
  <hyperlinks>
    <hyperlink ref="A1" location="'Modelo de dominio'!A1" display="&lt;&lt; Ir al modelo de dominio" xr:uid="{2D080816-7137-E048-BD99-9CD086FD226D}"/>
    <hyperlink ref="E1" location="ListadoObjetosDominio!A1" display="&lt;&lt; Ir al listado de objetos de dominio" xr:uid="{7C367F73-6659-6747-B8B7-D42B04907DAC}"/>
    <hyperlink ref="I1" location="'C-ImagenProducto '!A1" display="&lt;&lt; Ir a la caracterización del objeto de dominio" xr:uid="{E35BA69A-AC61-BA45-B7F1-F770F2CF08D4}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19"/>
  <sheetViews>
    <sheetView topLeftCell="E1" zoomScale="93" zoomScaleNormal="93" workbookViewId="0">
      <selection activeCell="H1" sqref="H1:J1"/>
    </sheetView>
  </sheetViews>
  <sheetFormatPr baseColWidth="10" defaultColWidth="11" defaultRowHeight="16"/>
  <cols>
    <col min="1" max="4" width="41.5" customWidth="1"/>
    <col min="5" max="5" width="64.83203125" bestFit="1" customWidth="1"/>
    <col min="6" max="6" width="28.5" customWidth="1"/>
    <col min="7" max="7" width="29.83203125" customWidth="1"/>
    <col min="8" max="8" width="30.33203125" customWidth="1"/>
    <col min="9" max="9" width="25.5" customWidth="1"/>
  </cols>
  <sheetData>
    <row r="1" spans="1:14">
      <c r="A1" s="296" t="s">
        <v>40</v>
      </c>
      <c r="B1" s="250"/>
      <c r="C1" s="250"/>
      <c r="D1" s="250"/>
      <c r="E1" s="250"/>
      <c r="F1" s="250"/>
      <c r="G1" s="11"/>
      <c r="H1" s="298" t="s">
        <v>42</v>
      </c>
      <c r="I1" s="250"/>
      <c r="J1" s="250"/>
      <c r="K1" s="296" t="s">
        <v>154</v>
      </c>
      <c r="L1" s="250"/>
      <c r="M1" s="250"/>
      <c r="N1" s="250"/>
    </row>
    <row r="2" spans="1:14">
      <c r="A2" s="20" t="s">
        <v>3</v>
      </c>
      <c r="B2" s="347" t="str">
        <f>ListadoObjetosDominio!B9</f>
        <v>Reseña</v>
      </c>
      <c r="C2" s="250"/>
      <c r="D2" s="250"/>
      <c r="E2" s="250"/>
      <c r="F2" s="250"/>
      <c r="G2" s="56"/>
      <c r="H2" s="56"/>
      <c r="I2" s="56"/>
    </row>
    <row r="3" spans="1:14">
      <c r="A3" s="20" t="s">
        <v>4</v>
      </c>
      <c r="B3" s="267" t="str">
        <f>ListadoObjetosDominio!C9</f>
        <v>Objeto de dominio que representa a cada una de las calificaciones y comentarios dejados por un cliente sobre un producto específico que ya ha comprado.</v>
      </c>
      <c r="C3" s="250"/>
      <c r="D3" s="250"/>
      <c r="E3" s="250"/>
      <c r="F3" s="250"/>
      <c r="G3" s="250"/>
      <c r="H3" s="250"/>
      <c r="I3" s="250"/>
    </row>
    <row r="4" spans="1:14" ht="51" customHeight="1">
      <c r="A4" s="28" t="s">
        <v>674</v>
      </c>
      <c r="B4" s="28" t="s">
        <v>675</v>
      </c>
      <c r="C4" s="28" t="s">
        <v>676</v>
      </c>
      <c r="D4" s="28" t="s">
        <v>677</v>
      </c>
      <c r="E4" s="28" t="s">
        <v>678</v>
      </c>
      <c r="F4" s="28" t="s">
        <v>679</v>
      </c>
      <c r="G4" s="241" t="s">
        <v>680</v>
      </c>
    </row>
    <row r="5" spans="1:14">
      <c r="A5" s="21" t="s">
        <v>681</v>
      </c>
      <c r="B5" s="21" t="s">
        <v>373</v>
      </c>
      <c r="C5" s="21" t="s">
        <v>540</v>
      </c>
      <c r="D5" s="21" t="s">
        <v>682</v>
      </c>
      <c r="E5" s="21" t="s">
        <v>683</v>
      </c>
      <c r="F5" s="21" t="s">
        <v>684</v>
      </c>
      <c r="G5" s="23" t="s">
        <v>57</v>
      </c>
    </row>
    <row r="6" spans="1:14">
      <c r="A6" s="27" t="s">
        <v>685</v>
      </c>
      <c r="B6" s="130" t="str">
        <f>'M-Cliente'!A7</f>
        <v>3F2504E0-4F89-11D3-9A0C-0305E82C3301</v>
      </c>
      <c r="C6" s="132" t="str">
        <f>'M-Producto'!A6</f>
        <v>4F8A0001-2222-4333-8444-555566667701</v>
      </c>
      <c r="D6" s="3">
        <v>5</v>
      </c>
      <c r="E6" s="3" t="s">
        <v>686</v>
      </c>
      <c r="F6" s="131">
        <v>46082</v>
      </c>
      <c r="G6" s="19" t="str">
        <f>A6</f>
        <v>RES-001</v>
      </c>
    </row>
    <row r="7" spans="1:14">
      <c r="A7" s="27" t="s">
        <v>687</v>
      </c>
      <c r="B7" s="130" t="str">
        <f>'M-Cliente'!A8</f>
        <v>3F2504E0-4F89-11D3-9A0C-0305E82C3302</v>
      </c>
      <c r="C7" s="132" t="str">
        <f>'M-Producto'!A7</f>
        <v>4F8A0001-2222-4333-8444-555566667702</v>
      </c>
      <c r="D7" s="121">
        <v>4</v>
      </c>
      <c r="E7" s="121" t="s">
        <v>688</v>
      </c>
      <c r="F7" s="131">
        <v>46083</v>
      </c>
      <c r="G7" s="19" t="str">
        <f>A7</f>
        <v>RES-002</v>
      </c>
    </row>
    <row r="8" spans="1:14">
      <c r="A8" s="27" t="s">
        <v>689</v>
      </c>
      <c r="B8" s="130" t="str">
        <f>'M-Cliente'!A9</f>
        <v>3F2504E0-4F89-11D3-9A0C-0305E82C3303</v>
      </c>
      <c r="C8" s="130" t="str">
        <f>'M-Producto'!A8</f>
        <v>4F8A0001-2222-4333-8444-555566667703</v>
      </c>
      <c r="D8" s="121">
        <v>5</v>
      </c>
      <c r="E8" s="121" t="s">
        <v>690</v>
      </c>
      <c r="F8" s="131">
        <v>46084</v>
      </c>
      <c r="G8" s="19" t="str">
        <f>A8</f>
        <v>RES-003</v>
      </c>
    </row>
    <row r="9" spans="1:14">
      <c r="A9" s="27" t="s">
        <v>691</v>
      </c>
      <c r="B9" s="130" t="str">
        <f>'M-Cliente'!A10</f>
        <v>3F2504E0-4F89-11D3-9A0C-0305E82C3304</v>
      </c>
      <c r="C9" s="130" t="str">
        <f>'M-Producto'!A9</f>
        <v>4F8A0001-2222-4333-8444-555566667704</v>
      </c>
      <c r="D9" s="121">
        <v>5</v>
      </c>
      <c r="E9" s="121" t="s">
        <v>692</v>
      </c>
      <c r="F9" s="131">
        <v>46085</v>
      </c>
      <c r="G9" s="19" t="str">
        <f>A9</f>
        <v>RES-004</v>
      </c>
    </row>
    <row r="10" spans="1:14">
      <c r="A10" s="27" t="s">
        <v>693</v>
      </c>
      <c r="B10" s="130" t="str">
        <f>'M-Cliente'!A7</f>
        <v>3F2504E0-4F89-11D3-9A0C-0305E82C3301</v>
      </c>
      <c r="C10" s="130" t="str">
        <f>'M-Producto'!A10</f>
        <v>4F8A0001-2222-4333-8444-555566667705</v>
      </c>
      <c r="D10" s="121">
        <v>4</v>
      </c>
      <c r="E10" s="121" t="s">
        <v>694</v>
      </c>
      <c r="F10" s="131">
        <v>46086</v>
      </c>
      <c r="G10" s="19" t="str">
        <f>A10</f>
        <v>RES-005</v>
      </c>
    </row>
    <row r="13" spans="1:14">
      <c r="A13" s="59" t="s">
        <v>85</v>
      </c>
      <c r="B13" s="59"/>
      <c r="C13" s="59"/>
      <c r="D13" s="59"/>
      <c r="E13" s="59"/>
      <c r="F13" s="60"/>
      <c r="G13" s="60"/>
      <c r="H13" s="60"/>
      <c r="I13" s="60"/>
    </row>
    <row r="14" spans="1:14">
      <c r="A14" s="30" t="s">
        <v>86</v>
      </c>
      <c r="B14" s="30"/>
      <c r="C14" s="30"/>
      <c r="D14" s="30"/>
      <c r="E14" s="30"/>
      <c r="F14" s="57"/>
      <c r="G14" s="57"/>
      <c r="H14" s="57"/>
      <c r="I14" s="57"/>
    </row>
    <row r="15" spans="1:14">
      <c r="A15" s="346" t="s">
        <v>87</v>
      </c>
      <c r="B15" s="250"/>
      <c r="C15" s="250"/>
      <c r="D15" s="250"/>
      <c r="E15" s="250"/>
      <c r="F15" s="250"/>
      <c r="G15" s="250"/>
      <c r="H15" s="250"/>
      <c r="I15" s="250"/>
    </row>
    <row r="16" spans="1:14">
      <c r="A16" s="297" t="s">
        <v>88</v>
      </c>
      <c r="B16" s="250"/>
      <c r="C16" s="250"/>
      <c r="D16" s="250"/>
      <c r="E16" s="250"/>
      <c r="F16" s="250"/>
      <c r="G16" s="250"/>
      <c r="H16" s="250"/>
      <c r="I16" s="250"/>
    </row>
    <row r="17" spans="1:9">
      <c r="A17" s="340" t="s">
        <v>608</v>
      </c>
      <c r="B17" s="250"/>
      <c r="C17" s="250"/>
      <c r="D17" s="250"/>
      <c r="E17" s="250"/>
      <c r="F17" s="250"/>
      <c r="G17" s="250"/>
      <c r="H17" s="250"/>
      <c r="I17" s="250"/>
    </row>
    <row r="18" spans="1:9">
      <c r="A18" s="263" t="s">
        <v>90</v>
      </c>
      <c r="B18" s="250"/>
      <c r="C18" s="250"/>
      <c r="D18" s="250"/>
      <c r="E18" s="250"/>
      <c r="F18" s="250"/>
      <c r="G18" s="250"/>
      <c r="H18" s="250"/>
      <c r="I18" s="250"/>
    </row>
    <row r="19" spans="1:9">
      <c r="A19" s="336" t="s">
        <v>609</v>
      </c>
      <c r="B19" s="250"/>
      <c r="C19" s="250"/>
      <c r="D19" s="250"/>
      <c r="E19" s="250"/>
      <c r="F19" s="250"/>
      <c r="G19" s="250"/>
      <c r="H19" s="250"/>
      <c r="I19" s="250"/>
    </row>
  </sheetData>
  <mergeCells count="10">
    <mergeCell ref="K1:N1"/>
    <mergeCell ref="A16:I16"/>
    <mergeCell ref="H1:J1"/>
    <mergeCell ref="A15:I15"/>
    <mergeCell ref="A19:I19"/>
    <mergeCell ref="B2:F2"/>
    <mergeCell ref="A1:F1"/>
    <mergeCell ref="A17:I17"/>
    <mergeCell ref="A18:I18"/>
    <mergeCell ref="B3:I3"/>
  </mergeCells>
  <hyperlinks>
    <hyperlink ref="A1" location="'Modelo de dominio'!A1" display="&lt;&lt; Ir al modelo de dominio" xr:uid="{00000000-0004-0000-1500-000000000000}"/>
    <hyperlink ref="H1" location="ListadoObjetosDominio!A1" display="&lt;&lt; Ir al listado de objetos de dominio" xr:uid="{00000000-0004-0000-1500-000001000000}"/>
    <hyperlink ref="K1" location="'C-Departamento'!A1" display="&lt;&lt; Ir a la caracterización del objeto de dominio" xr:uid="{00000000-0004-0000-1500-000002000000}"/>
    <hyperlink ref="B6" location="'M-Cliente'!A7" display="'M-Cliente'!A7" xr:uid="{00000000-0004-0000-1500-000003000000}"/>
    <hyperlink ref="C6" location="'M-Producto'!A6" display="'M-Producto'!A6" xr:uid="{00000000-0004-0000-1500-000004000000}"/>
    <hyperlink ref="B7" location="'M-Cliente'!A8" display="'M-Cliente'!A8" xr:uid="{00000000-0004-0000-1500-000005000000}"/>
    <hyperlink ref="C7" location="'M-Producto'!A7" display="'M-Producto'!A7" xr:uid="{00000000-0004-0000-1500-000006000000}"/>
    <hyperlink ref="B8" location="'M-Cliente'!A9" display="'M-Cliente'!A9" xr:uid="{00000000-0004-0000-1500-000007000000}"/>
    <hyperlink ref="C8" location="'M-Producto'!A8" display="'M-Producto'!A8" xr:uid="{00000000-0004-0000-1500-000008000000}"/>
    <hyperlink ref="B9" location="'M-Cliente'!A10" display="'M-Cliente'!A10" xr:uid="{00000000-0004-0000-1500-000009000000}"/>
    <hyperlink ref="C9" location="'M-Producto'!A9" display="'M-Producto'!A9" xr:uid="{00000000-0004-0000-1500-00000A000000}"/>
    <hyperlink ref="B10" location="'M-Cliente'!A7" display="'M-Cliente'!A7" xr:uid="{00000000-0004-0000-1500-00000B000000}"/>
    <hyperlink ref="C10" location="'M-Producto'!A10" display="'M-Producto'!A10" xr:uid="{00000000-0004-0000-1500-00000C000000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U24"/>
  <sheetViews>
    <sheetView workbookViewId="0">
      <selection activeCell="J22" sqref="J22:K22"/>
    </sheetView>
  </sheetViews>
  <sheetFormatPr baseColWidth="10" defaultColWidth="11" defaultRowHeight="16"/>
  <cols>
    <col min="1" max="1" width="24.5" customWidth="1"/>
    <col min="2" max="2" width="23" style="24" customWidth="1"/>
    <col min="3" max="3" width="19.83203125" customWidth="1"/>
    <col min="7" max="7" width="37.5" customWidth="1"/>
    <col min="9" max="9" width="17.5" bestFit="1" customWidth="1"/>
    <col min="10" max="10" width="19.5" bestFit="1" customWidth="1"/>
  </cols>
  <sheetData>
    <row r="1" spans="1:21">
      <c r="A1" s="249" t="s">
        <v>40</v>
      </c>
      <c r="B1" s="348"/>
      <c r="C1" s="26"/>
      <c r="D1" s="256" t="s">
        <v>42</v>
      </c>
      <c r="E1" s="250"/>
      <c r="F1" s="250"/>
      <c r="G1" s="249" t="s">
        <v>41</v>
      </c>
      <c r="H1" s="250"/>
      <c r="I1" s="250"/>
      <c r="J1" s="250"/>
    </row>
    <row r="2" spans="1:21" ht="17.25" customHeight="1">
      <c r="A2" s="34" t="s">
        <v>3</v>
      </c>
      <c r="B2" s="41" t="str">
        <f>'M-Reseña'!B2</f>
        <v>Reseña</v>
      </c>
      <c r="C2" s="35"/>
      <c r="D2" s="36"/>
      <c r="E2" s="36"/>
      <c r="F2" s="36"/>
      <c r="G2" s="36"/>
      <c r="H2" s="35"/>
      <c r="I2" s="35"/>
      <c r="J2" s="35"/>
      <c r="K2" s="35"/>
      <c r="L2" s="34"/>
      <c r="M2" s="34"/>
      <c r="N2" s="34"/>
      <c r="O2" s="34"/>
      <c r="P2" s="34"/>
      <c r="Q2" s="34"/>
      <c r="R2" s="34"/>
      <c r="S2" s="34"/>
      <c r="T2" s="34"/>
      <c r="U2" s="34"/>
    </row>
    <row r="3" spans="1:21">
      <c r="A3" s="34" t="s">
        <v>4</v>
      </c>
      <c r="B3" s="34" t="str">
        <f>'M-Reseña'!B3</f>
        <v>Objeto de dominio que representa a cada una de las calificaciones y comentarios dejados por un cliente sobre un producto específico que ya ha comprado.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</row>
    <row r="4" spans="1:21" ht="17.25" customHeight="1">
      <c r="A4" s="38" t="s">
        <v>92</v>
      </c>
      <c r="B4" s="39" t="s">
        <v>93</v>
      </c>
      <c r="C4" s="38" t="s">
        <v>94</v>
      </c>
      <c r="D4" s="38" t="s">
        <v>95</v>
      </c>
      <c r="E4" s="38" t="s">
        <v>96</v>
      </c>
      <c r="F4" s="38" t="s">
        <v>97</v>
      </c>
      <c r="G4" s="38" t="s">
        <v>98</v>
      </c>
      <c r="H4" s="38" t="s">
        <v>99</v>
      </c>
      <c r="I4" s="38" t="s">
        <v>100</v>
      </c>
      <c r="J4" s="38" t="s">
        <v>101</v>
      </c>
      <c r="K4" s="38" t="s">
        <v>102</v>
      </c>
      <c r="L4" s="38" t="s">
        <v>103</v>
      </c>
      <c r="M4" s="38" t="s">
        <v>104</v>
      </c>
      <c r="N4" s="38" t="s">
        <v>105</v>
      </c>
      <c r="O4" s="38" t="s">
        <v>106</v>
      </c>
      <c r="P4" s="38" t="s">
        <v>107</v>
      </c>
      <c r="Q4" s="38" t="s">
        <v>108</v>
      </c>
      <c r="R4" s="38" t="s">
        <v>109</v>
      </c>
      <c r="S4" s="38" t="s">
        <v>110</v>
      </c>
      <c r="T4" s="38" t="s">
        <v>111</v>
      </c>
      <c r="U4" s="38" t="s">
        <v>112</v>
      </c>
    </row>
    <row r="5" spans="1:21" ht="56.25" customHeight="1">
      <c r="A5" s="43" t="str">
        <f>'M-Reseña'!A5</f>
        <v>idResena</v>
      </c>
      <c r="B5" s="43" t="str">
        <f>'M-Reseña'!A4</f>
        <v>Representa el identificador único de cada cotización generado automáticamente por el sistema.</v>
      </c>
      <c r="C5" s="43" t="s">
        <v>113</v>
      </c>
      <c r="D5" s="43" t="s">
        <v>244</v>
      </c>
      <c r="E5" s="43" t="s">
        <v>113</v>
      </c>
      <c r="F5" s="43">
        <v>1</v>
      </c>
      <c r="G5" s="43">
        <v>20</v>
      </c>
      <c r="H5" s="43"/>
      <c r="I5" s="43"/>
      <c r="J5" s="43"/>
      <c r="K5" s="43"/>
      <c r="L5" s="43" t="s">
        <v>115</v>
      </c>
      <c r="M5" s="43"/>
      <c r="N5" s="43" t="s">
        <v>116</v>
      </c>
      <c r="O5" s="43" t="s">
        <v>116</v>
      </c>
      <c r="P5" s="43"/>
      <c r="Q5" s="43" t="s">
        <v>113</v>
      </c>
      <c r="R5" s="43" t="s">
        <v>113</v>
      </c>
      <c r="S5" s="43" t="s">
        <v>116</v>
      </c>
      <c r="T5" s="43"/>
      <c r="U5" s="43" t="s">
        <v>113</v>
      </c>
    </row>
    <row r="6" spans="1:21" ht="70" customHeight="1">
      <c r="A6" s="43" t="str">
        <f>'M-Reseña'!B5</f>
        <v>idCliente</v>
      </c>
      <c r="B6" s="43" t="str">
        <f>'M-Reseña'!B4</f>
        <v>Referencia al objeto de dominio "Cliente" que escribe la opinión</v>
      </c>
      <c r="C6" s="43" t="s">
        <v>116</v>
      </c>
      <c r="D6" s="157" t="s">
        <v>350</v>
      </c>
      <c r="E6" s="43" t="s">
        <v>113</v>
      </c>
      <c r="F6" s="43"/>
      <c r="G6" s="43"/>
      <c r="H6" s="43"/>
      <c r="I6" s="43"/>
      <c r="J6" s="43"/>
      <c r="K6" s="43"/>
      <c r="L6" s="43"/>
      <c r="M6" s="43" t="s">
        <v>695</v>
      </c>
      <c r="N6" s="43" t="s">
        <v>116</v>
      </c>
      <c r="O6" s="43"/>
      <c r="P6" s="43"/>
      <c r="Q6" s="43"/>
      <c r="R6" s="43"/>
      <c r="S6" s="43" t="s">
        <v>116</v>
      </c>
      <c r="T6" s="43"/>
      <c r="U6" s="43" t="s">
        <v>116</v>
      </c>
    </row>
    <row r="7" spans="1:21" ht="56.25" customHeight="1">
      <c r="A7" s="43" t="str">
        <f>'M-Reseña'!C5</f>
        <v>idProducto</v>
      </c>
      <c r="B7" s="43" t="str">
        <f>'M-Reseña'!C4</f>
        <v>Referencia al objeto de dominio "Producto" que es calificado</v>
      </c>
      <c r="C7" s="43" t="s">
        <v>116</v>
      </c>
      <c r="D7" s="157" t="s">
        <v>610</v>
      </c>
      <c r="E7" s="43" t="s">
        <v>113</v>
      </c>
      <c r="F7" s="43"/>
      <c r="G7" s="43"/>
      <c r="H7" s="43"/>
      <c r="I7" s="43"/>
      <c r="J7" s="43"/>
      <c r="K7" s="43"/>
      <c r="L7" s="43"/>
      <c r="M7" s="43" t="s">
        <v>696</v>
      </c>
      <c r="N7" s="43" t="s">
        <v>116</v>
      </c>
      <c r="O7" s="43"/>
      <c r="P7" s="43"/>
      <c r="Q7" s="43"/>
      <c r="R7" s="43"/>
      <c r="S7" s="43" t="s">
        <v>116</v>
      </c>
      <c r="T7" s="43"/>
      <c r="U7" s="43" t="s">
        <v>116</v>
      </c>
    </row>
    <row r="8" spans="1:21" ht="112" customHeight="1">
      <c r="A8" s="43" t="str">
        <f>'M-Reseña'!D5</f>
        <v>calificacion</v>
      </c>
      <c r="B8" s="43" t="str">
        <f>'M-Reseña'!D4</f>
        <v>Puntuación otorgada al artículo, generalmente en una escala de 1 a 5 estrellas</v>
      </c>
      <c r="C8" s="43" t="s">
        <v>116</v>
      </c>
      <c r="D8" s="43" t="s">
        <v>527</v>
      </c>
      <c r="E8" s="43" t="s">
        <v>113</v>
      </c>
      <c r="F8" s="43"/>
      <c r="G8" s="43"/>
      <c r="H8" s="43"/>
      <c r="I8" s="43"/>
      <c r="J8" s="43">
        <v>1</v>
      </c>
      <c r="K8" s="43">
        <v>5</v>
      </c>
      <c r="L8" s="43"/>
      <c r="M8" s="43" t="s">
        <v>697</v>
      </c>
      <c r="N8" s="43" t="s">
        <v>116</v>
      </c>
      <c r="O8" s="43"/>
      <c r="P8" s="43"/>
      <c r="Q8" s="43"/>
      <c r="R8" s="43"/>
      <c r="S8" s="43" t="s">
        <v>116</v>
      </c>
      <c r="T8" s="43"/>
      <c r="U8" s="43" t="s">
        <v>116</v>
      </c>
    </row>
    <row r="9" spans="1:21" ht="56.25" customHeight="1">
      <c r="A9" s="43" t="str">
        <f>'M-Reseña'!E5</f>
        <v>comentario</v>
      </c>
      <c r="B9" s="43" t="str">
        <f>'M-Reseña'!E4</f>
        <v>Representa el texto opcional donde el cliente describe su experiencia de uso y calidad</v>
      </c>
      <c r="C9" s="43" t="s">
        <v>116</v>
      </c>
      <c r="D9" s="43" t="s">
        <v>149</v>
      </c>
      <c r="E9" s="43" t="s">
        <v>116</v>
      </c>
      <c r="F9" s="43">
        <v>0</v>
      </c>
      <c r="G9" s="43">
        <v>1000</v>
      </c>
      <c r="H9" s="43"/>
      <c r="I9" s="43"/>
      <c r="J9" s="43"/>
      <c r="K9" s="43"/>
      <c r="L9" s="43"/>
      <c r="M9" s="43" t="s">
        <v>698</v>
      </c>
      <c r="N9" s="43" t="s">
        <v>116</v>
      </c>
      <c r="O9" s="43" t="s">
        <v>116</v>
      </c>
      <c r="P9" s="43"/>
      <c r="Q9" s="43" t="s">
        <v>113</v>
      </c>
      <c r="R9" s="43" t="s">
        <v>113</v>
      </c>
      <c r="S9" s="43" t="s">
        <v>116</v>
      </c>
      <c r="T9" s="43"/>
      <c r="U9" s="43" t="s">
        <v>116</v>
      </c>
    </row>
    <row r="10" spans="1:21" ht="98.25" customHeight="1">
      <c r="A10" s="43" t="str">
        <f>'M-Reseña'!F5</f>
        <v>fecha</v>
      </c>
      <c r="B10" s="43" t="str">
        <f>'M-Reseña'!F4</f>
        <v>Representa la fecha y hora en que fue creada la solicitud de cotización por parte del cliente.</v>
      </c>
      <c r="C10" s="43" t="s">
        <v>116</v>
      </c>
      <c r="D10" s="43" t="s">
        <v>699</v>
      </c>
      <c r="E10" s="43" t="s">
        <v>113</v>
      </c>
      <c r="F10" s="43"/>
      <c r="G10" s="43"/>
      <c r="H10" s="43"/>
      <c r="I10" s="43"/>
      <c r="J10" s="43"/>
      <c r="K10" s="43"/>
      <c r="L10" s="43"/>
      <c r="M10" s="43" t="s">
        <v>700</v>
      </c>
      <c r="N10" s="43" t="s">
        <v>116</v>
      </c>
      <c r="O10" s="43"/>
      <c r="P10" s="43"/>
      <c r="Q10" s="43"/>
      <c r="R10" s="43"/>
      <c r="S10" s="43" t="s">
        <v>116</v>
      </c>
      <c r="T10" s="43"/>
      <c r="U10" s="43" t="s">
        <v>113</v>
      </c>
    </row>
    <row r="12" spans="1:21">
      <c r="A12" s="52" t="s">
        <v>123</v>
      </c>
      <c r="B12" s="44" t="s">
        <v>4</v>
      </c>
      <c r="C12" s="52" t="s">
        <v>124</v>
      </c>
    </row>
    <row r="13" spans="1:21" ht="68.25" customHeight="1">
      <c r="A13" s="53" t="str">
        <f>'M-Reseña'!G5</f>
        <v>Combinación única 1</v>
      </c>
      <c r="B13" s="47" t="str">
        <f>'M-Reseña'!G4</f>
        <v>Indica que un mismo cliente no puede publicar más de una reseña para un mismo producto</v>
      </c>
      <c r="C13" s="53" t="str">
        <f t="array" ref="C13:D13">'M-Reseña'!B5:C5</f>
        <v>idCliente</v>
      </c>
      <c r="D13" t="str">
        <v>idProducto</v>
      </c>
    </row>
    <row r="15" spans="1:21" ht="15.75" customHeight="1">
      <c r="A15" s="257" t="s">
        <v>125</v>
      </c>
      <c r="B15" s="257" t="s">
        <v>4</v>
      </c>
      <c r="C15" s="257" t="s">
        <v>126</v>
      </c>
      <c r="D15" s="258"/>
      <c r="E15" s="259"/>
      <c r="F15" s="257" t="s">
        <v>127</v>
      </c>
      <c r="G15" s="259"/>
      <c r="H15" s="257" t="s">
        <v>128</v>
      </c>
      <c r="I15" s="259"/>
      <c r="J15" s="257" t="s">
        <v>230</v>
      </c>
      <c r="K15" s="259"/>
    </row>
    <row r="16" spans="1:21" ht="15.75" customHeight="1">
      <c r="A16" s="253"/>
      <c r="B16" s="253"/>
      <c r="C16" s="184" t="s">
        <v>231</v>
      </c>
      <c r="D16" s="184" t="s">
        <v>95</v>
      </c>
      <c r="E16" s="184" t="s">
        <v>232</v>
      </c>
      <c r="F16" s="184" t="s">
        <v>132</v>
      </c>
      <c r="G16" s="184" t="s">
        <v>4</v>
      </c>
      <c r="H16" s="184" t="s">
        <v>133</v>
      </c>
      <c r="I16" s="184" t="s">
        <v>4</v>
      </c>
      <c r="J16" s="184" t="s">
        <v>134</v>
      </c>
      <c r="K16" s="184" t="s">
        <v>135</v>
      </c>
    </row>
    <row r="17" spans="1:11" ht="57.75" customHeight="1">
      <c r="A17" s="261" t="str">
        <f>'E-Reseña'!B7</f>
        <v>Crear reseña</v>
      </c>
      <c r="B17" s="261" t="str">
        <f>'E-Reseña'!C7</f>
        <v>Publicar una calificación y un comentario sobre un producto específico de la tienda.</v>
      </c>
      <c r="C17" s="251" t="s">
        <v>701</v>
      </c>
      <c r="D17" s="251" t="s">
        <v>20</v>
      </c>
      <c r="E17" s="262" t="s">
        <v>702</v>
      </c>
      <c r="F17" s="251" t="s">
        <v>138</v>
      </c>
      <c r="G17" s="251" t="s">
        <v>703</v>
      </c>
      <c r="H17" s="187" t="str">
        <f>'E-Reseña'!G7</f>
        <v>RES-POL-01</v>
      </c>
      <c r="I17" s="188" t="str">
        <f>'E-ImagenProducto'!H8</f>
        <v>El idProducto asociado debe existir previamente en el sistema.</v>
      </c>
      <c r="J17" s="187" t="s">
        <v>236</v>
      </c>
      <c r="K17" s="187" t="s">
        <v>141</v>
      </c>
    </row>
    <row r="18" spans="1:11" ht="72.75" customHeight="1">
      <c r="A18" s="252"/>
      <c r="B18" s="252"/>
      <c r="C18" s="252"/>
      <c r="D18" s="252"/>
      <c r="E18" s="252"/>
      <c r="F18" s="252"/>
      <c r="G18" s="252"/>
      <c r="H18" s="187" t="str">
        <f>'E-Reseña'!G8</f>
        <v>RES-POL-02</v>
      </c>
      <c r="I18" s="188" t="s">
        <v>620</v>
      </c>
      <c r="J18" s="187" t="s">
        <v>704</v>
      </c>
      <c r="K18" s="187" t="s">
        <v>141</v>
      </c>
    </row>
    <row r="19" spans="1:11" ht="57.75" customHeight="1">
      <c r="A19" s="253"/>
      <c r="B19" s="253"/>
      <c r="C19" s="253"/>
      <c r="D19" s="253"/>
      <c r="E19" s="253"/>
      <c r="F19" s="253"/>
      <c r="G19" s="253"/>
      <c r="H19" s="187" t="str">
        <f>'E-Reseña'!G9</f>
        <v>RES-POL-03</v>
      </c>
      <c r="I19" s="188" t="str">
        <f>'E-ImagenProducto'!H10</f>
        <v>El idImagen a modificar debe existir previamente en el sistema.</v>
      </c>
      <c r="J19" s="187" t="s">
        <v>705</v>
      </c>
      <c r="K19" s="187" t="s">
        <v>141</v>
      </c>
    </row>
    <row r="20" spans="1:11" ht="92.25" customHeight="1">
      <c r="A20" s="255" t="str">
        <f>'E-Reseña'!B10</f>
        <v>Eliminar reseña</v>
      </c>
      <c r="B20" s="255" t="str">
        <f>'E-Reseña'!C10</f>
        <v xml:space="preserve">Borrar una reseña porque incumple las normas de la comunidad (insultos) o por deseo del autor. </v>
      </c>
      <c r="C20" s="255" t="s">
        <v>681</v>
      </c>
      <c r="D20" s="255" t="s">
        <v>244</v>
      </c>
      <c r="E20" s="255" t="s">
        <v>706</v>
      </c>
      <c r="F20" s="255" t="s">
        <v>138</v>
      </c>
      <c r="G20" s="255" t="s">
        <v>707</v>
      </c>
      <c r="H20" s="190" t="str">
        <f>'E-Reseña'!G10</f>
        <v>RES-POL-05</v>
      </c>
      <c r="I20" s="190" t="str">
        <f>'E-ImagenProducto'!H11</f>
        <v>No pueden existir dos imágenes con el mismo ordenVisualizacion para un mismo producto.</v>
      </c>
      <c r="J20" s="190" t="s">
        <v>708</v>
      </c>
      <c r="K20" s="190" t="s">
        <v>141</v>
      </c>
    </row>
    <row r="21" spans="1:11" ht="92.25" customHeight="1">
      <c r="A21" s="253"/>
      <c r="B21" s="253"/>
      <c r="C21" s="253"/>
      <c r="D21" s="253"/>
      <c r="E21" s="253"/>
      <c r="F21" s="253"/>
      <c r="G21" s="253"/>
      <c r="H21" s="190" t="str">
        <f>'E-Reseña'!G11</f>
        <v>RES-POL-06</v>
      </c>
      <c r="I21" s="190" t="str">
        <f>'E-ImagenProducto'!H12</f>
        <v>El idImagen a eliminar debe existir previamente en el sistema.</v>
      </c>
      <c r="J21" s="190" t="s">
        <v>709</v>
      </c>
      <c r="K21" s="190" t="s">
        <v>141</v>
      </c>
    </row>
    <row r="22" spans="1:11" ht="101.25" customHeight="1">
      <c r="A22" s="194" t="str">
        <f>'E-Reseña'!B12</f>
        <v>Consultar reseñas</v>
      </c>
      <c r="B22" s="194" t="str">
        <f>'E-Reseña'!C12</f>
        <v>Leer los comentarios y ver el promedio de calificaciones que otros han dejado sobre un producto.</v>
      </c>
      <c r="C22" s="195" t="s">
        <v>540</v>
      </c>
      <c r="D22" s="195" t="s">
        <v>244</v>
      </c>
      <c r="E22" s="195" t="s">
        <v>710</v>
      </c>
      <c r="F22" s="195" t="s">
        <v>711</v>
      </c>
      <c r="G22" s="195" t="s">
        <v>712</v>
      </c>
      <c r="H22" s="193" t="str">
        <f>'E-Reseña'!G12</f>
        <v>RES-POL-07</v>
      </c>
      <c r="I22" s="193" t="str">
        <f>'E-ImagenProducto'!H13</f>
        <v>El sistema debe impedir borrar la última imagen si la regla de negocio exige que todo producto tenga al menos una foto.</v>
      </c>
      <c r="J22" s="193" t="s">
        <v>449</v>
      </c>
      <c r="K22" s="193" t="s">
        <v>141</v>
      </c>
    </row>
    <row r="23" spans="1:11" ht="15.75" customHeight="1"/>
    <row r="24" spans="1:11" ht="15.75" customHeight="1"/>
  </sheetData>
  <mergeCells count="23">
    <mergeCell ref="D1:F1"/>
    <mergeCell ref="B17:B19"/>
    <mergeCell ref="F17:F19"/>
    <mergeCell ref="A17:A19"/>
    <mergeCell ref="C20:C21"/>
    <mergeCell ref="C17:C19"/>
    <mergeCell ref="E20:E21"/>
    <mergeCell ref="H15:I15"/>
    <mergeCell ref="A15:A16"/>
    <mergeCell ref="G1:J1"/>
    <mergeCell ref="A1:B1"/>
    <mergeCell ref="F20:F21"/>
    <mergeCell ref="F15:G15"/>
    <mergeCell ref="J15:K15"/>
    <mergeCell ref="G20:G21"/>
    <mergeCell ref="B15:B16"/>
    <mergeCell ref="E17:E19"/>
    <mergeCell ref="G17:G19"/>
    <mergeCell ref="A20:A21"/>
    <mergeCell ref="D17:D19"/>
    <mergeCell ref="B20:B21"/>
    <mergeCell ref="D20:D21"/>
    <mergeCell ref="C15:E15"/>
  </mergeCells>
  <hyperlinks>
    <hyperlink ref="A1" r:id="rId1" location="'Modelo%20de%20dominio'!A1" display="applewebdata://4A31782C-94C9-40BA-AD06-77312C4F13C1/ - 'Modelo%20de%20dominio'!A1" xr:uid="{00000000-0004-0000-1600-000000000000}"/>
    <hyperlink ref="D1" r:id="rId2" location="ListadoObjetosDominio!A1" display="applewebdata://4A31782C-94C9-40BA-AD06-77312C4F13C1/ - ListadoObjetosDominio!A1" xr:uid="{00000000-0004-0000-1600-000001000000}"/>
    <hyperlink ref="G1" r:id="rId3" location="'C-ImagenProducto '!A1" display="applewebdata://4A31782C-94C9-40BA-AD06-77312C4F13C1/ - 'C-ImagenProducto '!A1" xr:uid="{00000000-0004-0000-1600-000002000000}"/>
    <hyperlink ref="D6" location="'M-Cliente'!B2" display="&lt;Cliente&gt;" xr:uid="{00000000-0004-0000-1600-000003000000}"/>
    <hyperlink ref="D7" location="'M-Producto'!B2" display="&lt;Producto&gt;" xr:uid="{00000000-0004-0000-1600-000004000000}"/>
    <hyperlink ref="A20" location="RANGE!W4" display="Eliminar de forma definitiva la información de un nuevo País" xr:uid="{00000000-0004-0000-1600-000005000000}"/>
    <hyperlink ref="A22" location="RANGE!X4" display="Consultar información de un País por su identificador" xr:uid="{00000000-0004-0000-1600-000006000000}"/>
  </hyperlinks>
  <pageMargins left="0.7" right="0.7" top="0.75" bottom="0.75" header="0.3" footer="0.3"/>
  <legacyDrawing r:id="rId4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N13"/>
  <sheetViews>
    <sheetView topLeftCell="E1" workbookViewId="0"/>
  </sheetViews>
  <sheetFormatPr baseColWidth="10" defaultColWidth="8.83203125" defaultRowHeight="15"/>
  <cols>
    <col min="1" max="1" width="15" style="62" customWidth="1"/>
    <col min="2" max="2" width="25" style="62" customWidth="1"/>
    <col min="3" max="3" width="35" style="62" customWidth="1"/>
    <col min="4" max="4" width="15" style="62" customWidth="1"/>
    <col min="5" max="5" width="25" style="62" customWidth="1"/>
    <col min="6" max="6" width="35" style="62" customWidth="1"/>
    <col min="7" max="7" width="10" style="62" customWidth="1"/>
    <col min="8" max="8" width="35" style="62" customWidth="1"/>
    <col min="9" max="9" width="15" style="62" customWidth="1"/>
    <col min="10" max="10" width="20" style="62" customWidth="1"/>
    <col min="11" max="11" width="35" style="62" bestFit="1" customWidth="1"/>
    <col min="12" max="13" width="8.83203125" style="62" customWidth="1"/>
    <col min="14" max="16384" width="8.83203125" style="62"/>
  </cols>
  <sheetData>
    <row r="1" spans="1:66" ht="16">
      <c r="A1" s="4" t="s">
        <v>40</v>
      </c>
      <c r="E1" s="4" t="s">
        <v>42</v>
      </c>
      <c r="I1" s="4" t="s">
        <v>154</v>
      </c>
    </row>
    <row r="2" spans="1:66" ht="16" customHeight="1">
      <c r="A2" s="80" t="s">
        <v>155</v>
      </c>
      <c r="B2" s="281" t="str">
        <f>ListadoObjetosDominio!B9</f>
        <v>Reseña</v>
      </c>
      <c r="C2" s="274"/>
      <c r="D2" s="274"/>
      <c r="E2" s="274"/>
      <c r="F2" s="274"/>
      <c r="G2" s="274"/>
      <c r="H2" s="274"/>
      <c r="I2" s="274"/>
      <c r="J2" s="274"/>
      <c r="K2" s="271"/>
    </row>
    <row r="3" spans="1:66" ht="16" customHeight="1">
      <c r="A3" s="80" t="s">
        <v>156</v>
      </c>
      <c r="B3" s="344" t="str">
        <f>ListadoObjetosDominio!C9</f>
        <v>Objeto de dominio que representa a cada una de las calificaciones y comentarios dejados por un cliente sobre un producto específico que ya ha comprado.</v>
      </c>
      <c r="C3" s="345"/>
      <c r="D3" s="345"/>
      <c r="E3" s="345"/>
      <c r="F3" s="345"/>
      <c r="G3" s="345"/>
      <c r="H3" s="345"/>
      <c r="I3" s="345"/>
      <c r="J3" s="345"/>
      <c r="K3" s="343"/>
    </row>
    <row r="4" spans="1:66" ht="32.25" customHeight="1">
      <c r="A4" s="79" t="s">
        <v>157</v>
      </c>
      <c r="B4" s="282" t="s">
        <v>158</v>
      </c>
      <c r="C4" s="271"/>
      <c r="D4" s="78" t="s">
        <v>159</v>
      </c>
      <c r="E4" s="291" t="s">
        <v>160</v>
      </c>
      <c r="F4" s="271"/>
      <c r="G4" s="284" t="s">
        <v>161</v>
      </c>
      <c r="H4" s="271"/>
      <c r="I4" s="77" t="s">
        <v>162</v>
      </c>
      <c r="J4" s="76" t="s">
        <v>163</v>
      </c>
      <c r="K4" s="75" t="s">
        <v>164</v>
      </c>
    </row>
    <row r="5" spans="1:66" ht="16" customHeight="1">
      <c r="A5" s="290" t="s">
        <v>157</v>
      </c>
      <c r="B5" s="282" t="s">
        <v>165</v>
      </c>
      <c r="C5" s="282" t="s">
        <v>4</v>
      </c>
      <c r="D5" s="283" t="s">
        <v>166</v>
      </c>
      <c r="E5" s="291" t="s">
        <v>167</v>
      </c>
      <c r="F5" s="271"/>
      <c r="G5" s="284" t="s">
        <v>168</v>
      </c>
      <c r="H5" s="271"/>
      <c r="I5" s="289" t="s">
        <v>169</v>
      </c>
      <c r="J5" s="286" t="s">
        <v>170</v>
      </c>
      <c r="K5" s="285" t="s">
        <v>171</v>
      </c>
    </row>
    <row r="6" spans="1:66" ht="16" customHeight="1">
      <c r="A6" s="273"/>
      <c r="B6" s="273"/>
      <c r="C6" s="273"/>
      <c r="D6" s="273"/>
      <c r="E6" s="74" t="s">
        <v>172</v>
      </c>
      <c r="F6" s="74" t="s">
        <v>4</v>
      </c>
      <c r="G6" s="73" t="s">
        <v>173</v>
      </c>
      <c r="H6" s="73" t="s">
        <v>4</v>
      </c>
      <c r="I6" s="273"/>
      <c r="J6" s="273"/>
      <c r="K6" s="273"/>
    </row>
    <row r="7" spans="1:66" ht="50.25" customHeight="1">
      <c r="A7" s="288" t="s">
        <v>7</v>
      </c>
      <c r="B7" s="288" t="s">
        <v>713</v>
      </c>
      <c r="C7" s="288" t="s">
        <v>714</v>
      </c>
      <c r="D7" s="288" t="str">
        <f>ListadoObjetosDominio!B9</f>
        <v>Reseña</v>
      </c>
      <c r="E7" s="288" t="s">
        <v>715</v>
      </c>
      <c r="F7" s="288" t="s">
        <v>716</v>
      </c>
      <c r="G7" s="72" t="s">
        <v>717</v>
      </c>
      <c r="H7" s="72" t="s">
        <v>642</v>
      </c>
      <c r="I7" s="288" t="s">
        <v>718</v>
      </c>
      <c r="J7" s="288" t="s">
        <v>719</v>
      </c>
      <c r="K7" s="288" t="s">
        <v>720</v>
      </c>
    </row>
    <row r="8" spans="1:66" ht="50.25" customHeight="1">
      <c r="A8" s="279"/>
      <c r="B8" s="279"/>
      <c r="C8" s="279"/>
      <c r="D8" s="279"/>
      <c r="E8" s="279"/>
      <c r="F8" s="279"/>
      <c r="G8" s="72" t="s">
        <v>721</v>
      </c>
      <c r="H8" s="72" t="s">
        <v>722</v>
      </c>
      <c r="I8" s="279"/>
      <c r="J8" s="279"/>
      <c r="K8" s="279"/>
    </row>
    <row r="9" spans="1:66" ht="50.25" customHeight="1">
      <c r="A9" s="273"/>
      <c r="B9" s="273"/>
      <c r="C9" s="273"/>
      <c r="D9" s="273"/>
      <c r="E9" s="273"/>
      <c r="F9" s="273"/>
      <c r="G9" s="72" t="s">
        <v>723</v>
      </c>
      <c r="H9" s="72" t="s">
        <v>724</v>
      </c>
      <c r="I9" s="273"/>
      <c r="J9" s="273"/>
      <c r="K9" s="273"/>
    </row>
    <row r="10" spans="1:66" s="167" customFormat="1" ht="50.25" customHeight="1">
      <c r="A10" s="288" t="s">
        <v>476</v>
      </c>
      <c r="B10" s="288" t="s">
        <v>725</v>
      </c>
      <c r="C10" s="288" t="s">
        <v>726</v>
      </c>
      <c r="D10" s="288" t="str">
        <f>ListadoObjetosDominio!B9</f>
        <v>Reseña</v>
      </c>
      <c r="E10" s="288" t="s">
        <v>681</v>
      </c>
      <c r="F10" s="288" t="s">
        <v>727</v>
      </c>
      <c r="G10" s="72" t="s">
        <v>728</v>
      </c>
      <c r="H10" s="72" t="s">
        <v>729</v>
      </c>
      <c r="I10" s="288"/>
      <c r="J10" s="288" t="s">
        <v>730</v>
      </c>
      <c r="K10" s="288" t="s">
        <v>731</v>
      </c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</row>
    <row r="11" spans="1:66" ht="50.25" customHeight="1">
      <c r="A11" s="273"/>
      <c r="B11" s="273"/>
      <c r="C11" s="273"/>
      <c r="D11" s="273"/>
      <c r="E11" s="273"/>
      <c r="F11" s="273"/>
      <c r="G11" s="72" t="s">
        <v>732</v>
      </c>
      <c r="H11" s="72" t="s">
        <v>733</v>
      </c>
      <c r="I11" s="273"/>
      <c r="J11" s="273"/>
      <c r="K11" s="273"/>
    </row>
    <row r="12" spans="1:66" ht="50.25" customHeight="1">
      <c r="A12" s="72" t="s">
        <v>476</v>
      </c>
      <c r="B12" s="72" t="s">
        <v>734</v>
      </c>
      <c r="C12" s="72" t="s">
        <v>735</v>
      </c>
      <c r="D12" s="72" t="str">
        <f>ListadoObjetosDominio!B9</f>
        <v>Reseña</v>
      </c>
      <c r="E12" s="72" t="s">
        <v>736</v>
      </c>
      <c r="F12" s="72" t="s">
        <v>737</v>
      </c>
      <c r="G12" s="72" t="s">
        <v>738</v>
      </c>
      <c r="H12" s="72" t="s">
        <v>642</v>
      </c>
      <c r="I12" s="72"/>
      <c r="J12" s="72" t="s">
        <v>739</v>
      </c>
      <c r="K12" s="72" t="s">
        <v>740</v>
      </c>
    </row>
    <row r="13" spans="1:66" ht="50.25" customHeight="1"/>
  </sheetData>
  <mergeCells count="32">
    <mergeCell ref="K7:K9"/>
    <mergeCell ref="B7:B9"/>
    <mergeCell ref="B10:B11"/>
    <mergeCell ref="B3:K3"/>
    <mergeCell ref="I5:I6"/>
    <mergeCell ref="D7:D9"/>
    <mergeCell ref="F10:F11"/>
    <mergeCell ref="B4:C4"/>
    <mergeCell ref="C5:C6"/>
    <mergeCell ref="J7:J9"/>
    <mergeCell ref="E5:F5"/>
    <mergeCell ref="C10:C11"/>
    <mergeCell ref="E10:E11"/>
    <mergeCell ref="E4:F4"/>
    <mergeCell ref="C7:C9"/>
    <mergeCell ref="E7:E9"/>
    <mergeCell ref="A5:A6"/>
    <mergeCell ref="F7:F9"/>
    <mergeCell ref="G5:H5"/>
    <mergeCell ref="B2:K2"/>
    <mergeCell ref="A10:A11"/>
    <mergeCell ref="B5:B6"/>
    <mergeCell ref="I10:I11"/>
    <mergeCell ref="D5:D6"/>
    <mergeCell ref="K10:K11"/>
    <mergeCell ref="G4:H4"/>
    <mergeCell ref="K5:K6"/>
    <mergeCell ref="A7:A9"/>
    <mergeCell ref="D10:D11"/>
    <mergeCell ref="J5:J6"/>
    <mergeCell ref="I7:I9"/>
    <mergeCell ref="J10:J11"/>
  </mergeCells>
  <hyperlinks>
    <hyperlink ref="E1" location="ListadoObjetosDominio!A1" display="&lt;&lt; Ir al listado de objetos de dominio" xr:uid="{29FE8892-3C21-424E-B2C2-06264A1A651B}"/>
    <hyperlink ref="I1" location="'C-Reseña'!A1" display="&lt;&lt; Ir a la caracterización del objeto de dominio" xr:uid="{38CB4BEE-AD81-614B-94AC-BE7464E22346}"/>
    <hyperlink ref="A1" location="'Modelo de dominio'!A1" display="&lt;&lt; Ir al modelo de dominio" xr:uid="{CB5EB00C-7A08-BE4D-A2D5-A631C98E4966}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EFC41-4C38-6645-BDA0-159AF4C47D2F}">
  <dimension ref="A1:BE13"/>
  <sheetViews>
    <sheetView zoomScale="75" workbookViewId="0">
      <selection activeCell="I1" sqref="I1"/>
    </sheetView>
  </sheetViews>
  <sheetFormatPr baseColWidth="10" defaultColWidth="8.83203125" defaultRowHeight="15"/>
  <cols>
    <col min="1" max="1" width="15" style="62" customWidth="1"/>
    <col min="2" max="2" width="38.83203125" style="62" bestFit="1" customWidth="1"/>
    <col min="3" max="3" width="35" style="62" customWidth="1"/>
    <col min="4" max="4" width="15" style="62" customWidth="1"/>
    <col min="5" max="5" width="25" style="62" customWidth="1"/>
    <col min="6" max="6" width="35" style="62" customWidth="1"/>
    <col min="7" max="7" width="10" style="62" customWidth="1"/>
    <col min="8" max="8" width="35" style="62" customWidth="1"/>
    <col min="9" max="9" width="15" style="62" customWidth="1"/>
    <col min="10" max="10" width="20" style="62" customWidth="1"/>
    <col min="11" max="11" width="35" style="62" bestFit="1" customWidth="1"/>
    <col min="12" max="13" width="8.83203125" style="62" customWidth="1"/>
    <col min="14" max="16384" width="8.83203125" style="62"/>
  </cols>
  <sheetData>
    <row r="1" spans="1:57" ht="16">
      <c r="A1" s="4" t="s">
        <v>40</v>
      </c>
      <c r="E1" s="4" t="s">
        <v>42</v>
      </c>
      <c r="I1" s="4" t="s">
        <v>154</v>
      </c>
    </row>
    <row r="2" spans="1:57" ht="16" customHeight="1">
      <c r="A2" s="80" t="s">
        <v>155</v>
      </c>
      <c r="B2" s="281" t="str">
        <f>ListadoObjetosDominio!B9</f>
        <v>Reseña</v>
      </c>
      <c r="C2" s="274"/>
      <c r="D2" s="274"/>
      <c r="E2" s="274"/>
      <c r="F2" s="274"/>
      <c r="G2" s="274"/>
      <c r="H2" s="274"/>
      <c r="I2" s="274"/>
      <c r="J2" s="274"/>
      <c r="K2" s="271"/>
    </row>
    <row r="3" spans="1:57" ht="16" customHeight="1">
      <c r="A3" s="80" t="s">
        <v>156</v>
      </c>
      <c r="B3" s="344" t="str">
        <f>ListadoObjetosDominio!C9</f>
        <v>Objeto de dominio que representa a cada una de las calificaciones y comentarios dejados por un cliente sobre un producto específico que ya ha comprado.</v>
      </c>
      <c r="C3" s="345"/>
      <c r="D3" s="345"/>
      <c r="E3" s="345"/>
      <c r="F3" s="345"/>
      <c r="G3" s="345"/>
      <c r="H3" s="345"/>
      <c r="I3" s="345"/>
      <c r="J3" s="345"/>
      <c r="K3" s="343"/>
    </row>
    <row r="4" spans="1:57" ht="32.25" customHeight="1">
      <c r="A4" s="284" t="s">
        <v>161</v>
      </c>
      <c r="B4" s="271"/>
    </row>
    <row r="5" spans="1:57" ht="16" customHeight="1">
      <c r="A5" s="284" t="s">
        <v>168</v>
      </c>
      <c r="B5" s="271"/>
    </row>
    <row r="6" spans="1:57" ht="16" customHeight="1">
      <c r="A6" s="73" t="s">
        <v>173</v>
      </c>
      <c r="B6" s="73" t="s">
        <v>4</v>
      </c>
    </row>
    <row r="7" spans="1:57" ht="50.25" customHeight="1">
      <c r="A7" s="72" t="s">
        <v>717</v>
      </c>
      <c r="B7" s="72" t="s">
        <v>642</v>
      </c>
    </row>
    <row r="8" spans="1:57" ht="50.25" customHeight="1">
      <c r="A8" s="72" t="s">
        <v>721</v>
      </c>
      <c r="B8" s="72" t="s">
        <v>722</v>
      </c>
    </row>
    <row r="9" spans="1:57" ht="50.25" customHeight="1">
      <c r="A9" s="72" t="s">
        <v>723</v>
      </c>
      <c r="B9" s="72" t="s">
        <v>724</v>
      </c>
    </row>
    <row r="10" spans="1:57" s="167" customFormat="1" ht="50.25" customHeight="1">
      <c r="A10" s="72" t="s">
        <v>728</v>
      </c>
      <c r="B10" s="72" t="s">
        <v>729</v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</row>
    <row r="11" spans="1:57" ht="50.25" customHeight="1">
      <c r="A11" s="72" t="s">
        <v>732</v>
      </c>
      <c r="B11" s="72" t="s">
        <v>733</v>
      </c>
    </row>
    <row r="12" spans="1:57" ht="50.25" customHeight="1">
      <c r="A12" s="72" t="s">
        <v>738</v>
      </c>
      <c r="B12" s="72" t="s">
        <v>642</v>
      </c>
    </row>
    <row r="13" spans="1:57" ht="50.25" customHeight="1"/>
  </sheetData>
  <mergeCells count="4">
    <mergeCell ref="A5:B5"/>
    <mergeCell ref="B2:K2"/>
    <mergeCell ref="B3:K3"/>
    <mergeCell ref="A4:B4"/>
  </mergeCells>
  <hyperlinks>
    <hyperlink ref="A1" location="'Modelo de dominio'!A1" display="&lt;&lt; Ir al modelo de dominio" xr:uid="{7021A50D-1132-1749-B95E-BEA138582970}"/>
    <hyperlink ref="E1" location="ListadoObjetosDominio!A1" display="&lt;&lt; Ir al listado de objetos de dominio" xr:uid="{F4DCF8D5-4EF0-0647-BBBA-5E7A44D0EBB5}"/>
    <hyperlink ref="I1" location="'C-Reseña'!A1" display="&lt;&lt; Ir a la caracterización del objeto de dominio" xr:uid="{8A110658-B7BE-CC40-B366-41813918F9C6}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19"/>
  <sheetViews>
    <sheetView zoomScale="90" zoomScaleNormal="90" workbookViewId="0">
      <selection activeCell="E1" sqref="E1:F1"/>
    </sheetView>
  </sheetViews>
  <sheetFormatPr baseColWidth="10" defaultColWidth="11" defaultRowHeight="16"/>
  <cols>
    <col min="1" max="2" width="41.5" customWidth="1"/>
    <col min="3" max="3" width="41.5" bestFit="1" customWidth="1"/>
    <col min="4" max="4" width="41.5" customWidth="1"/>
    <col min="5" max="5" width="25.5" customWidth="1"/>
  </cols>
  <sheetData>
    <row r="1" spans="1:10">
      <c r="A1" s="296" t="s">
        <v>40</v>
      </c>
      <c r="B1" s="250"/>
      <c r="C1" s="250"/>
      <c r="D1" s="11"/>
      <c r="E1" s="298" t="s">
        <v>42</v>
      </c>
      <c r="F1" s="250"/>
      <c r="G1" s="264" t="s">
        <v>154</v>
      </c>
      <c r="H1" s="264"/>
      <c r="I1" s="264"/>
      <c r="J1" s="264"/>
    </row>
    <row r="2" spans="1:10">
      <c r="A2" s="20" t="s">
        <v>3</v>
      </c>
      <c r="B2" s="347" t="str">
        <f>ListadoObjetosDominio!B10</f>
        <v>CarritoCompras</v>
      </c>
      <c r="C2" s="250"/>
      <c r="D2" s="107"/>
      <c r="E2" s="56"/>
    </row>
    <row r="3" spans="1:10">
      <c r="A3" s="20" t="s">
        <v>4</v>
      </c>
      <c r="B3" s="267" t="str">
        <f>ListadoObjetosDominio!C10</f>
        <v xml:space="preserve">Objeto de dominio que representa la sesión temporal donde un cliente agrupa los productos que tiene intención de adquirir antes de formalizar la transacción.
</v>
      </c>
      <c r="C3" s="250"/>
      <c r="D3" s="250"/>
      <c r="E3" s="250"/>
    </row>
    <row r="4" spans="1:10" ht="51" customHeight="1">
      <c r="A4" s="28" t="s">
        <v>741</v>
      </c>
      <c r="B4" s="28" t="s">
        <v>742</v>
      </c>
      <c r="C4" s="28" t="s">
        <v>743</v>
      </c>
      <c r="D4" s="28" t="s">
        <v>744</v>
      </c>
      <c r="E4" s="28" t="s">
        <v>745</v>
      </c>
    </row>
    <row r="5" spans="1:10">
      <c r="A5" s="21" t="s">
        <v>51</v>
      </c>
      <c r="B5" s="21" t="s">
        <v>310</v>
      </c>
      <c r="C5" s="21" t="s">
        <v>746</v>
      </c>
      <c r="D5" s="21" t="s">
        <v>747</v>
      </c>
      <c r="E5" s="23" t="s">
        <v>495</v>
      </c>
    </row>
    <row r="6" spans="1:10">
      <c r="A6" s="27" t="s">
        <v>748</v>
      </c>
      <c r="B6" s="130" t="s">
        <v>59</v>
      </c>
      <c r="C6" s="135" t="s">
        <v>749</v>
      </c>
      <c r="D6" s="136" t="s">
        <v>750</v>
      </c>
      <c r="E6" s="19" t="str">
        <f>D6</f>
        <v>ACTIVO</v>
      </c>
    </row>
    <row r="7" spans="1:10">
      <c r="A7" s="27" t="s">
        <v>751</v>
      </c>
      <c r="B7" s="130" t="s">
        <v>65</v>
      </c>
      <c r="C7" s="137" t="s">
        <v>752</v>
      </c>
      <c r="D7" s="138" t="s">
        <v>753</v>
      </c>
      <c r="E7" s="19" t="str">
        <f>D7</f>
        <v>FINALIZADO</v>
      </c>
    </row>
    <row r="8" spans="1:10">
      <c r="A8" s="27" t="s">
        <v>754</v>
      </c>
      <c r="B8" s="130" t="s">
        <v>70</v>
      </c>
      <c r="C8" s="139" t="s">
        <v>752</v>
      </c>
      <c r="D8" s="140" t="s">
        <v>750</v>
      </c>
      <c r="E8" s="19" t="str">
        <f>D8</f>
        <v>ACTIVO</v>
      </c>
    </row>
    <row r="9" spans="1:10">
      <c r="A9" s="27" t="s">
        <v>755</v>
      </c>
      <c r="B9" s="130" t="s">
        <v>75</v>
      </c>
      <c r="C9" s="139" t="s">
        <v>756</v>
      </c>
      <c r="D9" s="140" t="s">
        <v>757</v>
      </c>
      <c r="E9" s="19" t="str">
        <f>D9</f>
        <v>ABANDONADO</v>
      </c>
      <c r="I9" s="211"/>
    </row>
    <row r="10" spans="1:10">
      <c r="A10" s="27" t="s">
        <v>758</v>
      </c>
      <c r="B10" s="130" t="s">
        <v>80</v>
      </c>
      <c r="C10" s="139" t="s">
        <v>759</v>
      </c>
      <c r="D10" s="140" t="s">
        <v>750</v>
      </c>
      <c r="E10" s="19" t="str">
        <f>D10</f>
        <v>ACTIVO</v>
      </c>
    </row>
    <row r="13" spans="1:10">
      <c r="A13" s="59" t="s">
        <v>85</v>
      </c>
      <c r="B13" s="59"/>
      <c r="C13" s="59"/>
      <c r="D13" s="59"/>
      <c r="E13" s="60"/>
    </row>
    <row r="14" spans="1:10">
      <c r="A14" s="30" t="s">
        <v>86</v>
      </c>
      <c r="B14" s="30"/>
      <c r="C14" s="30"/>
      <c r="D14" s="30"/>
      <c r="E14" s="57"/>
    </row>
    <row r="15" spans="1:10">
      <c r="A15" s="346" t="s">
        <v>87</v>
      </c>
      <c r="B15" s="250"/>
      <c r="C15" s="250"/>
      <c r="D15" s="250"/>
      <c r="E15" s="250"/>
    </row>
    <row r="16" spans="1:10">
      <c r="A16" s="297" t="s">
        <v>88</v>
      </c>
      <c r="B16" s="250"/>
      <c r="C16" s="250"/>
      <c r="D16" s="250"/>
      <c r="E16" s="250"/>
    </row>
    <row r="17" spans="1:5">
      <c r="A17" s="349" t="s">
        <v>608</v>
      </c>
      <c r="B17" s="250"/>
      <c r="C17" s="250"/>
      <c r="D17" s="250"/>
      <c r="E17" s="250"/>
    </row>
    <row r="18" spans="1:5">
      <c r="A18" s="263" t="s">
        <v>90</v>
      </c>
      <c r="B18" s="250"/>
      <c r="C18" s="250"/>
      <c r="D18" s="250"/>
      <c r="E18" s="250"/>
    </row>
    <row r="19" spans="1:5">
      <c r="A19" s="336" t="s">
        <v>609</v>
      </c>
      <c r="B19" s="250"/>
      <c r="C19" s="250"/>
      <c r="D19" s="250"/>
      <c r="E19" s="250"/>
    </row>
  </sheetData>
  <mergeCells count="10">
    <mergeCell ref="A19:E19"/>
    <mergeCell ref="B3:E3"/>
    <mergeCell ref="G1:J1"/>
    <mergeCell ref="A17:E17"/>
    <mergeCell ref="A18:E18"/>
    <mergeCell ref="B2:C2"/>
    <mergeCell ref="A16:E16"/>
    <mergeCell ref="A1:C1"/>
    <mergeCell ref="A15:E15"/>
    <mergeCell ref="E1:F1"/>
  </mergeCells>
  <hyperlinks>
    <hyperlink ref="A1" location="'Modelo de dominio'!A1" display="&lt;&lt; Ir al modelo de dominio" xr:uid="{00000000-0004-0000-1800-000000000000}"/>
    <hyperlink ref="E1" location="ListadoObjetosDominio!A1" display="&lt;&lt; Ir al listado de objetos de dominio" xr:uid="{00000000-0004-0000-1800-000001000000}"/>
    <hyperlink ref="G1" location="'C-Departamento'!A1" display="&lt;&lt; Ir a la caracterización del objeto de dominio" xr:uid="{00000000-0004-0000-1800-000002000000}"/>
    <hyperlink ref="B6" location="'M-Cliente'!A7" display="'M-Cliente'!A7" xr:uid="{00000000-0004-0000-1800-000003000000}"/>
    <hyperlink ref="B7" location="'M-Cliente'!A8" display="'M-Cliente'!A8" xr:uid="{00000000-0004-0000-1800-000004000000}"/>
    <hyperlink ref="B8" location="'M-Cliente'!A9" display="'M-Cliente'!A9" xr:uid="{00000000-0004-0000-1800-000005000000}"/>
    <hyperlink ref="B9" location="'M-Cliente'!A10" display="'M-Cliente'!A10" xr:uid="{00000000-0004-0000-1800-000006000000}"/>
    <hyperlink ref="B10" location="'M-Cliente'!A7" display="'M-Cliente'!A7" xr:uid="{00000000-0004-0000-1800-000007000000}"/>
    <hyperlink ref="G1:J1" location="'C-CarritoCompras'!A1" display="&lt;&lt; Ir a la caracterización del objeto de dominio" xr:uid="{2D8BC63C-7582-4240-9D66-A335181F885B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Y24"/>
  <sheetViews>
    <sheetView topLeftCell="C1" zoomScale="75" workbookViewId="0">
      <selection activeCell="G1" sqref="G1:J1"/>
    </sheetView>
  </sheetViews>
  <sheetFormatPr baseColWidth="10" defaultColWidth="11" defaultRowHeight="16"/>
  <cols>
    <col min="1" max="1" width="14" customWidth="1"/>
    <col min="2" max="2" width="92" customWidth="1"/>
    <col min="3" max="3" width="22.33203125" customWidth="1"/>
    <col min="4" max="4" width="15.5" customWidth="1"/>
    <col min="5" max="5" width="16.5" customWidth="1"/>
    <col min="6" max="6" width="17.83203125" customWidth="1"/>
    <col min="7" max="7" width="42" customWidth="1"/>
    <col min="8" max="9" width="9" bestFit="1" customWidth="1"/>
    <col min="10" max="10" width="19.5" bestFit="1" customWidth="1"/>
    <col min="11" max="12" width="9" bestFit="1" customWidth="1"/>
    <col min="13" max="13" width="13" customWidth="1"/>
    <col min="14" max="21" width="9" bestFit="1" customWidth="1"/>
    <col min="22" max="22" width="24" bestFit="1" customWidth="1"/>
    <col min="23" max="24" width="28" bestFit="1" customWidth="1"/>
    <col min="25" max="25" width="18" bestFit="1" customWidth="1"/>
  </cols>
  <sheetData>
    <row r="1" spans="1:25">
      <c r="A1" s="264" t="s">
        <v>40</v>
      </c>
      <c r="B1" s="264"/>
      <c r="C1" s="26"/>
      <c r="D1" s="264" t="s">
        <v>42</v>
      </c>
      <c r="E1" s="264"/>
      <c r="F1" s="264"/>
      <c r="G1" s="264" t="s">
        <v>41</v>
      </c>
      <c r="H1" s="264"/>
      <c r="I1" s="264"/>
      <c r="J1" s="264"/>
    </row>
    <row r="2" spans="1:25">
      <c r="A2" s="34" t="s">
        <v>3</v>
      </c>
      <c r="B2" s="34" t="str">
        <f>'M-CarritoCompras'!B2</f>
        <v>CarritoCompras</v>
      </c>
      <c r="C2" s="35"/>
      <c r="D2" s="36"/>
      <c r="E2" s="36"/>
      <c r="F2" s="36"/>
      <c r="G2" s="36"/>
      <c r="H2" s="35"/>
      <c r="I2" s="35"/>
      <c r="J2" s="35"/>
      <c r="K2" s="35"/>
      <c r="L2" s="34"/>
      <c r="M2" s="34"/>
      <c r="N2" s="34"/>
      <c r="O2" s="34"/>
      <c r="P2" s="34"/>
      <c r="Q2" s="34"/>
      <c r="R2" s="34"/>
      <c r="S2" s="34"/>
      <c r="T2" s="34"/>
      <c r="U2" s="34"/>
    </row>
    <row r="3" spans="1:25">
      <c r="A3" s="85" t="s">
        <v>4</v>
      </c>
      <c r="B3" s="93" t="str">
        <f>'M-CarritoCompras'!B3</f>
        <v xml:space="preserve">Objeto de dominio que representa la sesión temporal donde un cliente agrupa los productos que tiene intención de adquirir antes de formalizar la transacción.
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W3" s="89"/>
      <c r="X3" s="5"/>
      <c r="Y3" s="5"/>
    </row>
    <row r="4" spans="1:25">
      <c r="A4" s="91" t="s">
        <v>92</v>
      </c>
      <c r="B4" s="94" t="s">
        <v>93</v>
      </c>
      <c r="C4" s="92" t="s">
        <v>94</v>
      </c>
      <c r="D4" s="90" t="s">
        <v>95</v>
      </c>
      <c r="E4" s="90" t="s">
        <v>96</v>
      </c>
      <c r="F4" s="90" t="s">
        <v>97</v>
      </c>
      <c r="G4" s="90" t="s">
        <v>98</v>
      </c>
      <c r="H4" s="90" t="s">
        <v>99</v>
      </c>
      <c r="I4" s="90" t="s">
        <v>100</v>
      </c>
      <c r="J4" s="90" t="s">
        <v>101</v>
      </c>
      <c r="K4" s="90" t="s">
        <v>102</v>
      </c>
      <c r="L4" s="90" t="s">
        <v>103</v>
      </c>
      <c r="M4" s="90" t="s">
        <v>104</v>
      </c>
      <c r="N4" s="90" t="s">
        <v>105</v>
      </c>
      <c r="O4" s="90" t="s">
        <v>106</v>
      </c>
      <c r="P4" s="90" t="s">
        <v>107</v>
      </c>
      <c r="Q4" s="90" t="s">
        <v>108</v>
      </c>
      <c r="R4" s="90" t="s">
        <v>109</v>
      </c>
      <c r="S4" s="90" t="s">
        <v>110</v>
      </c>
      <c r="T4" s="90" t="s">
        <v>111</v>
      </c>
      <c r="U4" s="90" t="s">
        <v>112</v>
      </c>
      <c r="V4" s="95" t="e">
        <f>#REF!</f>
        <v>#REF!</v>
      </c>
      <c r="W4" s="96" t="e">
        <f>#REF!</f>
        <v>#REF!</v>
      </c>
      <c r="X4" s="87" t="e">
        <f>#REF!</f>
        <v>#REF!</v>
      </c>
      <c r="Y4" s="88" t="e">
        <f>#REF!</f>
        <v>#REF!</v>
      </c>
    </row>
    <row r="5" spans="1:25" ht="28" customHeight="1">
      <c r="A5" s="43" t="str">
        <f>'M-CarritoCompras'!A5</f>
        <v>id</v>
      </c>
      <c r="B5" s="50" t="str">
        <f>'M-CarritoCompras'!A4</f>
        <v>Identificador único universal (UUID) del carrito de compras.</v>
      </c>
      <c r="C5" s="43" t="s">
        <v>113</v>
      </c>
      <c r="D5" s="43" t="s">
        <v>114</v>
      </c>
      <c r="E5" s="43" t="s">
        <v>113</v>
      </c>
      <c r="F5" s="43">
        <v>1</v>
      </c>
      <c r="G5" s="43"/>
      <c r="H5" s="43"/>
      <c r="I5" s="43"/>
      <c r="J5" s="43"/>
      <c r="K5" s="43"/>
      <c r="L5" s="43" t="s">
        <v>760</v>
      </c>
      <c r="M5" s="43"/>
      <c r="N5" s="43" t="s">
        <v>116</v>
      </c>
      <c r="O5" s="43" t="s">
        <v>116</v>
      </c>
      <c r="P5" s="43"/>
      <c r="Q5" s="43" t="s">
        <v>113</v>
      </c>
      <c r="R5" s="43" t="s">
        <v>113</v>
      </c>
      <c r="S5" s="43" t="s">
        <v>116</v>
      </c>
      <c r="T5" s="43"/>
      <c r="U5" s="43" t="s">
        <v>113</v>
      </c>
      <c r="V5" s="86" t="s">
        <v>352</v>
      </c>
      <c r="W5" s="96" t="s">
        <v>348</v>
      </c>
      <c r="X5" s="87"/>
      <c r="Y5" s="88"/>
    </row>
    <row r="6" spans="1:25" ht="84" customHeight="1">
      <c r="A6" s="43" t="str">
        <f>'M-CarritoCompras'!B5</f>
        <v>cliente</v>
      </c>
      <c r="B6" s="43" t="str">
        <f>'M-CarritoCompras'!B4</f>
        <v>Referencia al cliente propietario del carrito.</v>
      </c>
      <c r="C6" s="43" t="s">
        <v>116</v>
      </c>
      <c r="D6" s="157" t="s">
        <v>350</v>
      </c>
      <c r="E6" s="43" t="s">
        <v>113</v>
      </c>
      <c r="F6" s="43"/>
      <c r="G6" s="43"/>
      <c r="H6" s="43"/>
      <c r="I6" s="43"/>
      <c r="J6" s="43"/>
      <c r="K6" s="43"/>
      <c r="L6" s="43"/>
      <c r="M6" s="43" t="s">
        <v>761</v>
      </c>
      <c r="N6" s="43" t="s">
        <v>116</v>
      </c>
      <c r="O6" s="43"/>
      <c r="P6" s="43"/>
      <c r="Q6" s="43"/>
      <c r="R6" s="43"/>
      <c r="S6" s="43" t="s">
        <v>116</v>
      </c>
      <c r="T6" s="43"/>
      <c r="U6" s="43" t="s">
        <v>116</v>
      </c>
      <c r="V6" s="86" t="s">
        <v>348</v>
      </c>
      <c r="W6" s="96" t="s">
        <v>348</v>
      </c>
      <c r="X6" s="87"/>
      <c r="Y6" s="88"/>
    </row>
    <row r="7" spans="1:25" ht="98.25" customHeight="1">
      <c r="A7" s="43" t="str">
        <f>'M-CarritoCompras'!C5</f>
        <v>fechaCreacion</v>
      </c>
      <c r="B7" s="43" t="str">
        <f>'M-CarritoCompras'!C4</f>
        <v>Fecha de creación del carrito (LocalDate).</v>
      </c>
      <c r="C7" s="43" t="s">
        <v>116</v>
      </c>
      <c r="D7" s="43" t="s">
        <v>762</v>
      </c>
      <c r="E7" s="43" t="s">
        <v>113</v>
      </c>
      <c r="F7" s="43"/>
      <c r="G7" s="43"/>
      <c r="H7" s="43"/>
      <c r="I7" s="43"/>
      <c r="J7" s="43"/>
      <c r="K7" s="43"/>
      <c r="L7" s="43"/>
      <c r="M7" s="43" t="s">
        <v>763</v>
      </c>
      <c r="N7" s="43" t="s">
        <v>116</v>
      </c>
      <c r="O7" s="43"/>
      <c r="P7" s="43"/>
      <c r="Q7" s="43"/>
      <c r="R7" s="43"/>
      <c r="S7" s="43" t="s">
        <v>116</v>
      </c>
      <c r="T7" s="43"/>
      <c r="U7" s="43" t="s">
        <v>113</v>
      </c>
      <c r="V7" s="86" t="s">
        <v>614</v>
      </c>
      <c r="W7" s="96" t="s">
        <v>348</v>
      </c>
      <c r="X7" s="87"/>
      <c r="Y7" s="88"/>
    </row>
    <row r="8" spans="1:25" ht="70" customHeight="1">
      <c r="A8" s="43" t="str">
        <f>'M-CarritoCompras'!D5</f>
        <v>estado</v>
      </c>
      <c r="B8" s="43" t="str">
        <f>'M-CarritoCompras'!D4</f>
        <v>Estado del carrito (ACTIVO, ABANDONADO, FINALIZADO).</v>
      </c>
      <c r="C8" s="43" t="s">
        <v>116</v>
      </c>
      <c r="D8" s="43" t="s">
        <v>149</v>
      </c>
      <c r="E8" s="43" t="s">
        <v>113</v>
      </c>
      <c r="F8" s="43">
        <v>5</v>
      </c>
      <c r="G8" s="43">
        <v>20</v>
      </c>
      <c r="H8" s="43"/>
      <c r="I8" s="43"/>
      <c r="J8" s="43"/>
      <c r="K8" s="43"/>
      <c r="L8" s="43" t="s">
        <v>120</v>
      </c>
      <c r="M8" s="43" t="s">
        <v>764</v>
      </c>
      <c r="N8" s="43" t="s">
        <v>116</v>
      </c>
      <c r="O8" s="43" t="s">
        <v>116</v>
      </c>
      <c r="P8" s="43"/>
      <c r="Q8" s="43" t="s">
        <v>113</v>
      </c>
      <c r="R8" s="43" t="s">
        <v>113</v>
      </c>
      <c r="S8" s="43" t="s">
        <v>116</v>
      </c>
      <c r="T8" s="43" t="s">
        <v>430</v>
      </c>
      <c r="U8" s="43" t="s">
        <v>116</v>
      </c>
      <c r="V8" s="86"/>
      <c r="W8" s="96"/>
      <c r="X8" s="87"/>
      <c r="Y8" s="88"/>
    </row>
    <row r="10" spans="1:25" ht="42" customHeight="1">
      <c r="A10" s="48" t="s">
        <v>123</v>
      </c>
      <c r="B10" s="48" t="s">
        <v>4</v>
      </c>
      <c r="C10" s="48" t="s">
        <v>124</v>
      </c>
    </row>
    <row r="11" spans="1:25" ht="34" customHeight="1">
      <c r="A11" s="341" t="str">
        <f>'M-CarritoCompras'!E5</f>
        <v>CombinacionUnica1</v>
      </c>
      <c r="B11" s="342" t="str">
        <f>'M-CarritoCompras'!E4</f>
        <v>Indica que un cliente no puede tener más de un carrito “Activo” simultáneamente</v>
      </c>
      <c r="C11" s="47" t="str">
        <f>'M-CarritoCompras'!B5</f>
        <v>cliente</v>
      </c>
    </row>
    <row r="12" spans="1:25" ht="17.25" customHeight="1">
      <c r="A12" s="273"/>
      <c r="B12" s="343"/>
      <c r="C12" s="47" t="str">
        <f>'M-CarritoCompras'!D5</f>
        <v>estado</v>
      </c>
    </row>
    <row r="13" spans="1:25" ht="15.75" customHeight="1"/>
    <row r="14" spans="1:25" ht="15.75" customHeight="1">
      <c r="A14" s="257" t="s">
        <v>125</v>
      </c>
      <c r="B14" s="257" t="s">
        <v>4</v>
      </c>
      <c r="C14" s="257" t="s">
        <v>126</v>
      </c>
      <c r="D14" s="258"/>
      <c r="E14" s="259"/>
      <c r="F14" s="257" t="s">
        <v>127</v>
      </c>
      <c r="G14" s="259"/>
      <c r="H14" s="257" t="s">
        <v>128</v>
      </c>
      <c r="I14" s="259"/>
      <c r="J14" s="257" t="s">
        <v>230</v>
      </c>
      <c r="K14" s="259"/>
    </row>
    <row r="15" spans="1:25" ht="29.25" customHeight="1">
      <c r="A15" s="253"/>
      <c r="B15" s="253"/>
      <c r="C15" s="184" t="s">
        <v>231</v>
      </c>
      <c r="D15" s="184" t="s">
        <v>95</v>
      </c>
      <c r="E15" s="184" t="s">
        <v>232</v>
      </c>
      <c r="F15" s="184" t="s">
        <v>132</v>
      </c>
      <c r="G15" s="184" t="s">
        <v>4</v>
      </c>
      <c r="H15" s="184" t="s">
        <v>133</v>
      </c>
      <c r="I15" s="184" t="s">
        <v>4</v>
      </c>
      <c r="J15" s="184" t="s">
        <v>134</v>
      </c>
      <c r="K15" s="184" t="s">
        <v>135</v>
      </c>
    </row>
    <row r="16" spans="1:25" ht="138.75" customHeight="1">
      <c r="A16" s="261" t="str">
        <f>'E-CarritoCompras'!B7</f>
        <v>Crear carrito</v>
      </c>
      <c r="B16" s="261" t="str">
        <f>'E-CarritoCompras'!C7</f>
        <v>Iniciar una nueva sesión de compras asignando un contenedor vacío al usuario.</v>
      </c>
      <c r="C16" s="251" t="s">
        <v>765</v>
      </c>
      <c r="D16" s="251" t="s">
        <v>22</v>
      </c>
      <c r="E16" s="262" t="s">
        <v>766</v>
      </c>
      <c r="F16" s="251" t="s">
        <v>138</v>
      </c>
      <c r="G16" s="251" t="s">
        <v>767</v>
      </c>
      <c r="H16" s="187" t="str">
        <f>'E-CarritoCompras'!G7</f>
        <v>CAR-POL-01</v>
      </c>
      <c r="I16" s="188" t="str">
        <f>'E-CarritoCompras'!H7</f>
        <v>Asegurar que los datos requeridos sean válidos a nivel de tipo, formato, longitud y obligatoriedad.</v>
      </c>
      <c r="J16" s="187" t="s">
        <v>236</v>
      </c>
      <c r="K16" s="187" t="s">
        <v>141</v>
      </c>
    </row>
    <row r="17" spans="1:11" ht="75.75" customHeight="1">
      <c r="A17" s="252"/>
      <c r="B17" s="252"/>
      <c r="C17" s="252"/>
      <c r="D17" s="252"/>
      <c r="E17" s="252"/>
      <c r="F17" s="252"/>
      <c r="G17" s="252"/>
      <c r="H17" s="187" t="str">
        <f>'E-CarritoCompras'!G8</f>
        <v>CAR-POL-02</v>
      </c>
      <c r="I17" s="188" t="str">
        <f>'E-CarritoCompras'!H8</f>
        <v>El idCliente asociado debe existir previamente en el sistema.</v>
      </c>
      <c r="J17" s="187" t="s">
        <v>768</v>
      </c>
      <c r="K17" s="187" t="s">
        <v>141</v>
      </c>
    </row>
    <row r="18" spans="1:11" ht="88.5" customHeight="1">
      <c r="A18" s="253"/>
      <c r="B18" s="253"/>
      <c r="C18" s="253"/>
      <c r="D18" s="253"/>
      <c r="E18" s="253"/>
      <c r="F18" s="253"/>
      <c r="G18" s="253"/>
      <c r="H18" s="187" t="str">
        <f>'E-CarritoCompras'!G9</f>
        <v>CAR-POL-03</v>
      </c>
      <c r="I18" s="188" t="str">
        <f>'E-CarritoCompras'!H9</f>
        <v>Un cliente solo puede tener un (1) carrito en estado "Activo" a la vez.</v>
      </c>
      <c r="J18" s="187" t="s">
        <v>769</v>
      </c>
      <c r="K18" s="187" t="s">
        <v>141</v>
      </c>
    </row>
    <row r="19" spans="1:11" ht="153.75" customHeight="1">
      <c r="A19" s="255" t="str">
        <f>'E-CarritoCompras'!B10</f>
        <v>Actualizar carrito (Añadir/Modificar)</v>
      </c>
      <c r="B19" s="255" t="str">
        <f>'E-CarritoCompras'!C10</f>
        <v>Recalcular el total del carrito cuando el usuario agrega nuevos productos o cambia cantidades.</v>
      </c>
      <c r="C19" s="255" t="s">
        <v>770</v>
      </c>
      <c r="D19" s="255" t="s">
        <v>22</v>
      </c>
      <c r="E19" s="255" t="s">
        <v>771</v>
      </c>
      <c r="F19" s="255" t="s">
        <v>138</v>
      </c>
      <c r="G19" s="255" t="s">
        <v>772</v>
      </c>
      <c r="H19" s="190" t="str">
        <f>'E-CarritoCompras'!G10</f>
        <v>CAR-POL-04</v>
      </c>
      <c r="I19" s="190" t="str">
        <f>'E-CarritoCompras'!H10</f>
        <v>El idCarrito a actualizar debe existir y pertenecer al cliente en sesión.</v>
      </c>
      <c r="J19" s="190" t="s">
        <v>773</v>
      </c>
      <c r="K19" s="190" t="s">
        <v>141</v>
      </c>
    </row>
    <row r="20" spans="1:11" ht="108" customHeight="1">
      <c r="A20" s="253"/>
      <c r="B20" s="253"/>
      <c r="C20" s="253"/>
      <c r="D20" s="253"/>
      <c r="E20" s="253"/>
      <c r="F20" s="253"/>
      <c r="G20" s="253"/>
      <c r="H20" s="190" t="str">
        <f>'E-CarritoCompras'!G11</f>
        <v>CAR-POL-05</v>
      </c>
      <c r="I20" s="190" t="str">
        <f>'E-CarritoCompras'!H11</f>
        <v>El nuevo total calculado no puede ser un valor negativo.</v>
      </c>
      <c r="J20" s="190" t="s">
        <v>774</v>
      </c>
      <c r="K20" s="190" t="s">
        <v>141</v>
      </c>
    </row>
    <row r="21" spans="1:11" ht="115.5" customHeight="1">
      <c r="A21" s="254" t="str">
        <f>'E-CarritoCompras'!B12</f>
        <v>Vaciar carrito</v>
      </c>
      <c r="B21" s="254" t="str">
        <f>'E-CarritoCompras'!C12</f>
        <v>Eliminar todos los artículos seleccionados y reiniciar el valor del carrito para empezar de cero.</v>
      </c>
      <c r="C21" s="260" t="s">
        <v>775</v>
      </c>
      <c r="D21" s="260" t="s">
        <v>244</v>
      </c>
      <c r="E21" s="260" t="s">
        <v>776</v>
      </c>
      <c r="F21" s="260" t="s">
        <v>138</v>
      </c>
      <c r="G21" s="260" t="s">
        <v>777</v>
      </c>
      <c r="H21" s="185" t="str">
        <f>'E-CarritoCompras'!G12</f>
        <v>CAR-POL-06</v>
      </c>
      <c r="I21" s="185" t="str">
        <f>'E-CarritoCompras'!H12</f>
        <v>El idCarrito a vaciar debe existir previamente en el sistema.</v>
      </c>
      <c r="J21" s="185" t="s">
        <v>778</v>
      </c>
      <c r="K21" s="185" t="s">
        <v>141</v>
      </c>
    </row>
    <row r="22" spans="1:11" ht="159" customHeight="1">
      <c r="A22" s="253"/>
      <c r="B22" s="253"/>
      <c r="C22" s="253"/>
      <c r="D22" s="253"/>
      <c r="E22" s="253"/>
      <c r="F22" s="253"/>
      <c r="G22" s="253"/>
      <c r="H22" s="185" t="str">
        <f>'E-CarritoCompras'!G13</f>
        <v>CAR-POL-07</v>
      </c>
      <c r="I22" s="185" t="str">
        <f>'E-CarritoCompras'!H13</f>
        <v>El sistema solo puede vaciar el carrito si no ha sido transformado ya en un "Pedido" pagado.</v>
      </c>
      <c r="J22" s="185" t="s">
        <v>779</v>
      </c>
      <c r="K22" s="185" t="s">
        <v>141</v>
      </c>
    </row>
    <row r="23" spans="1:11" ht="174" customHeight="1">
      <c r="A23" s="191" t="str">
        <f>'E-CarritoCompras'!B14</f>
        <v>Consultar carrito</v>
      </c>
      <c r="B23" s="191" t="str">
        <f>'E-CarritoCompras'!C14</f>
        <v>Visualizar el resumen de la compra, incluyendo el monto total acumulado antes del checkout.</v>
      </c>
      <c r="C23" s="186" t="s">
        <v>775</v>
      </c>
      <c r="D23" s="181" t="s">
        <v>244</v>
      </c>
      <c r="E23" s="181" t="s">
        <v>780</v>
      </c>
      <c r="F23" s="181" t="s">
        <v>138</v>
      </c>
      <c r="G23" s="182" t="s">
        <v>781</v>
      </c>
      <c r="H23" s="181" t="str">
        <f>'E-CarritoCompras'!G14</f>
        <v>CAR-POL-08</v>
      </c>
      <c r="I23" s="181" t="str">
        <f>'E-CarritoCompras'!H14</f>
        <v>Asegurar que los datos requeridos sean válidos a nivel de tipo, formato, longitud y obligatoriedad.</v>
      </c>
      <c r="J23" s="183" t="s">
        <v>782</v>
      </c>
      <c r="K23" s="183" t="s">
        <v>141</v>
      </c>
    </row>
    <row r="24" spans="1:11" ht="174" customHeight="1">
      <c r="A24" s="192" t="str">
        <f>'E-CarritoCompras'!B15</f>
        <v>Cambiar estado (Convertir a Pedido)</v>
      </c>
      <c r="B24" s="192" t="str">
        <f>'E-CarritoCompras'!C15</f>
        <v>Actualizar el carrito para indicar que ya fue pagado y cerrado exitosamente</v>
      </c>
      <c r="C24" s="189" t="s">
        <v>373</v>
      </c>
      <c r="D24" s="189" t="s">
        <v>244</v>
      </c>
      <c r="E24" s="189" t="s">
        <v>783</v>
      </c>
      <c r="F24" s="189" t="s">
        <v>22</v>
      </c>
      <c r="G24" s="189" t="s">
        <v>784</v>
      </c>
      <c r="H24" s="189" t="str">
        <f>'E-CarritoCompras'!G15</f>
        <v>CAR-POL-09</v>
      </c>
      <c r="I24" s="189" t="str">
        <f>'E-CarritoCompras'!H15</f>
        <v>El estado solo puede pasar a "Convertido" si el carrito tenía al menos un producto en su detalle.</v>
      </c>
      <c r="J24" s="189" t="s">
        <v>636</v>
      </c>
      <c r="K24" s="189" t="s">
        <v>141</v>
      </c>
    </row>
  </sheetData>
  <mergeCells count="32">
    <mergeCell ref="J14:K14"/>
    <mergeCell ref="D21:D22"/>
    <mergeCell ref="B11:B12"/>
    <mergeCell ref="A1:B1"/>
    <mergeCell ref="E19:E20"/>
    <mergeCell ref="G1:J1"/>
    <mergeCell ref="G19:G20"/>
    <mergeCell ref="B14:B15"/>
    <mergeCell ref="F21:F22"/>
    <mergeCell ref="E16:E18"/>
    <mergeCell ref="G16:G18"/>
    <mergeCell ref="C21:C22"/>
    <mergeCell ref="B16:B18"/>
    <mergeCell ref="B19:B20"/>
    <mergeCell ref="A14:A15"/>
    <mergeCell ref="A21:A22"/>
    <mergeCell ref="H14:I14"/>
    <mergeCell ref="F16:F18"/>
    <mergeCell ref="D1:F1"/>
    <mergeCell ref="A19:A20"/>
    <mergeCell ref="C19:C20"/>
    <mergeCell ref="D19:D20"/>
    <mergeCell ref="C14:E14"/>
    <mergeCell ref="F19:F20"/>
    <mergeCell ref="A16:A18"/>
    <mergeCell ref="C16:C18"/>
    <mergeCell ref="B21:B22"/>
    <mergeCell ref="A11:A12"/>
    <mergeCell ref="E21:E22"/>
    <mergeCell ref="G21:G22"/>
    <mergeCell ref="F14:G14"/>
    <mergeCell ref="D16:D18"/>
  </mergeCells>
  <hyperlinks>
    <hyperlink ref="A1" r:id="rId1" location="'Modelo%20de%20dominio'!A1" display="applewebdata://4A31782C-94C9-40BA-AD06-77312C4F13C1/ - 'Modelo%20de%20dominio'!A1" xr:uid="{00000000-0004-0000-1900-000000000000}"/>
    <hyperlink ref="G1" r:id="rId2" location="'C-ImagenProducto '!A1" display="applewebdata://4A31782C-94C9-40BA-AD06-77312C4F13C1/ - 'C-ImagenProducto '!A1" xr:uid="{00000000-0004-0000-1900-000002000000}"/>
    <hyperlink ref="V4" location="'C-ImagenProducto '!A15" display="'C-ImagenProducto '!A15" xr:uid="{00000000-0004-0000-1900-000003000000}"/>
    <hyperlink ref="D6" location="'M-Cliente'!B2" display="&lt;Cliente&gt;" xr:uid="{00000000-0004-0000-1900-000004000000}"/>
    <hyperlink ref="A19" location="RANGE!W4" display="Eliminar de forma definitiva la información de un nuevo País" xr:uid="{00000000-0004-0000-1900-000005000000}"/>
    <hyperlink ref="A21" location="RANGE!X4" display="Consultar información de un País por su identificador" xr:uid="{00000000-0004-0000-1900-000006000000}"/>
    <hyperlink ref="A1:B1" location="'Modelo de dominio'!A1" display="&lt;&lt; Ir al modelo de dominio" xr:uid="{2B5CFA93-F3B6-8943-9817-BE11F7B64E6F}"/>
    <hyperlink ref="D1:F1" location="ListadoObjetosDominio!A1" display="&lt;&lt; Ir al listado de objetos de dominio" xr:uid="{61B4C671-1EB4-0E44-BD7B-9E801F1D71FE}"/>
    <hyperlink ref="G1:J1" location="'C-CarritoCompras'!A1" display="&lt;&lt; Ir a la caracterización del objeto de dominio " xr:uid="{1D01F2E1-0832-3844-A5EF-D89017DF107A}"/>
  </hyperlinks>
  <pageMargins left="0.7" right="0.7" top="0.75" bottom="0.75" header="0.3" footer="0.3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15"/>
  <sheetViews>
    <sheetView zoomScale="111" workbookViewId="0"/>
  </sheetViews>
  <sheetFormatPr baseColWidth="10" defaultColWidth="8.83203125" defaultRowHeight="15"/>
  <cols>
    <col min="1" max="1" width="15" style="62" customWidth="1"/>
    <col min="2" max="2" width="25" style="62" customWidth="1"/>
    <col min="3" max="3" width="35" style="62" customWidth="1"/>
    <col min="4" max="4" width="15" style="62" customWidth="1"/>
    <col min="5" max="5" width="25" style="62" customWidth="1"/>
    <col min="6" max="6" width="35" style="62" customWidth="1"/>
    <col min="7" max="7" width="10" style="62" customWidth="1"/>
    <col min="8" max="8" width="35" style="62" customWidth="1"/>
    <col min="9" max="9" width="15" style="62" customWidth="1"/>
    <col min="10" max="10" width="24.5" style="62" bestFit="1" customWidth="1"/>
    <col min="11" max="11" width="45.5" style="62" bestFit="1" customWidth="1"/>
    <col min="12" max="13" width="8.83203125" style="62" customWidth="1"/>
    <col min="14" max="16384" width="8.83203125" style="62"/>
  </cols>
  <sheetData>
    <row r="1" spans="1:11" ht="16">
      <c r="A1" s="4" t="s">
        <v>40</v>
      </c>
      <c r="E1" s="4" t="s">
        <v>42</v>
      </c>
      <c r="I1" s="81" t="s">
        <v>154</v>
      </c>
    </row>
    <row r="2" spans="1:11" ht="16" customHeight="1">
      <c r="A2" s="80" t="s">
        <v>155</v>
      </c>
      <c r="B2" s="281" t="str">
        <f>ListadoObjetosDominio!B10</f>
        <v>CarritoCompras</v>
      </c>
      <c r="C2" s="274"/>
      <c r="D2" s="274"/>
      <c r="E2" s="274"/>
      <c r="F2" s="274"/>
      <c r="G2" s="274"/>
      <c r="H2" s="274"/>
      <c r="I2" s="274"/>
      <c r="J2" s="274"/>
      <c r="K2" s="271"/>
    </row>
    <row r="3" spans="1:11" ht="16" customHeight="1">
      <c r="A3" s="80" t="s">
        <v>156</v>
      </c>
      <c r="B3" s="344" t="str">
        <f>ListadoObjetosDominio!C10</f>
        <v xml:space="preserve">Objeto de dominio que representa la sesión temporal donde un cliente agrupa los productos que tiene intención de adquirir antes de formalizar la transacción.
</v>
      </c>
      <c r="C3" s="345"/>
      <c r="D3" s="345"/>
      <c r="E3" s="345"/>
      <c r="F3" s="345"/>
      <c r="G3" s="345"/>
      <c r="H3" s="345"/>
      <c r="I3" s="345"/>
      <c r="J3" s="345"/>
      <c r="K3" s="343"/>
    </row>
    <row r="4" spans="1:11" ht="32.25" customHeight="1">
      <c r="A4" s="79" t="s">
        <v>157</v>
      </c>
      <c r="B4" s="282" t="s">
        <v>158</v>
      </c>
      <c r="C4" s="271"/>
      <c r="D4" s="78" t="s">
        <v>159</v>
      </c>
      <c r="E4" s="291" t="s">
        <v>160</v>
      </c>
      <c r="F4" s="271"/>
      <c r="G4" s="284" t="s">
        <v>161</v>
      </c>
      <c r="H4" s="271"/>
      <c r="I4" s="77" t="s">
        <v>162</v>
      </c>
      <c r="J4" s="76" t="s">
        <v>163</v>
      </c>
      <c r="K4" s="75" t="s">
        <v>164</v>
      </c>
    </row>
    <row r="5" spans="1:11" ht="16" customHeight="1">
      <c r="A5" s="290" t="s">
        <v>157</v>
      </c>
      <c r="B5" s="282" t="s">
        <v>165</v>
      </c>
      <c r="C5" s="282" t="s">
        <v>4</v>
      </c>
      <c r="D5" s="283" t="s">
        <v>166</v>
      </c>
      <c r="E5" s="291" t="s">
        <v>167</v>
      </c>
      <c r="F5" s="271"/>
      <c r="G5" s="284" t="s">
        <v>168</v>
      </c>
      <c r="H5" s="271"/>
      <c r="I5" s="289" t="s">
        <v>169</v>
      </c>
      <c r="J5" s="286" t="s">
        <v>170</v>
      </c>
      <c r="K5" s="285" t="s">
        <v>171</v>
      </c>
    </row>
    <row r="6" spans="1:11" ht="16" customHeight="1">
      <c r="A6" s="273"/>
      <c r="B6" s="273"/>
      <c r="C6" s="273"/>
      <c r="D6" s="273"/>
      <c r="E6" s="74" t="s">
        <v>172</v>
      </c>
      <c r="F6" s="74" t="s">
        <v>4</v>
      </c>
      <c r="G6" s="73" t="s">
        <v>173</v>
      </c>
      <c r="H6" s="73" t="s">
        <v>4</v>
      </c>
      <c r="I6" s="273"/>
      <c r="J6" s="273"/>
      <c r="K6" s="273"/>
    </row>
    <row r="7" spans="1:11" ht="50.25" customHeight="1">
      <c r="A7" s="288" t="s">
        <v>7</v>
      </c>
      <c r="B7" s="288" t="s">
        <v>785</v>
      </c>
      <c r="C7" s="288" t="s">
        <v>786</v>
      </c>
      <c r="D7" s="288" t="str">
        <f>ListadoObjetosDominio!B10</f>
        <v>CarritoCompras</v>
      </c>
      <c r="E7" s="288" t="s">
        <v>787</v>
      </c>
      <c r="F7" s="288" t="s">
        <v>788</v>
      </c>
      <c r="G7" s="72" t="s">
        <v>789</v>
      </c>
      <c r="H7" s="72" t="s">
        <v>642</v>
      </c>
      <c r="I7" s="288" t="s">
        <v>790</v>
      </c>
      <c r="J7" s="288" t="s">
        <v>791</v>
      </c>
      <c r="K7" s="288" t="s">
        <v>792</v>
      </c>
    </row>
    <row r="8" spans="1:11" ht="50.25" customHeight="1">
      <c r="A8" s="279"/>
      <c r="B8" s="279"/>
      <c r="C8" s="279"/>
      <c r="D8" s="279"/>
      <c r="E8" s="279"/>
      <c r="F8" s="279"/>
      <c r="G8" s="72" t="s">
        <v>793</v>
      </c>
      <c r="H8" s="72" t="s">
        <v>794</v>
      </c>
      <c r="I8" s="279"/>
      <c r="J8" s="279"/>
      <c r="K8" s="279"/>
    </row>
    <row r="9" spans="1:11" ht="50.25" customHeight="1">
      <c r="A9" s="273"/>
      <c r="B9" s="273"/>
      <c r="C9" s="273"/>
      <c r="D9" s="273"/>
      <c r="E9" s="273"/>
      <c r="F9" s="273"/>
      <c r="G9" s="72" t="s">
        <v>795</v>
      </c>
      <c r="H9" s="72" t="s">
        <v>796</v>
      </c>
      <c r="I9" s="273"/>
      <c r="J9" s="273"/>
      <c r="K9" s="273"/>
    </row>
    <row r="10" spans="1:11" ht="50.25" customHeight="1">
      <c r="A10" s="288" t="s">
        <v>7</v>
      </c>
      <c r="B10" s="288" t="s">
        <v>797</v>
      </c>
      <c r="C10" s="288" t="s">
        <v>798</v>
      </c>
      <c r="D10" s="288" t="str">
        <f>ListadoObjetosDominio!B10</f>
        <v>CarritoCompras</v>
      </c>
      <c r="E10" s="288" t="s">
        <v>799</v>
      </c>
      <c r="F10" s="288" t="s">
        <v>800</v>
      </c>
      <c r="G10" s="72" t="s">
        <v>801</v>
      </c>
      <c r="H10" s="72" t="s">
        <v>802</v>
      </c>
      <c r="I10" s="288" t="s">
        <v>790</v>
      </c>
      <c r="J10" s="288" t="s">
        <v>803</v>
      </c>
      <c r="K10" s="288" t="s">
        <v>804</v>
      </c>
    </row>
    <row r="11" spans="1:11" ht="50.25" customHeight="1">
      <c r="A11" s="273"/>
      <c r="B11" s="273"/>
      <c r="C11" s="273"/>
      <c r="D11" s="273"/>
      <c r="E11" s="273"/>
      <c r="F11" s="273"/>
      <c r="G11" s="72" t="s">
        <v>805</v>
      </c>
      <c r="H11" s="72" t="s">
        <v>806</v>
      </c>
      <c r="I11" s="273"/>
      <c r="J11" s="273"/>
      <c r="K11" s="273"/>
    </row>
    <row r="12" spans="1:11" ht="50.25" customHeight="1">
      <c r="A12" s="288" t="s">
        <v>7</v>
      </c>
      <c r="B12" s="288" t="s">
        <v>807</v>
      </c>
      <c r="C12" s="288" t="s">
        <v>808</v>
      </c>
      <c r="D12" s="288" t="str">
        <f>ListadoObjetosDominio!B10</f>
        <v>CarritoCompras</v>
      </c>
      <c r="E12" s="288" t="s">
        <v>809</v>
      </c>
      <c r="F12" s="288" t="s">
        <v>810</v>
      </c>
      <c r="G12" s="72" t="s">
        <v>811</v>
      </c>
      <c r="H12" s="72" t="s">
        <v>812</v>
      </c>
      <c r="I12" s="288" t="s">
        <v>790</v>
      </c>
      <c r="J12" s="288" t="s">
        <v>813</v>
      </c>
      <c r="K12" s="288" t="s">
        <v>814</v>
      </c>
    </row>
    <row r="13" spans="1:11" ht="50.25" customHeight="1">
      <c r="A13" s="273"/>
      <c r="B13" s="273"/>
      <c r="C13" s="273"/>
      <c r="D13" s="273"/>
      <c r="E13" s="273"/>
      <c r="F13" s="273"/>
      <c r="G13" s="72" t="s">
        <v>815</v>
      </c>
      <c r="H13" s="72" t="s">
        <v>816</v>
      </c>
      <c r="I13" s="273"/>
      <c r="J13" s="273"/>
      <c r="K13" s="273"/>
    </row>
    <row r="14" spans="1:11" ht="50.25" customHeight="1">
      <c r="A14" s="159" t="s">
        <v>7</v>
      </c>
      <c r="B14" s="72" t="s">
        <v>817</v>
      </c>
      <c r="C14" s="72" t="s">
        <v>818</v>
      </c>
      <c r="D14" s="72" t="str">
        <f>ListadoObjetosDominio!B10</f>
        <v>CarritoCompras</v>
      </c>
      <c r="E14" s="72" t="s">
        <v>819</v>
      </c>
      <c r="F14" s="72" t="s">
        <v>820</v>
      </c>
      <c r="G14" s="72" t="s">
        <v>821</v>
      </c>
      <c r="H14" s="72" t="s">
        <v>642</v>
      </c>
      <c r="I14" s="72" t="s">
        <v>790</v>
      </c>
      <c r="J14" s="72" t="s">
        <v>822</v>
      </c>
      <c r="K14" s="72" t="s">
        <v>823</v>
      </c>
    </row>
    <row r="15" spans="1:11" ht="43.5" customHeight="1">
      <c r="A15" s="161" t="s">
        <v>824</v>
      </c>
      <c r="B15" s="161" t="s">
        <v>825</v>
      </c>
      <c r="C15" s="161" t="s">
        <v>826</v>
      </c>
      <c r="D15" s="164" t="s">
        <v>22</v>
      </c>
      <c r="E15" s="164" t="s">
        <v>827</v>
      </c>
      <c r="F15" s="161" t="s">
        <v>828</v>
      </c>
      <c r="G15" s="164" t="s">
        <v>829</v>
      </c>
      <c r="H15" s="161" t="s">
        <v>830</v>
      </c>
      <c r="I15" s="164"/>
      <c r="J15" s="164" t="s">
        <v>831</v>
      </c>
      <c r="K15" s="164" t="s">
        <v>431</v>
      </c>
    </row>
  </sheetData>
  <mergeCells count="41">
    <mergeCell ref="A12:A13"/>
    <mergeCell ref="C12:C13"/>
    <mergeCell ref="E5:F5"/>
    <mergeCell ref="C10:C11"/>
    <mergeCell ref="E10:E11"/>
    <mergeCell ref="B7:B9"/>
    <mergeCell ref="D12:D13"/>
    <mergeCell ref="B10:B11"/>
    <mergeCell ref="F12:F13"/>
    <mergeCell ref="B3:K3"/>
    <mergeCell ref="I5:I6"/>
    <mergeCell ref="E4:F4"/>
    <mergeCell ref="K7:K9"/>
    <mergeCell ref="B12:B13"/>
    <mergeCell ref="F10:F11"/>
    <mergeCell ref="B4:C4"/>
    <mergeCell ref="I12:I13"/>
    <mergeCell ref="K12:K13"/>
    <mergeCell ref="F7:F9"/>
    <mergeCell ref="J12:J13"/>
    <mergeCell ref="G5:H5"/>
    <mergeCell ref="E12:E13"/>
    <mergeCell ref="C5:C6"/>
    <mergeCell ref="C7:C9"/>
    <mergeCell ref="E7:E9"/>
    <mergeCell ref="B2:K2"/>
    <mergeCell ref="A10:A11"/>
    <mergeCell ref="I10:I11"/>
    <mergeCell ref="B5:B6"/>
    <mergeCell ref="D5:D6"/>
    <mergeCell ref="K10:K11"/>
    <mergeCell ref="G4:H4"/>
    <mergeCell ref="K5:K6"/>
    <mergeCell ref="D10:D11"/>
    <mergeCell ref="A7:A9"/>
    <mergeCell ref="J5:J6"/>
    <mergeCell ref="I7:I9"/>
    <mergeCell ref="J10:J11"/>
    <mergeCell ref="D7:D9"/>
    <mergeCell ref="J7:J9"/>
    <mergeCell ref="A5:A6"/>
  </mergeCells>
  <hyperlinks>
    <hyperlink ref="A1" location="'Modelo de dominio'!A1" display="&lt;&lt; Ir al modelo de dominio" xr:uid="{E118AF3C-F376-8F4D-A5AE-6A9E1052205A}"/>
    <hyperlink ref="E1" location="ListadoObjetosDominio!A1" display="&lt;&lt; Ir al listado de objetos de dominio" xr:uid="{BFB0CD87-CB56-344C-9E91-327277A61AA3}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467E7-3859-764A-B21C-ECB675AC1433}">
  <dimension ref="A1:K15"/>
  <sheetViews>
    <sheetView topLeftCell="B1" workbookViewId="0">
      <selection activeCell="I1" sqref="I1"/>
    </sheetView>
  </sheetViews>
  <sheetFormatPr baseColWidth="10" defaultColWidth="8.83203125" defaultRowHeight="15"/>
  <cols>
    <col min="1" max="1" width="15" style="62" customWidth="1"/>
    <col min="2" max="2" width="41.83203125" style="62" bestFit="1" customWidth="1"/>
    <col min="3" max="3" width="35" style="62" customWidth="1"/>
    <col min="4" max="4" width="15" style="62" customWidth="1"/>
    <col min="5" max="5" width="25" style="62" customWidth="1"/>
    <col min="6" max="6" width="35" style="62" customWidth="1"/>
    <col min="7" max="7" width="10" style="62" customWidth="1"/>
    <col min="8" max="8" width="35" style="62" customWidth="1"/>
    <col min="9" max="9" width="15" style="62" customWidth="1"/>
    <col min="10" max="10" width="24.5" style="62" bestFit="1" customWidth="1"/>
    <col min="11" max="11" width="45.5" style="62" bestFit="1" customWidth="1"/>
    <col min="12" max="13" width="8.83203125" style="62" customWidth="1"/>
    <col min="14" max="16384" width="8.83203125" style="62"/>
  </cols>
  <sheetData>
    <row r="1" spans="1:11" ht="16">
      <c r="A1" s="4" t="s">
        <v>40</v>
      </c>
      <c r="E1" s="4" t="s">
        <v>42</v>
      </c>
      <c r="I1" s="4" t="s">
        <v>154</v>
      </c>
    </row>
    <row r="2" spans="1:11" ht="16" customHeight="1">
      <c r="A2" s="80" t="s">
        <v>155</v>
      </c>
      <c r="B2" s="281" t="str">
        <f>ListadoObjetosDominio!B10</f>
        <v>CarritoCompras</v>
      </c>
      <c r="C2" s="274"/>
      <c r="D2" s="274"/>
      <c r="E2" s="274"/>
      <c r="F2" s="274"/>
      <c r="G2" s="274"/>
      <c r="H2" s="274"/>
      <c r="I2" s="274"/>
      <c r="J2" s="274"/>
      <c r="K2" s="271"/>
    </row>
    <row r="3" spans="1:11" ht="16" customHeight="1">
      <c r="A3" s="80" t="s">
        <v>156</v>
      </c>
      <c r="B3" s="344" t="str">
        <f>ListadoObjetosDominio!C10</f>
        <v xml:space="preserve">Objeto de dominio que representa la sesión temporal donde un cliente agrupa los productos que tiene intención de adquirir antes de formalizar la transacción.
</v>
      </c>
      <c r="C3" s="345"/>
      <c r="D3" s="345"/>
      <c r="E3" s="345"/>
      <c r="F3" s="345"/>
      <c r="G3" s="345"/>
      <c r="H3" s="345"/>
      <c r="I3" s="345"/>
      <c r="J3" s="345"/>
      <c r="K3" s="343"/>
    </row>
    <row r="4" spans="1:11" ht="32.25" customHeight="1">
      <c r="A4" s="284" t="s">
        <v>161</v>
      </c>
      <c r="B4" s="271"/>
    </row>
    <row r="5" spans="1:11" ht="16" customHeight="1">
      <c r="A5" s="284" t="s">
        <v>168</v>
      </c>
      <c r="B5" s="271"/>
    </row>
    <row r="6" spans="1:11" ht="16" customHeight="1">
      <c r="A6" s="73" t="s">
        <v>173</v>
      </c>
      <c r="B6" s="73" t="s">
        <v>4</v>
      </c>
    </row>
    <row r="7" spans="1:11" ht="50.25" customHeight="1">
      <c r="A7" s="72" t="s">
        <v>789</v>
      </c>
      <c r="B7" s="72" t="s">
        <v>642</v>
      </c>
    </row>
    <row r="8" spans="1:11" ht="50.25" customHeight="1">
      <c r="A8" s="72" t="s">
        <v>793</v>
      </c>
      <c r="B8" s="72" t="s">
        <v>794</v>
      </c>
    </row>
    <row r="9" spans="1:11" ht="50.25" customHeight="1">
      <c r="A9" s="72" t="s">
        <v>795</v>
      </c>
      <c r="B9" s="72" t="s">
        <v>796</v>
      </c>
    </row>
    <row r="10" spans="1:11" ht="50.25" customHeight="1">
      <c r="A10" s="72" t="s">
        <v>801</v>
      </c>
      <c r="B10" s="72" t="s">
        <v>802</v>
      </c>
    </row>
    <row r="11" spans="1:11" ht="50.25" customHeight="1">
      <c r="A11" s="72" t="s">
        <v>805</v>
      </c>
      <c r="B11" s="72" t="s">
        <v>806</v>
      </c>
    </row>
    <row r="12" spans="1:11" ht="50.25" customHeight="1">
      <c r="A12" s="72" t="s">
        <v>811</v>
      </c>
      <c r="B12" s="72" t="s">
        <v>812</v>
      </c>
    </row>
    <row r="13" spans="1:11" ht="50.25" customHeight="1">
      <c r="A13" s="72" t="s">
        <v>815</v>
      </c>
      <c r="B13" s="72" t="s">
        <v>816</v>
      </c>
    </row>
    <row r="14" spans="1:11" ht="50.25" customHeight="1">
      <c r="A14" s="72" t="s">
        <v>821</v>
      </c>
      <c r="B14" s="72" t="s">
        <v>642</v>
      </c>
    </row>
    <row r="15" spans="1:11" ht="43.5" customHeight="1">
      <c r="A15" s="164" t="s">
        <v>829</v>
      </c>
      <c r="B15" s="161" t="s">
        <v>830</v>
      </c>
    </row>
  </sheetData>
  <mergeCells count="4">
    <mergeCell ref="A5:B5"/>
    <mergeCell ref="B2:K2"/>
    <mergeCell ref="B3:K3"/>
    <mergeCell ref="A4:B4"/>
  </mergeCells>
  <hyperlinks>
    <hyperlink ref="E1" location="ListadoObjetosDominio!A1" display="&lt;&lt; Ir al listado de objetos de dominio" xr:uid="{EE5AA49B-E879-C44B-86ED-016850598B41}"/>
    <hyperlink ref="A1" location="'Modelo de dominio'!A1" display="&lt;&lt; Ir al modelo de dominio" xr:uid="{3480F9BC-6B62-ED46-AC84-6A1EC72E8C61}"/>
    <hyperlink ref="I1" location="'C-CarritoCompras'!A1" display="&lt;&lt; Ir a la caracterización del objeto de dominio" xr:uid="{24947939-96A5-7A4B-AD99-446C7CA9F530}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19"/>
  <sheetViews>
    <sheetView zoomScale="93" zoomScaleNormal="93" workbookViewId="0">
      <selection activeCell="G7" sqref="G7"/>
    </sheetView>
  </sheetViews>
  <sheetFormatPr baseColWidth="10" defaultColWidth="11" defaultRowHeight="16"/>
  <cols>
    <col min="1" max="2" width="41.5" customWidth="1"/>
    <col min="3" max="3" width="41.5" bestFit="1" customWidth="1"/>
    <col min="4" max="4" width="41.5" customWidth="1"/>
    <col min="5" max="5" width="25.5" customWidth="1"/>
    <col min="7" max="7" width="36.5" bestFit="1" customWidth="1"/>
  </cols>
  <sheetData>
    <row r="1" spans="1:10">
      <c r="A1" s="296" t="s">
        <v>40</v>
      </c>
      <c r="B1" s="250"/>
      <c r="C1" s="250"/>
      <c r="D1" s="11"/>
      <c r="E1" s="298" t="s">
        <v>42</v>
      </c>
      <c r="F1" s="250"/>
      <c r="G1" s="296" t="s">
        <v>154</v>
      </c>
      <c r="H1" s="250"/>
      <c r="I1" s="250"/>
      <c r="J1" s="250"/>
    </row>
    <row r="2" spans="1:10">
      <c r="A2" s="20" t="s">
        <v>3</v>
      </c>
      <c r="B2" s="347" t="str">
        <f>ListadoObjetosDominio!B11</f>
        <v>ItemCarrito</v>
      </c>
      <c r="C2" s="250"/>
      <c r="D2" s="107"/>
      <c r="E2" s="56"/>
      <c r="F2" s="56"/>
      <c r="G2" s="56"/>
    </row>
    <row r="3" spans="1:10">
      <c r="A3" s="20" t="s">
        <v>4</v>
      </c>
      <c r="B3" s="267" t="str">
        <f>ListadoObjetosDominio!C11</f>
        <v>Objeto de dominio que representa a cada una de las selecciones individuales (producto específico y cantidad) dentro del carrito activo de un cliente.</v>
      </c>
      <c r="C3" s="250"/>
      <c r="D3" s="250"/>
      <c r="E3" s="250"/>
      <c r="F3" s="56"/>
      <c r="G3" s="56"/>
    </row>
    <row r="4" spans="1:10" ht="68.25" customHeight="1">
      <c r="A4" s="28" t="s">
        <v>832</v>
      </c>
      <c r="B4" s="28" t="s">
        <v>833</v>
      </c>
      <c r="C4" s="28" t="s">
        <v>834</v>
      </c>
      <c r="D4" s="28" t="s">
        <v>835</v>
      </c>
      <c r="E4" s="28" t="s">
        <v>836</v>
      </c>
      <c r="F4" s="28" t="s">
        <v>837</v>
      </c>
      <c r="G4" s="242" t="s">
        <v>838</v>
      </c>
    </row>
    <row r="5" spans="1:10">
      <c r="A5" s="21" t="s">
        <v>51</v>
      </c>
      <c r="B5" s="21" t="s">
        <v>839</v>
      </c>
      <c r="C5" s="21" t="s">
        <v>840</v>
      </c>
      <c r="D5" s="21" t="s">
        <v>841</v>
      </c>
      <c r="E5" s="215" t="s">
        <v>842</v>
      </c>
      <c r="F5" s="215" t="s">
        <v>843</v>
      </c>
      <c r="G5" s="243" t="s">
        <v>844</v>
      </c>
    </row>
    <row r="6" spans="1:10">
      <c r="A6" s="27" t="s">
        <v>845</v>
      </c>
      <c r="B6" s="129" t="s">
        <v>748</v>
      </c>
      <c r="C6" s="132" t="s">
        <v>496</v>
      </c>
      <c r="D6" s="134">
        <v>1</v>
      </c>
      <c r="E6" s="134">
        <v>89900</v>
      </c>
      <c r="F6" s="134">
        <v>89900</v>
      </c>
      <c r="G6" s="244" t="str">
        <f>C6</f>
        <v>4F8A0001-2222-4333-8444-555566667701</v>
      </c>
    </row>
    <row r="7" spans="1:10">
      <c r="A7" s="27" t="s">
        <v>846</v>
      </c>
      <c r="B7" s="129" t="s">
        <v>751</v>
      </c>
      <c r="C7" s="132" t="s">
        <v>500</v>
      </c>
      <c r="D7" s="134">
        <v>2</v>
      </c>
      <c r="E7" s="134">
        <v>145000</v>
      </c>
      <c r="F7" s="134">
        <v>290000</v>
      </c>
      <c r="G7" s="244" t="str">
        <f>C7</f>
        <v>4F8A0001-2222-4333-8444-555566667702</v>
      </c>
    </row>
    <row r="8" spans="1:10">
      <c r="A8" s="27" t="s">
        <v>847</v>
      </c>
      <c r="B8" s="129" t="s">
        <v>754</v>
      </c>
      <c r="C8" s="132" t="s">
        <v>504</v>
      </c>
      <c r="D8" s="134">
        <v>3</v>
      </c>
      <c r="E8" s="134">
        <v>35500</v>
      </c>
      <c r="F8" s="134">
        <v>106500</v>
      </c>
      <c r="G8" s="244" t="str">
        <f>C8</f>
        <v>4F8A0001-2222-4333-8444-555566667703</v>
      </c>
    </row>
    <row r="9" spans="1:10">
      <c r="A9" s="27" t="s">
        <v>848</v>
      </c>
      <c r="B9" s="129" t="s">
        <v>755</v>
      </c>
      <c r="C9" s="132" t="s">
        <v>512</v>
      </c>
      <c r="D9" s="134">
        <v>1</v>
      </c>
      <c r="E9" s="134">
        <v>189900</v>
      </c>
      <c r="F9" s="134">
        <v>189900</v>
      </c>
      <c r="G9" s="244" t="str">
        <f>C9</f>
        <v>4F8A0001-2222-4333-8444-555566667705</v>
      </c>
      <c r="I9" s="211"/>
    </row>
    <row r="10" spans="1:10">
      <c r="A10" s="27" t="s">
        <v>849</v>
      </c>
      <c r="B10" s="129" t="s">
        <v>758</v>
      </c>
      <c r="C10" s="132" t="s">
        <v>496</v>
      </c>
      <c r="D10" s="134">
        <v>2</v>
      </c>
      <c r="E10" s="134">
        <v>89900</v>
      </c>
      <c r="F10" s="134">
        <v>179800</v>
      </c>
      <c r="G10" s="244" t="str">
        <f>C10</f>
        <v>4F8A0001-2222-4333-8444-555566667701</v>
      </c>
    </row>
    <row r="13" spans="1:10">
      <c r="A13" s="59" t="s">
        <v>85</v>
      </c>
      <c r="B13" s="59"/>
      <c r="C13" s="59"/>
      <c r="D13" s="59"/>
      <c r="E13" s="60"/>
    </row>
    <row r="14" spans="1:10">
      <c r="A14" s="30" t="s">
        <v>86</v>
      </c>
      <c r="B14" s="30"/>
      <c r="C14" s="30"/>
      <c r="D14" s="30"/>
      <c r="E14" s="57"/>
    </row>
    <row r="15" spans="1:10">
      <c r="A15" s="346" t="s">
        <v>87</v>
      </c>
      <c r="B15" s="250"/>
      <c r="C15" s="250"/>
      <c r="D15" s="250"/>
      <c r="E15" s="250"/>
    </row>
    <row r="16" spans="1:10">
      <c r="A16" s="297" t="s">
        <v>88</v>
      </c>
      <c r="B16" s="250"/>
      <c r="C16" s="250"/>
      <c r="D16" s="250"/>
      <c r="E16" s="250"/>
    </row>
    <row r="17" spans="1:5">
      <c r="A17" s="340" t="s">
        <v>608</v>
      </c>
      <c r="B17" s="250"/>
      <c r="C17" s="250"/>
      <c r="D17" s="250"/>
      <c r="E17" s="250"/>
    </row>
    <row r="18" spans="1:5">
      <c r="A18" s="263" t="s">
        <v>90</v>
      </c>
      <c r="B18" s="250"/>
      <c r="C18" s="250"/>
      <c r="D18" s="250"/>
      <c r="E18" s="250"/>
    </row>
    <row r="19" spans="1:5">
      <c r="A19" s="336" t="s">
        <v>609</v>
      </c>
      <c r="B19" s="250"/>
      <c r="C19" s="250"/>
      <c r="D19" s="250"/>
      <c r="E19" s="250"/>
    </row>
  </sheetData>
  <mergeCells count="10">
    <mergeCell ref="A19:E19"/>
    <mergeCell ref="B3:E3"/>
    <mergeCell ref="G1:J1"/>
    <mergeCell ref="A17:E17"/>
    <mergeCell ref="A18:E18"/>
    <mergeCell ref="B2:C2"/>
    <mergeCell ref="A16:E16"/>
    <mergeCell ref="A1:C1"/>
    <mergeCell ref="A15:E15"/>
    <mergeCell ref="E1:F1"/>
  </mergeCells>
  <hyperlinks>
    <hyperlink ref="A1" location="'Modelo de dominio'!A1" display="&lt;&lt; Ir al modelo de dominio" xr:uid="{00000000-0004-0000-1B00-000000000000}"/>
    <hyperlink ref="E1" location="ListadoObjetosDominio!A1" display="&lt;&lt; Ir al listado de objetos de dominio" xr:uid="{00000000-0004-0000-1B00-000001000000}"/>
    <hyperlink ref="G1" location="ListadoObjetosDominio!B11" display="&lt;&lt; Ir a la caracterización del objeto de dominio" xr:uid="{00000000-0004-0000-1B00-000002000000}"/>
    <hyperlink ref="C6" location="'M-Producto'!A6" display="P-0001" xr:uid="{00000000-0004-0000-1B00-000003000000}"/>
    <hyperlink ref="C7" location="'M-Producto'!A7" display="P-0002" xr:uid="{00000000-0004-0000-1B00-000004000000}"/>
    <hyperlink ref="C8" location="'M-Producto'!A8" display="P-0003" xr:uid="{00000000-0004-0000-1B00-000005000000}"/>
    <hyperlink ref="C9" location="'M-Producto'!A9" display="P-0004" xr:uid="{00000000-0004-0000-1B00-000006000000}"/>
    <hyperlink ref="C10" location="'M-Producto'!A10" display="P-0005" xr:uid="{00000000-0004-0000-1B00-000007000000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Y24"/>
  <sheetViews>
    <sheetView topLeftCell="G1" zoomScale="75" workbookViewId="0">
      <selection activeCell="V4" sqref="V4"/>
    </sheetView>
  </sheetViews>
  <sheetFormatPr baseColWidth="10" defaultColWidth="11" defaultRowHeight="16"/>
  <cols>
    <col min="1" max="1" width="14" customWidth="1"/>
    <col min="2" max="2" width="92" customWidth="1"/>
    <col min="3" max="3" width="22.33203125" customWidth="1"/>
    <col min="4" max="4" width="15.5" customWidth="1"/>
    <col min="5" max="5" width="16.5" customWidth="1"/>
    <col min="6" max="6" width="17.83203125" customWidth="1"/>
    <col min="7" max="7" width="42" customWidth="1"/>
    <col min="8" max="9" width="9" bestFit="1" customWidth="1"/>
    <col min="10" max="10" width="19.5" bestFit="1" customWidth="1"/>
    <col min="11" max="21" width="9" bestFit="1" customWidth="1"/>
    <col min="22" max="22" width="24" bestFit="1" customWidth="1"/>
    <col min="23" max="24" width="28" bestFit="1" customWidth="1"/>
    <col min="25" max="25" width="18" bestFit="1" customWidth="1"/>
  </cols>
  <sheetData>
    <row r="1" spans="1:25">
      <c r="A1" s="249" t="s">
        <v>40</v>
      </c>
      <c r="B1" s="250"/>
      <c r="C1" s="26"/>
      <c r="D1" s="256" t="s">
        <v>42</v>
      </c>
      <c r="E1" s="250"/>
      <c r="F1" s="250"/>
      <c r="G1" s="249" t="s">
        <v>41</v>
      </c>
      <c r="H1" s="250"/>
      <c r="I1" s="250"/>
      <c r="J1" s="250"/>
    </row>
    <row r="2" spans="1:25">
      <c r="A2" s="34" t="s">
        <v>3</v>
      </c>
      <c r="B2" s="34" t="str">
        <f>'M-ItemCarrito'!B2</f>
        <v>ItemCarrito</v>
      </c>
      <c r="C2" s="35"/>
      <c r="D2" s="36"/>
      <c r="E2" s="36"/>
      <c r="F2" s="36"/>
      <c r="G2" s="36"/>
      <c r="H2" s="35"/>
      <c r="I2" s="35"/>
      <c r="J2" s="35"/>
      <c r="K2" s="35"/>
      <c r="L2" s="34"/>
      <c r="M2" s="34"/>
      <c r="N2" s="34"/>
      <c r="O2" s="34"/>
      <c r="P2" s="34"/>
      <c r="Q2" s="34"/>
      <c r="R2" s="34"/>
      <c r="S2" s="34"/>
      <c r="T2" s="34"/>
      <c r="U2" s="34"/>
    </row>
    <row r="3" spans="1:25">
      <c r="A3" s="85" t="s">
        <v>4</v>
      </c>
      <c r="B3" s="93" t="str">
        <f>'M-ItemCarrito'!B3</f>
        <v>Objeto de dominio que representa a cada una de las selecciones individuales (producto específico y cantidad) dentro del carrito activo de un cliente.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W3" s="89"/>
      <c r="X3" s="5"/>
      <c r="Y3" s="5"/>
    </row>
    <row r="4" spans="1:25">
      <c r="A4" s="91" t="s">
        <v>92</v>
      </c>
      <c r="B4" s="94" t="s">
        <v>93</v>
      </c>
      <c r="C4" s="92" t="s">
        <v>94</v>
      </c>
      <c r="D4" s="90" t="s">
        <v>95</v>
      </c>
      <c r="E4" s="90" t="s">
        <v>96</v>
      </c>
      <c r="F4" s="90" t="s">
        <v>97</v>
      </c>
      <c r="G4" s="90" t="s">
        <v>98</v>
      </c>
      <c r="H4" s="90" t="s">
        <v>99</v>
      </c>
      <c r="I4" s="90" t="s">
        <v>100</v>
      </c>
      <c r="J4" s="90" t="s">
        <v>101</v>
      </c>
      <c r="K4" s="90" t="s">
        <v>102</v>
      </c>
      <c r="L4" s="90" t="s">
        <v>103</v>
      </c>
      <c r="M4" s="90" t="s">
        <v>104</v>
      </c>
      <c r="N4" s="90" t="s">
        <v>105</v>
      </c>
      <c r="O4" s="90" t="s">
        <v>106</v>
      </c>
      <c r="P4" s="90" t="s">
        <v>107</v>
      </c>
      <c r="Q4" s="90" t="s">
        <v>108</v>
      </c>
      <c r="R4" s="90" t="s">
        <v>109</v>
      </c>
      <c r="S4" s="90" t="s">
        <v>110</v>
      </c>
      <c r="T4" s="90" t="s">
        <v>111</v>
      </c>
      <c r="U4" s="90" t="s">
        <v>112</v>
      </c>
      <c r="V4" s="95" t="e">
        <f>#REF!</f>
        <v>#REF!</v>
      </c>
      <c r="W4" s="96" t="e">
        <f>#REF!</f>
        <v>#REF!</v>
      </c>
      <c r="X4" s="87" t="e">
        <f>#REF!</f>
        <v>#REF!</v>
      </c>
      <c r="Y4" s="88" t="e">
        <f>#REF!</f>
        <v>#REF!</v>
      </c>
    </row>
    <row r="5" spans="1:25" ht="28" customHeight="1">
      <c r="A5" s="43" t="str">
        <f>'M-ItemCarrito'!A5</f>
        <v>id</v>
      </c>
      <c r="B5" s="50" t="str">
        <f>'M-ItemCarrito'!A4</f>
        <v>Identificador único universal (UUID) del ítem del carrito.</v>
      </c>
      <c r="C5" s="43" t="s">
        <v>113</v>
      </c>
      <c r="D5" s="43" t="s">
        <v>114</v>
      </c>
      <c r="E5" s="43" t="s">
        <v>113</v>
      </c>
      <c r="F5" s="43">
        <v>1</v>
      </c>
      <c r="G5" s="43"/>
      <c r="H5" s="43"/>
      <c r="I5" s="43"/>
      <c r="J5" s="43"/>
      <c r="K5" s="43"/>
      <c r="L5" s="43" t="s">
        <v>760</v>
      </c>
      <c r="M5" s="43"/>
      <c r="N5" s="43" t="s">
        <v>116</v>
      </c>
      <c r="O5" s="43" t="s">
        <v>116</v>
      </c>
      <c r="P5" s="43"/>
      <c r="Q5" s="43" t="s">
        <v>113</v>
      </c>
      <c r="R5" s="43" t="s">
        <v>113</v>
      </c>
      <c r="S5" s="43" t="s">
        <v>116</v>
      </c>
      <c r="T5" s="43"/>
      <c r="U5" s="43" t="s">
        <v>113</v>
      </c>
      <c r="V5" s="86" t="s">
        <v>352</v>
      </c>
      <c r="W5" s="96" t="s">
        <v>348</v>
      </c>
      <c r="X5" s="87"/>
      <c r="Y5" s="88"/>
    </row>
    <row r="6" spans="1:25" ht="84" customHeight="1">
      <c r="A6" s="43" t="str">
        <f>'M-ItemCarrito'!B5</f>
        <v>carritoCompras</v>
      </c>
      <c r="B6" s="43" t="str">
        <f>'M-ItemCarrito'!B4</f>
        <v>Referencia al carrito de compras al que pertenece el ítem.</v>
      </c>
      <c r="C6" s="43" t="s">
        <v>116</v>
      </c>
      <c r="D6" s="43" t="s">
        <v>850</v>
      </c>
      <c r="E6" s="43" t="s">
        <v>113</v>
      </c>
      <c r="F6" s="43"/>
      <c r="G6" s="43"/>
      <c r="H6" s="43"/>
      <c r="I6" s="43"/>
      <c r="J6" s="43"/>
      <c r="K6" s="43"/>
      <c r="L6" s="43"/>
      <c r="M6" s="43" t="s">
        <v>851</v>
      </c>
      <c r="N6" s="43" t="s">
        <v>116</v>
      </c>
      <c r="O6" s="43"/>
      <c r="P6" s="43"/>
      <c r="Q6" s="43"/>
      <c r="R6" s="43"/>
      <c r="S6" s="43" t="s">
        <v>116</v>
      </c>
      <c r="T6" s="43"/>
      <c r="U6" s="43" t="s">
        <v>116</v>
      </c>
      <c r="V6" s="86" t="s">
        <v>348</v>
      </c>
      <c r="W6" s="96" t="s">
        <v>348</v>
      </c>
      <c r="X6" s="87"/>
      <c r="Y6" s="88"/>
    </row>
    <row r="7" spans="1:25" ht="112" customHeight="1">
      <c r="A7" s="43" t="str">
        <f>'M-ItemCarrito'!C5</f>
        <v>producto</v>
      </c>
      <c r="B7" s="43" t="str">
        <f>'M-ItemCarrito'!C4</f>
        <v>Referencia al producto agregado al carrito.</v>
      </c>
      <c r="C7" s="43" t="s">
        <v>116</v>
      </c>
      <c r="D7" s="43" t="s">
        <v>610</v>
      </c>
      <c r="E7" s="43" t="s">
        <v>113</v>
      </c>
      <c r="F7" s="43"/>
      <c r="G7" s="43"/>
      <c r="H7" s="43"/>
      <c r="I7" s="43"/>
      <c r="J7" s="43"/>
      <c r="K7" s="43"/>
      <c r="L7" s="43"/>
      <c r="M7" s="43" t="s">
        <v>852</v>
      </c>
      <c r="N7" s="43" t="s">
        <v>116</v>
      </c>
      <c r="O7" s="43"/>
      <c r="P7" s="43"/>
      <c r="Q7" s="43"/>
      <c r="R7" s="43"/>
      <c r="S7" s="43" t="s">
        <v>116</v>
      </c>
      <c r="T7" s="43"/>
      <c r="U7" s="43" t="s">
        <v>116</v>
      </c>
      <c r="V7" s="86" t="s">
        <v>614</v>
      </c>
      <c r="W7" s="96" t="s">
        <v>348</v>
      </c>
      <c r="X7" s="87"/>
      <c r="Y7" s="88"/>
    </row>
    <row r="8" spans="1:25" ht="140.25" customHeight="1">
      <c r="A8" s="43" t="str">
        <f>'M-ItemCarrito'!D5</f>
        <v>cantidad</v>
      </c>
      <c r="B8" s="43" t="str">
        <f>'M-ItemCarrito'!D4</f>
        <v>Número de unidades del producto en el carrito.</v>
      </c>
      <c r="C8" s="43" t="s">
        <v>116</v>
      </c>
      <c r="D8" s="43" t="s">
        <v>527</v>
      </c>
      <c r="E8" s="43" t="s">
        <v>113</v>
      </c>
      <c r="F8" s="43"/>
      <c r="G8" s="43"/>
      <c r="H8" s="43"/>
      <c r="I8" s="43"/>
      <c r="J8" s="43">
        <v>1</v>
      </c>
      <c r="K8" s="43">
        <v>9999</v>
      </c>
      <c r="L8" s="43"/>
      <c r="M8" s="43" t="s">
        <v>853</v>
      </c>
      <c r="N8" s="43" t="s">
        <v>116</v>
      </c>
      <c r="O8" s="43"/>
      <c r="P8" s="43"/>
      <c r="Q8" s="43"/>
      <c r="R8" s="43"/>
      <c r="S8" s="43" t="s">
        <v>116</v>
      </c>
      <c r="T8" s="43">
        <v>1</v>
      </c>
      <c r="U8" s="43" t="s">
        <v>116</v>
      </c>
      <c r="V8" s="86"/>
      <c r="W8" s="96"/>
      <c r="X8" s="87"/>
      <c r="Y8" s="88"/>
    </row>
    <row r="10" spans="1:25" ht="42" customHeight="1">
      <c r="A10" s="48" t="s">
        <v>123</v>
      </c>
      <c r="B10" s="48" t="s">
        <v>4</v>
      </c>
      <c r="C10" s="48" t="s">
        <v>124</v>
      </c>
    </row>
    <row r="11" spans="1:25" ht="34" customHeight="1">
      <c r="A11" s="341" t="str">
        <f>'M-ItemCarrito'!G5</f>
        <v>Combinacion Unica 1</v>
      </c>
      <c r="B11" s="342" t="str">
        <f>'M-ItemCarrito'!G4</f>
        <v>Indica que el sistema evita productos duplicados en el carrito agrupándolos: al agregar un producto que ya está presente, se incrementa su cantidad en lugar de crear una nueva línea.</v>
      </c>
      <c r="C11" s="47" t="str">
        <f>'M-ItemCarrito'!B5</f>
        <v>carritoCompras</v>
      </c>
    </row>
    <row r="12" spans="1:25" ht="17.25" customHeight="1">
      <c r="A12" s="273"/>
      <c r="B12" s="343"/>
      <c r="C12" s="47" t="str">
        <f>'M-ItemCarrito'!C5</f>
        <v>producto</v>
      </c>
    </row>
    <row r="13" spans="1:25" ht="15.75" customHeight="1"/>
    <row r="14" spans="1:25" ht="15.75" customHeight="1">
      <c r="A14" s="257" t="s">
        <v>125</v>
      </c>
      <c r="B14" s="257" t="s">
        <v>4</v>
      </c>
      <c r="C14" s="257" t="s">
        <v>126</v>
      </c>
      <c r="D14" s="258"/>
      <c r="E14" s="259"/>
      <c r="F14" s="257" t="s">
        <v>127</v>
      </c>
      <c r="G14" s="259"/>
      <c r="H14" s="257" t="s">
        <v>128</v>
      </c>
      <c r="I14" s="259"/>
      <c r="J14" s="257" t="s">
        <v>230</v>
      </c>
      <c r="K14" s="259"/>
    </row>
    <row r="15" spans="1:25" ht="29.25" customHeight="1">
      <c r="A15" s="253"/>
      <c r="B15" s="253"/>
      <c r="C15" s="184" t="s">
        <v>231</v>
      </c>
      <c r="D15" s="184" t="s">
        <v>95</v>
      </c>
      <c r="E15" s="184" t="s">
        <v>232</v>
      </c>
      <c r="F15" s="184" t="s">
        <v>132</v>
      </c>
      <c r="G15" s="184" t="s">
        <v>4</v>
      </c>
      <c r="H15" s="184" t="s">
        <v>133</v>
      </c>
      <c r="I15" s="184" t="s">
        <v>4</v>
      </c>
      <c r="J15" s="184" t="s">
        <v>134</v>
      </c>
      <c r="K15" s="184" t="s">
        <v>135</v>
      </c>
    </row>
    <row r="16" spans="1:25" ht="138.75" customHeight="1">
      <c r="A16" s="261" t="str">
        <f>'E-ItemCarrito'!B7</f>
        <v>Agregar producto al carrito</v>
      </c>
      <c r="B16" s="261" t="str">
        <f>'E-ItemCarrito'!C7</f>
        <v>Insertar un producto específico con su cantidad y precio en el carrito de compras activo.</v>
      </c>
      <c r="C16" s="251" t="s">
        <v>854</v>
      </c>
      <c r="D16" s="251" t="s">
        <v>24</v>
      </c>
      <c r="E16" s="262" t="s">
        <v>855</v>
      </c>
      <c r="F16" s="251" t="s">
        <v>138</v>
      </c>
      <c r="G16" s="251" t="s">
        <v>856</v>
      </c>
      <c r="H16" s="187" t="str">
        <f>'E-ItemCarrito'!G7</f>
        <v>ITC-POL-01</v>
      </c>
      <c r="I16" s="188" t="str">
        <f>'E-ItemCarrito'!H7</f>
        <v>Asegurar que los datos requeridos sean válidos a nivel de tipo, formato, longitud y obligatoriedad.</v>
      </c>
      <c r="J16" s="187" t="s">
        <v>236</v>
      </c>
      <c r="K16" s="187" t="s">
        <v>141</v>
      </c>
    </row>
    <row r="17" spans="1:11" ht="100.5" customHeight="1">
      <c r="A17" s="252"/>
      <c r="B17" s="252"/>
      <c r="C17" s="252"/>
      <c r="D17" s="252"/>
      <c r="E17" s="252"/>
      <c r="F17" s="252"/>
      <c r="G17" s="252"/>
      <c r="H17" s="187" t="str">
        <f>'E-ItemCarrito'!G8</f>
        <v>ITC-POL-02</v>
      </c>
      <c r="I17" s="188" t="str">
        <f>'E-ItemCarrito'!H8</f>
        <v>El idCarrito y el idProducto deben existir; la integridad se garantiza por las llaves foráneas de la base de datos</v>
      </c>
      <c r="J17" s="187" t="s">
        <v>857</v>
      </c>
      <c r="K17" s="187" t="s">
        <v>141</v>
      </c>
    </row>
    <row r="18" spans="1:11" ht="75.75" customHeight="1">
      <c r="A18" s="253"/>
      <c r="B18" s="253"/>
      <c r="C18" s="253"/>
      <c r="D18" s="253"/>
      <c r="E18" s="253"/>
      <c r="F18" s="253"/>
      <c r="G18" s="253"/>
      <c r="H18" s="187" t="str">
        <f>'E-ItemCarrito'!G9</f>
        <v>ITC-POL-03</v>
      </c>
      <c r="I18" s="188" t="str">
        <f>'E-ItemCarrito'!H9</f>
        <v>La cantidad ingresada debe ser estrictamente mayor a cero (0).</v>
      </c>
      <c r="J18" s="187" t="s">
        <v>858</v>
      </c>
      <c r="K18" s="187" t="s">
        <v>141</v>
      </c>
    </row>
    <row r="19" spans="1:11" ht="138.75" customHeight="1">
      <c r="A19" s="255" t="str">
        <f>'E-ItemCarrito'!B10</f>
        <v>Modificar cantidad del item</v>
      </c>
      <c r="B19" s="255" t="str">
        <f>'E-ItemCarrito'!C10</f>
        <v>Aumentar o disminuir las unidades de un producto que ya se encuentra dentro del carrito.</v>
      </c>
      <c r="C19" s="255" t="s">
        <v>859</v>
      </c>
      <c r="D19" s="255" t="s">
        <v>24</v>
      </c>
      <c r="E19" s="255" t="s">
        <v>860</v>
      </c>
      <c r="F19" s="255" t="s">
        <v>138</v>
      </c>
      <c r="G19" s="255" t="s">
        <v>861</v>
      </c>
      <c r="H19" s="190" t="str">
        <f>'E-ItemCarrito'!G10</f>
        <v>ITC-POL-04</v>
      </c>
      <c r="I19" s="190" t="str">
        <f>'E-ItemCarrito'!H10</f>
        <v>El idItem a modificar debe existir previamente en el sistema</v>
      </c>
      <c r="J19" s="190" t="s">
        <v>862</v>
      </c>
      <c r="K19" s="190" t="s">
        <v>141</v>
      </c>
    </row>
    <row r="20" spans="1:11" ht="231" customHeight="1">
      <c r="A20" s="253"/>
      <c r="B20" s="253"/>
      <c r="C20" s="253"/>
      <c r="D20" s="253"/>
      <c r="E20" s="253"/>
      <c r="F20" s="253"/>
      <c r="G20" s="253"/>
      <c r="H20" s="190">
        <f>'E-ItemCarrito'!G11</f>
        <v>0</v>
      </c>
      <c r="I20" s="190">
        <f>'E-ItemCarrito'!H11</f>
        <v>0</v>
      </c>
      <c r="J20" s="190" t="s">
        <v>863</v>
      </c>
      <c r="K20" s="190" t="s">
        <v>141</v>
      </c>
    </row>
    <row r="21" spans="1:11" ht="101.25" customHeight="1">
      <c r="A21" s="194" t="str">
        <f>'E-ItemCarrito'!B12</f>
        <v>Eliminar producto del carrito</v>
      </c>
      <c r="B21" s="194" t="str">
        <f>'E-ItemCarrito'!C12</f>
        <v>Retirar por completo una línea de producto del carrito de compras.</v>
      </c>
      <c r="C21" s="195" t="s">
        <v>864</v>
      </c>
      <c r="D21" s="195" t="s">
        <v>244</v>
      </c>
      <c r="E21" s="195" t="s">
        <v>865</v>
      </c>
      <c r="F21" s="195" t="s">
        <v>138</v>
      </c>
      <c r="G21" s="195" t="s">
        <v>866</v>
      </c>
      <c r="H21" s="185" t="str">
        <f>'E-ItemCarrito'!G12</f>
        <v>ITC-POL-05</v>
      </c>
      <c r="I21" s="185" t="str">
        <f>'E-ItemCarrito'!H12</f>
        <v>El idItem a eliminar debe existir previamente en el sistema</v>
      </c>
      <c r="J21" s="185" t="s">
        <v>867</v>
      </c>
      <c r="K21" s="185" t="s">
        <v>141</v>
      </c>
    </row>
    <row r="22" spans="1:11" ht="159" customHeight="1">
      <c r="A22" s="191" t="e">
        <f>'E-ItemCarrito'!#REF!</f>
        <v>#REF!</v>
      </c>
      <c r="B22" s="191" t="e">
        <f>'E-ItemCarrito'!#REF!</f>
        <v>#REF!</v>
      </c>
      <c r="C22" s="186" t="s">
        <v>775</v>
      </c>
      <c r="D22" s="181" t="s">
        <v>244</v>
      </c>
      <c r="E22" s="181" t="s">
        <v>868</v>
      </c>
      <c r="F22" s="181" t="s">
        <v>869</v>
      </c>
      <c r="G22" s="182" t="s">
        <v>870</v>
      </c>
      <c r="H22" s="181" t="e">
        <f>'E-ItemCarrito'!#REF!</f>
        <v>#REF!</v>
      </c>
      <c r="I22" s="181" t="e">
        <f>'E-ItemCarrito'!#REF!</f>
        <v>#REF!</v>
      </c>
      <c r="J22" s="183" t="s">
        <v>871</v>
      </c>
      <c r="K22" s="183" t="s">
        <v>141</v>
      </c>
    </row>
    <row r="23" spans="1:11" ht="15.75" customHeight="1"/>
    <row r="24" spans="1:11" ht="15.75" customHeight="1"/>
  </sheetData>
  <mergeCells count="25">
    <mergeCell ref="J14:K14"/>
    <mergeCell ref="B11:B12"/>
    <mergeCell ref="A1:B1"/>
    <mergeCell ref="E19:E20"/>
    <mergeCell ref="G1:J1"/>
    <mergeCell ref="G19:G20"/>
    <mergeCell ref="B14:B15"/>
    <mergeCell ref="E16:E18"/>
    <mergeCell ref="G16:G18"/>
    <mergeCell ref="B16:B18"/>
    <mergeCell ref="B19:B20"/>
    <mergeCell ref="A14:A15"/>
    <mergeCell ref="F16:F18"/>
    <mergeCell ref="D1:F1"/>
    <mergeCell ref="A19:A20"/>
    <mergeCell ref="C19:C20"/>
    <mergeCell ref="H14:I14"/>
    <mergeCell ref="A11:A12"/>
    <mergeCell ref="D19:D20"/>
    <mergeCell ref="C14:E14"/>
    <mergeCell ref="F19:F20"/>
    <mergeCell ref="A16:A18"/>
    <mergeCell ref="C16:C18"/>
    <mergeCell ref="F14:G14"/>
    <mergeCell ref="D16:D18"/>
  </mergeCells>
  <hyperlinks>
    <hyperlink ref="A1" r:id="rId1" location="'Modelo%20de%20dominio'!A1" display="applewebdata://4A31782C-94C9-40BA-AD06-77312C4F13C1/ - 'Modelo%20de%20dominio'!A1" xr:uid="{00000000-0004-0000-1C00-000000000000}"/>
    <hyperlink ref="D1" r:id="rId2" location="ListadoObjetosDominio!A1" display="applewebdata://4A31782C-94C9-40BA-AD06-77312C4F13C1/ - ListadoObjetosDominio!A1" xr:uid="{00000000-0004-0000-1C00-000001000000}"/>
    <hyperlink ref="G1" r:id="rId3" location="'C-ImagenProducto '!A1" display="applewebdata://4A31782C-94C9-40BA-AD06-77312C4F13C1/ - 'C-ImagenProducto '!A1" xr:uid="{00000000-0004-0000-1C00-000002000000}"/>
    <hyperlink ref="V4" location="'C-ImagenProducto '!A15" display="'C-ImagenProducto '!A15" xr:uid="{00000000-0004-0000-1C00-000003000000}"/>
    <hyperlink ref="A19" location="RANGE!W4" display="Eliminar de forma definitiva la información de un nuevo País" xr:uid="{00000000-0004-0000-1C00-000004000000}"/>
    <hyperlink ref="A21" location="RANGE!X4" display="Consultar información de un País por su identificador" xr:uid="{00000000-0004-0000-1C00-000005000000}"/>
  </hyperlinks>
  <pageMargins left="0.7" right="0.7" top="0.75" bottom="0.75" header="0.3" footer="0.3"/>
  <legacyDrawing r:id="rId4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12"/>
  <sheetViews>
    <sheetView topLeftCell="D1" workbookViewId="0">
      <selection activeCell="E1" sqref="E1"/>
    </sheetView>
  </sheetViews>
  <sheetFormatPr baseColWidth="10" defaultColWidth="8.83203125" defaultRowHeight="15"/>
  <cols>
    <col min="1" max="1" width="15" style="62" customWidth="1"/>
    <col min="2" max="2" width="25" style="62" customWidth="1"/>
    <col min="3" max="3" width="35" style="62" customWidth="1"/>
    <col min="4" max="4" width="15" style="62" customWidth="1"/>
    <col min="5" max="5" width="25" style="62" customWidth="1"/>
    <col min="6" max="6" width="35" style="62" customWidth="1"/>
    <col min="7" max="7" width="10" style="62" customWidth="1"/>
    <col min="8" max="8" width="35" style="62" customWidth="1"/>
    <col min="9" max="9" width="15" style="62" customWidth="1"/>
    <col min="10" max="10" width="20" style="62" customWidth="1"/>
    <col min="11" max="11" width="30" style="62" customWidth="1"/>
    <col min="12" max="13" width="8.83203125" style="62" customWidth="1"/>
    <col min="14" max="16384" width="8.83203125" style="62"/>
  </cols>
  <sheetData>
    <row r="1" spans="1:11" ht="16">
      <c r="A1" s="81" t="s">
        <v>40</v>
      </c>
      <c r="E1" s="4" t="s">
        <v>42</v>
      </c>
      <c r="I1" s="4" t="s">
        <v>154</v>
      </c>
    </row>
    <row r="2" spans="1:11" ht="16" customHeight="1">
      <c r="A2" s="80" t="s">
        <v>155</v>
      </c>
      <c r="B2" s="281" t="str">
        <f>ListadoObjetosDominio!B11</f>
        <v>ItemCarrito</v>
      </c>
      <c r="C2" s="274"/>
      <c r="D2" s="274"/>
      <c r="E2" s="274"/>
      <c r="F2" s="274"/>
      <c r="G2" s="274"/>
      <c r="H2" s="274"/>
      <c r="I2" s="274"/>
      <c r="J2" s="274"/>
      <c r="K2" s="271"/>
    </row>
    <row r="3" spans="1:11" ht="16" customHeight="1">
      <c r="A3" s="80" t="s">
        <v>156</v>
      </c>
      <c r="B3" s="344" t="str">
        <f>ListadoObjetosDominio!C11</f>
        <v>Objeto de dominio que representa a cada una de las selecciones individuales (producto específico y cantidad) dentro del carrito activo de un cliente.</v>
      </c>
      <c r="C3" s="345"/>
      <c r="D3" s="345"/>
      <c r="E3" s="345"/>
      <c r="F3" s="345"/>
      <c r="G3" s="345"/>
      <c r="H3" s="345"/>
      <c r="I3" s="345"/>
      <c r="J3" s="345"/>
      <c r="K3" s="343"/>
    </row>
    <row r="4" spans="1:11" ht="32.25" customHeight="1">
      <c r="A4" s="79" t="s">
        <v>157</v>
      </c>
      <c r="B4" s="282" t="s">
        <v>158</v>
      </c>
      <c r="C4" s="271"/>
      <c r="D4" s="78" t="s">
        <v>159</v>
      </c>
      <c r="E4" s="291" t="s">
        <v>160</v>
      </c>
      <c r="F4" s="271"/>
      <c r="G4" s="284" t="s">
        <v>161</v>
      </c>
      <c r="H4" s="271"/>
      <c r="I4" s="77" t="s">
        <v>162</v>
      </c>
      <c r="J4" s="76" t="s">
        <v>163</v>
      </c>
      <c r="K4" s="75" t="s">
        <v>164</v>
      </c>
    </row>
    <row r="5" spans="1:11" ht="16" customHeight="1">
      <c r="A5" s="290" t="s">
        <v>157</v>
      </c>
      <c r="B5" s="282" t="s">
        <v>165</v>
      </c>
      <c r="C5" s="282" t="s">
        <v>4</v>
      </c>
      <c r="D5" s="283" t="s">
        <v>166</v>
      </c>
      <c r="E5" s="291" t="s">
        <v>167</v>
      </c>
      <c r="F5" s="271"/>
      <c r="G5" s="284" t="s">
        <v>168</v>
      </c>
      <c r="H5" s="271"/>
      <c r="I5" s="289" t="s">
        <v>169</v>
      </c>
      <c r="J5" s="286" t="s">
        <v>170</v>
      </c>
      <c r="K5" s="285" t="s">
        <v>171</v>
      </c>
    </row>
    <row r="6" spans="1:11" ht="16" customHeight="1">
      <c r="A6" s="273"/>
      <c r="B6" s="273"/>
      <c r="C6" s="273"/>
      <c r="D6" s="273"/>
      <c r="E6" s="74" t="s">
        <v>172</v>
      </c>
      <c r="F6" s="74" t="s">
        <v>4</v>
      </c>
      <c r="G6" s="73" t="s">
        <v>173</v>
      </c>
      <c r="H6" s="73" t="s">
        <v>4</v>
      </c>
      <c r="I6" s="273"/>
      <c r="J6" s="273"/>
      <c r="K6" s="273"/>
    </row>
    <row r="7" spans="1:11" ht="50.25" customHeight="1">
      <c r="A7" s="306" t="s">
        <v>7</v>
      </c>
      <c r="B7" s="306" t="s">
        <v>872</v>
      </c>
      <c r="C7" s="306" t="s">
        <v>873</v>
      </c>
      <c r="D7" s="306" t="str">
        <f>ListadoObjetosDominio!B11</f>
        <v>ItemCarrito</v>
      </c>
      <c r="E7" s="306" t="s">
        <v>874</v>
      </c>
      <c r="F7" s="306" t="s">
        <v>875</v>
      </c>
      <c r="G7" s="72" t="s">
        <v>876</v>
      </c>
      <c r="H7" s="72" t="s">
        <v>642</v>
      </c>
      <c r="I7" s="306" t="s">
        <v>790</v>
      </c>
      <c r="J7" s="306" t="s">
        <v>877</v>
      </c>
      <c r="K7" s="306" t="s">
        <v>878</v>
      </c>
    </row>
    <row r="8" spans="1:11" ht="50.25" customHeight="1">
      <c r="A8" s="279"/>
      <c r="B8" s="279"/>
      <c r="C8" s="279"/>
      <c r="D8" s="279"/>
      <c r="E8" s="279"/>
      <c r="F8" s="279"/>
      <c r="G8" s="72" t="s">
        <v>879</v>
      </c>
      <c r="H8" s="72" t="s">
        <v>880</v>
      </c>
      <c r="I8" s="279"/>
      <c r="J8" s="279"/>
      <c r="K8" s="279"/>
    </row>
    <row r="9" spans="1:11" ht="50.25" customHeight="1">
      <c r="A9" s="279"/>
      <c r="B9" s="279"/>
      <c r="C9" s="279"/>
      <c r="D9" s="279"/>
      <c r="E9" s="279"/>
      <c r="F9" s="279"/>
      <c r="G9" s="72" t="s">
        <v>881</v>
      </c>
      <c r="H9" s="72" t="s">
        <v>882</v>
      </c>
      <c r="I9" s="279"/>
      <c r="J9" s="279"/>
      <c r="K9" s="279"/>
    </row>
    <row r="10" spans="1:11" ht="50.25" customHeight="1">
      <c r="A10" s="288" t="s">
        <v>7</v>
      </c>
      <c r="B10" s="288" t="s">
        <v>883</v>
      </c>
      <c r="C10" s="288" t="s">
        <v>884</v>
      </c>
      <c r="D10" s="288" t="str">
        <f>ListadoObjetosDominio!B11</f>
        <v>ItemCarrito</v>
      </c>
      <c r="E10" s="288" t="s">
        <v>885</v>
      </c>
      <c r="F10" s="288" t="s">
        <v>886</v>
      </c>
      <c r="G10" s="306" t="s">
        <v>887</v>
      </c>
      <c r="H10" s="306" t="s">
        <v>888</v>
      </c>
      <c r="I10" s="288" t="s">
        <v>790</v>
      </c>
      <c r="J10" s="288" t="s">
        <v>889</v>
      </c>
      <c r="K10" s="288" t="s">
        <v>890</v>
      </c>
    </row>
    <row r="11" spans="1:11" ht="50.25" customHeight="1">
      <c r="A11" s="273"/>
      <c r="B11" s="273"/>
      <c r="C11" s="273"/>
      <c r="D11" s="273"/>
      <c r="E11" s="273"/>
      <c r="F11" s="273"/>
      <c r="G11" s="307"/>
      <c r="H11" s="307"/>
      <c r="I11" s="273"/>
      <c r="J11" s="273"/>
      <c r="K11" s="273"/>
    </row>
    <row r="12" spans="1:11" ht="50.25" customHeight="1">
      <c r="A12" s="72" t="s">
        <v>7</v>
      </c>
      <c r="B12" s="72" t="s">
        <v>891</v>
      </c>
      <c r="C12" s="72" t="s">
        <v>892</v>
      </c>
      <c r="D12" s="72" t="str">
        <f>ListadoObjetosDominio!B11</f>
        <v>ItemCarrito</v>
      </c>
      <c r="E12" s="72" t="s">
        <v>893</v>
      </c>
      <c r="F12" s="72" t="s">
        <v>894</v>
      </c>
      <c r="G12" s="72" t="s">
        <v>895</v>
      </c>
      <c r="H12" s="72" t="s">
        <v>896</v>
      </c>
      <c r="I12" s="72" t="s">
        <v>180</v>
      </c>
      <c r="J12" s="72" t="s">
        <v>897</v>
      </c>
      <c r="K12" s="72" t="s">
        <v>898</v>
      </c>
    </row>
  </sheetData>
  <mergeCells count="34">
    <mergeCell ref="F10:F11"/>
    <mergeCell ref="B4:C4"/>
    <mergeCell ref="C5:C6"/>
    <mergeCell ref="J7:J9"/>
    <mergeCell ref="E5:F5"/>
    <mergeCell ref="C10:C11"/>
    <mergeCell ref="E10:E11"/>
    <mergeCell ref="E4:F4"/>
    <mergeCell ref="C7:C9"/>
    <mergeCell ref="E7:E9"/>
    <mergeCell ref="G10:G11"/>
    <mergeCell ref="A10:A11"/>
    <mergeCell ref="B5:B6"/>
    <mergeCell ref="I10:I11"/>
    <mergeCell ref="D5:D6"/>
    <mergeCell ref="K10:K11"/>
    <mergeCell ref="K5:K6"/>
    <mergeCell ref="A7:A9"/>
    <mergeCell ref="D10:D11"/>
    <mergeCell ref="J5:J6"/>
    <mergeCell ref="I7:I9"/>
    <mergeCell ref="J10:J11"/>
    <mergeCell ref="H10:H11"/>
    <mergeCell ref="B7:B9"/>
    <mergeCell ref="B10:B11"/>
    <mergeCell ref="I5:I6"/>
    <mergeCell ref="D7:D9"/>
    <mergeCell ref="K7:K9"/>
    <mergeCell ref="A5:A6"/>
    <mergeCell ref="F7:F9"/>
    <mergeCell ref="G5:H5"/>
    <mergeCell ref="B2:K2"/>
    <mergeCell ref="G4:H4"/>
    <mergeCell ref="B3:K3"/>
  </mergeCells>
  <hyperlinks>
    <hyperlink ref="I1" location="'C-ItemCarrito'!A1" display="&lt;&lt; Ir a la caracterización del objeto de dominio" xr:uid="{54EDF5F9-9F81-C044-9E8B-9673D6833404}"/>
    <hyperlink ref="E1" location="ListadoObjetosDominio!A1" display="&lt;&lt; Ir al listado de objetos de dominio" xr:uid="{87F37504-ABE6-5A47-A76D-C0EAE6D59ED9}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7704C-8C38-D84F-8973-B85F417BFE14}">
  <dimension ref="A1:K12"/>
  <sheetViews>
    <sheetView zoomScale="85" workbookViewId="0"/>
  </sheetViews>
  <sheetFormatPr baseColWidth="10" defaultColWidth="8.83203125" defaultRowHeight="15"/>
  <cols>
    <col min="1" max="1" width="15" style="62" customWidth="1"/>
    <col min="2" max="2" width="30.5" style="62" customWidth="1"/>
    <col min="3" max="3" width="35" style="62" customWidth="1"/>
    <col min="4" max="4" width="15" style="62" customWidth="1"/>
    <col min="5" max="5" width="25" style="62" customWidth="1"/>
    <col min="6" max="6" width="35" style="62" customWidth="1"/>
    <col min="7" max="7" width="10" style="62" customWidth="1"/>
    <col min="8" max="8" width="35" style="62" customWidth="1"/>
    <col min="9" max="9" width="15" style="62" customWidth="1"/>
    <col min="10" max="10" width="20" style="62" customWidth="1"/>
    <col min="11" max="11" width="30" style="62" customWidth="1"/>
    <col min="12" max="13" width="8.83203125" style="62" customWidth="1"/>
    <col min="14" max="16384" width="8.83203125" style="62"/>
  </cols>
  <sheetData>
    <row r="1" spans="1:11" ht="16">
      <c r="A1" s="4" t="s">
        <v>40</v>
      </c>
      <c r="E1" s="4" t="s">
        <v>42</v>
      </c>
      <c r="I1" s="81" t="s">
        <v>154</v>
      </c>
    </row>
    <row r="2" spans="1:11" ht="16" customHeight="1">
      <c r="A2" s="80" t="s">
        <v>155</v>
      </c>
      <c r="B2" s="281" t="str">
        <f>ListadoObjetosDominio!B11</f>
        <v>ItemCarrito</v>
      </c>
      <c r="C2" s="274"/>
      <c r="D2" s="274"/>
      <c r="E2" s="274"/>
      <c r="F2" s="274"/>
      <c r="G2" s="274"/>
      <c r="H2" s="274"/>
      <c r="I2" s="274"/>
      <c r="J2" s="274"/>
      <c r="K2" s="271"/>
    </row>
    <row r="3" spans="1:11" ht="16" customHeight="1">
      <c r="A3" s="80" t="s">
        <v>156</v>
      </c>
      <c r="B3" s="344" t="str">
        <f>ListadoObjetosDominio!C11</f>
        <v>Objeto de dominio que representa a cada una de las selecciones individuales (producto específico y cantidad) dentro del carrito activo de un cliente.</v>
      </c>
      <c r="C3" s="345"/>
      <c r="D3" s="345"/>
      <c r="E3" s="345"/>
      <c r="F3" s="345"/>
      <c r="G3" s="345"/>
      <c r="H3" s="345"/>
      <c r="I3" s="345"/>
      <c r="J3" s="345"/>
      <c r="K3" s="343"/>
    </row>
    <row r="4" spans="1:11" ht="32.25" customHeight="1">
      <c r="A4" s="284" t="s">
        <v>161</v>
      </c>
      <c r="B4" s="271"/>
    </row>
    <row r="5" spans="1:11" ht="16" customHeight="1">
      <c r="A5" s="284" t="s">
        <v>168</v>
      </c>
      <c r="B5" s="271"/>
    </row>
    <row r="6" spans="1:11" ht="16" customHeight="1">
      <c r="A6" s="73" t="s">
        <v>173</v>
      </c>
      <c r="B6" s="73" t="s">
        <v>4</v>
      </c>
    </row>
    <row r="7" spans="1:11" ht="50.25" customHeight="1">
      <c r="A7" s="72" t="s">
        <v>876</v>
      </c>
      <c r="B7" s="72" t="s">
        <v>642</v>
      </c>
    </row>
    <row r="8" spans="1:11" ht="50.25" customHeight="1">
      <c r="A8" s="72" t="s">
        <v>879</v>
      </c>
      <c r="B8" s="72" t="s">
        <v>880</v>
      </c>
    </row>
    <row r="9" spans="1:11" ht="50.25" customHeight="1">
      <c r="A9" s="72" t="s">
        <v>881</v>
      </c>
      <c r="B9" s="72" t="s">
        <v>882</v>
      </c>
    </row>
    <row r="10" spans="1:11" ht="50.25" customHeight="1">
      <c r="A10" s="306" t="s">
        <v>887</v>
      </c>
      <c r="B10" s="306" t="s">
        <v>888</v>
      </c>
    </row>
    <row r="11" spans="1:11" ht="50.25" customHeight="1">
      <c r="A11" s="307"/>
      <c r="B11" s="307"/>
    </row>
    <row r="12" spans="1:11" ht="50.25" customHeight="1">
      <c r="A12" s="72" t="s">
        <v>895</v>
      </c>
      <c r="B12" s="72" t="s">
        <v>896</v>
      </c>
    </row>
  </sheetData>
  <mergeCells count="6">
    <mergeCell ref="B10:B11"/>
    <mergeCell ref="A10:A11"/>
    <mergeCell ref="A5:B5"/>
    <mergeCell ref="B2:K2"/>
    <mergeCell ref="B3:K3"/>
    <mergeCell ref="A4:B4"/>
  </mergeCells>
  <hyperlinks>
    <hyperlink ref="E1" location="ListadoObjetosDominio!A1" display="&lt;&lt; Ir al listado de objetos de dominio" xr:uid="{02722BE1-A02C-B74D-8523-B4F8FC1EDCEA}"/>
    <hyperlink ref="A1" location="'Modelo de dominio'!A1" display="&lt;&lt; Ir al modelo de dominio" xr:uid="{549718E5-0C6F-E744-AC2C-A044D3339F01}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19"/>
  <sheetViews>
    <sheetView zoomScale="93" zoomScaleNormal="93" workbookViewId="0">
      <selection activeCell="B6" sqref="B6"/>
    </sheetView>
  </sheetViews>
  <sheetFormatPr baseColWidth="10" defaultColWidth="11" defaultRowHeight="15.75" customHeight="1"/>
  <cols>
    <col min="1" max="2" width="41.5" customWidth="1"/>
    <col min="3" max="3" width="41.5" bestFit="1" customWidth="1"/>
    <col min="4" max="5" width="41.5" customWidth="1"/>
    <col min="6" max="6" width="37.5" bestFit="1" customWidth="1"/>
  </cols>
  <sheetData>
    <row r="1" spans="1:11" ht="16">
      <c r="A1" s="296" t="s">
        <v>40</v>
      </c>
      <c r="B1" s="250"/>
      <c r="C1" s="250"/>
      <c r="D1" s="11"/>
      <c r="E1" s="11"/>
      <c r="F1" s="298" t="s">
        <v>42</v>
      </c>
      <c r="G1" s="250"/>
      <c r="H1" s="296" t="s">
        <v>154</v>
      </c>
      <c r="I1" s="250"/>
      <c r="J1" s="250"/>
      <c r="K1" s="250"/>
    </row>
    <row r="2" spans="1:11" ht="16">
      <c r="A2" s="20" t="s">
        <v>3</v>
      </c>
      <c r="B2" s="347" t="str">
        <f>ListadoObjetosDominio!B12</f>
        <v>Pedido</v>
      </c>
      <c r="C2" s="250"/>
      <c r="D2" s="107"/>
      <c r="E2" s="107"/>
      <c r="F2" s="56"/>
    </row>
    <row r="3" spans="1:11" ht="16">
      <c r="A3" s="20" t="s">
        <v>4</v>
      </c>
      <c r="B3" s="267" t="str">
        <f>ListadoObjetosDominio!C10</f>
        <v xml:space="preserve">Objeto de dominio que representa la sesión temporal donde un cliente agrupa los productos que tiene intención de adquirir antes de formalizar la transacción.
</v>
      </c>
      <c r="C3" s="250"/>
      <c r="D3" s="250"/>
      <c r="E3" s="250"/>
      <c r="F3" s="250"/>
    </row>
    <row r="4" spans="1:11" ht="51" customHeight="1">
      <c r="A4" s="28" t="s">
        <v>899</v>
      </c>
      <c r="B4" s="28" t="s">
        <v>900</v>
      </c>
      <c r="C4" s="28" t="s">
        <v>901</v>
      </c>
      <c r="D4" s="28" t="s">
        <v>902</v>
      </c>
      <c r="E4" s="28" t="s">
        <v>903</v>
      </c>
      <c r="F4" s="242" t="s">
        <v>904</v>
      </c>
    </row>
    <row r="5" spans="1:11" ht="16">
      <c r="A5" s="21" t="s">
        <v>51</v>
      </c>
      <c r="B5" s="21" t="s">
        <v>310</v>
      </c>
      <c r="C5" s="21" t="s">
        <v>905</v>
      </c>
      <c r="D5" s="21" t="s">
        <v>906</v>
      </c>
      <c r="E5" s="21" t="s">
        <v>747</v>
      </c>
      <c r="F5" s="23" t="s">
        <v>907</v>
      </c>
    </row>
    <row r="6" spans="1:11" ht="16">
      <c r="A6" s="27" t="s">
        <v>908</v>
      </c>
      <c r="B6" s="130" t="s">
        <v>59</v>
      </c>
      <c r="C6" s="135" t="s">
        <v>909</v>
      </c>
      <c r="D6" s="135">
        <v>89900</v>
      </c>
      <c r="E6" s="135" t="s">
        <v>910</v>
      </c>
      <c r="F6" s="19" t="str">
        <f>A6</f>
        <v>PED12345-A1B2-4C3D-8E4F-000000000001</v>
      </c>
    </row>
    <row r="7" spans="1:11" ht="16">
      <c r="A7" s="27" t="s">
        <v>911</v>
      </c>
      <c r="B7" s="130" t="s">
        <v>65</v>
      </c>
      <c r="C7" s="135" t="s">
        <v>912</v>
      </c>
      <c r="D7" s="135">
        <v>290000</v>
      </c>
      <c r="E7" s="137" t="s">
        <v>913</v>
      </c>
      <c r="F7" s="19" t="str">
        <f>A7</f>
        <v>PED12345-A1B2-4C3D-8E4F-000000000002</v>
      </c>
    </row>
    <row r="8" spans="1:11" ht="16">
      <c r="A8" s="27" t="s">
        <v>914</v>
      </c>
      <c r="B8" s="130" t="s">
        <v>70</v>
      </c>
      <c r="C8" s="135" t="s">
        <v>915</v>
      </c>
      <c r="D8" s="135">
        <v>106500</v>
      </c>
      <c r="E8" s="139" t="s">
        <v>916</v>
      </c>
      <c r="F8" s="19" t="str">
        <f>A8</f>
        <v>PED12345-A1B2-4C3D-8E4F-000000000003</v>
      </c>
    </row>
    <row r="9" spans="1:11" ht="16">
      <c r="A9" s="27" t="s">
        <v>917</v>
      </c>
      <c r="B9" s="130" t="s">
        <v>75</v>
      </c>
      <c r="C9" s="135" t="s">
        <v>749</v>
      </c>
      <c r="D9" s="135">
        <v>189900</v>
      </c>
      <c r="E9" s="139" t="s">
        <v>918</v>
      </c>
      <c r="F9" s="19" t="str">
        <f>A9</f>
        <v>PED12345-A1B2-4C3D-8E4F-000000000004</v>
      </c>
      <c r="J9" s="211"/>
    </row>
    <row r="10" spans="1:11" ht="16">
      <c r="A10" s="27" t="s">
        <v>919</v>
      </c>
      <c r="B10" s="130" t="s">
        <v>80</v>
      </c>
      <c r="C10" s="135" t="s">
        <v>752</v>
      </c>
      <c r="D10" s="135">
        <v>179800</v>
      </c>
      <c r="E10" s="139" t="s">
        <v>920</v>
      </c>
      <c r="F10" s="19" t="str">
        <f>A10</f>
        <v>PED12345-A1B2-4C3D-8E4F-000000000005</v>
      </c>
    </row>
    <row r="13" spans="1:11" ht="16">
      <c r="A13" s="59" t="s">
        <v>85</v>
      </c>
      <c r="B13" s="59"/>
      <c r="C13" s="59"/>
      <c r="D13" s="59"/>
      <c r="E13" s="59"/>
      <c r="F13" s="60"/>
    </row>
    <row r="14" spans="1:11" ht="16">
      <c r="A14" s="30" t="s">
        <v>86</v>
      </c>
      <c r="B14" s="30"/>
      <c r="C14" s="30"/>
      <c r="D14" s="30"/>
      <c r="E14" s="30"/>
      <c r="F14" s="57"/>
    </row>
    <row r="15" spans="1:11" ht="16">
      <c r="A15" s="346" t="s">
        <v>87</v>
      </c>
      <c r="B15" s="250"/>
      <c r="C15" s="250"/>
      <c r="D15" s="250"/>
      <c r="E15" s="250"/>
      <c r="F15" s="250"/>
    </row>
    <row r="16" spans="1:11" ht="16">
      <c r="A16" s="297" t="s">
        <v>88</v>
      </c>
      <c r="B16" s="250"/>
      <c r="C16" s="250"/>
      <c r="D16" s="250"/>
      <c r="E16" s="250"/>
      <c r="F16" s="250"/>
    </row>
    <row r="17" spans="1:6" ht="16">
      <c r="A17" s="349" t="s">
        <v>608</v>
      </c>
      <c r="B17" s="250"/>
      <c r="C17" s="250"/>
      <c r="D17" s="250"/>
      <c r="E17" s="250"/>
      <c r="F17" s="250"/>
    </row>
    <row r="18" spans="1:6" ht="16">
      <c r="A18" s="263" t="s">
        <v>90</v>
      </c>
      <c r="B18" s="250"/>
      <c r="C18" s="250"/>
      <c r="D18" s="250"/>
      <c r="E18" s="250"/>
      <c r="F18" s="250"/>
    </row>
    <row r="19" spans="1:6" ht="16">
      <c r="A19" s="336" t="s">
        <v>609</v>
      </c>
      <c r="B19" s="250"/>
      <c r="C19" s="250"/>
      <c r="D19" s="250"/>
      <c r="E19" s="250"/>
      <c r="F19" s="250"/>
    </row>
  </sheetData>
  <mergeCells count="10">
    <mergeCell ref="H1:K1"/>
    <mergeCell ref="A1:C1"/>
    <mergeCell ref="F1:G1"/>
    <mergeCell ref="A16:F16"/>
    <mergeCell ref="A15:F15"/>
    <mergeCell ref="A19:F19"/>
    <mergeCell ref="B3:F3"/>
    <mergeCell ref="B2:C2"/>
    <mergeCell ref="A17:F17"/>
    <mergeCell ref="A18:F18"/>
  </mergeCells>
  <hyperlinks>
    <hyperlink ref="A1" location="'Modelo de dominio'!A1" display="&lt;&lt; Ir al modelo de dominio" xr:uid="{00000000-0004-0000-1E00-000000000000}"/>
    <hyperlink ref="F1" location="ListadoObjetosDominio!A1" display="&lt;&lt; Ir al listado de objetos de dominio" xr:uid="{00000000-0004-0000-1E00-000001000000}"/>
    <hyperlink ref="H1" location="'C-Departamento'!A1" display="&lt;&lt; Ir a la caracterización del objeto de dominio" xr:uid="{00000000-0004-0000-1E00-000002000000}"/>
    <hyperlink ref="B6" location="'M-Cliente'!A7" display="'M-Cliente'!A7" xr:uid="{00000000-0004-0000-1E00-000003000000}"/>
    <hyperlink ref="B7" location="'M-Cliente'!A8" display="'M-Cliente'!A8" xr:uid="{00000000-0004-0000-1E00-000004000000}"/>
    <hyperlink ref="B8" location="'M-Cliente'!A9" display="'M-Cliente'!A9" xr:uid="{00000000-0004-0000-1E00-000005000000}"/>
    <hyperlink ref="B9" location="'M-Cliente'!A10" display="'M-Cliente'!A10" xr:uid="{00000000-0004-0000-1E00-000006000000}"/>
    <hyperlink ref="B10" location="'M-Cliente'!A7" display="'M-Cliente'!A7" xr:uid="{00000000-0004-0000-1E00-000007000000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Y24"/>
  <sheetViews>
    <sheetView topLeftCell="A10" zoomScale="67" zoomScaleNormal="263" workbookViewId="0">
      <selection activeCell="I22" sqref="I22"/>
    </sheetView>
  </sheetViews>
  <sheetFormatPr baseColWidth="10" defaultColWidth="11" defaultRowHeight="16"/>
  <cols>
    <col min="1" max="1" width="14" customWidth="1"/>
    <col min="2" max="2" width="92" customWidth="1"/>
    <col min="3" max="3" width="22.33203125" customWidth="1"/>
    <col min="4" max="4" width="15.5" customWidth="1"/>
    <col min="5" max="5" width="16.5" customWidth="1"/>
    <col min="6" max="6" width="17.83203125" customWidth="1"/>
    <col min="7" max="7" width="42" customWidth="1"/>
    <col min="8" max="8" width="9" bestFit="1" customWidth="1"/>
    <col min="9" max="9" width="63.5" bestFit="1" customWidth="1"/>
    <col min="10" max="10" width="28.1640625" bestFit="1" customWidth="1"/>
    <col min="11" max="21" width="9" bestFit="1" customWidth="1"/>
    <col min="22" max="22" width="24" bestFit="1" customWidth="1"/>
    <col min="23" max="24" width="28" bestFit="1" customWidth="1"/>
    <col min="25" max="25" width="25.6640625" bestFit="1" customWidth="1"/>
  </cols>
  <sheetData>
    <row r="1" spans="1:25">
      <c r="A1" s="249" t="s">
        <v>40</v>
      </c>
      <c r="B1" s="250"/>
      <c r="C1" s="26"/>
      <c r="D1" s="256" t="s">
        <v>42</v>
      </c>
      <c r="E1" s="250"/>
      <c r="F1" s="250"/>
      <c r="G1" s="249" t="s">
        <v>41</v>
      </c>
      <c r="H1" s="250"/>
      <c r="I1" s="250"/>
      <c r="J1" s="250"/>
    </row>
    <row r="2" spans="1:25">
      <c r="A2" s="34" t="s">
        <v>3</v>
      </c>
      <c r="B2" s="34" t="str">
        <f>'M-Pedido'!B2</f>
        <v>Pedido</v>
      </c>
      <c r="C2" s="35"/>
      <c r="D2" s="36"/>
      <c r="E2" s="36"/>
      <c r="F2" s="36"/>
      <c r="G2" s="36"/>
      <c r="H2" s="35"/>
      <c r="I2" s="35"/>
      <c r="J2" s="35"/>
      <c r="K2" s="35"/>
      <c r="L2" s="34"/>
      <c r="M2" s="34"/>
      <c r="N2" s="34"/>
      <c r="O2" s="34"/>
      <c r="P2" s="34"/>
      <c r="Q2" s="34"/>
      <c r="R2" s="34"/>
      <c r="S2" s="34"/>
      <c r="T2" s="34"/>
      <c r="U2" s="34"/>
    </row>
    <row r="3" spans="1:25">
      <c r="A3" s="85" t="s">
        <v>4</v>
      </c>
      <c r="B3" s="93" t="str">
        <f>'M-Pedido'!B3</f>
        <v xml:space="preserve">Objeto de dominio que representa la sesión temporal donde un cliente agrupa los productos que tiene intención de adquirir antes de formalizar la transacción.
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W3" s="89"/>
      <c r="X3" s="5"/>
      <c r="Y3" s="5"/>
    </row>
    <row r="4" spans="1:25">
      <c r="A4" s="91" t="s">
        <v>92</v>
      </c>
      <c r="B4" s="94" t="s">
        <v>93</v>
      </c>
      <c r="C4" s="92" t="s">
        <v>94</v>
      </c>
      <c r="D4" s="90" t="s">
        <v>95</v>
      </c>
      <c r="E4" s="90" t="s">
        <v>96</v>
      </c>
      <c r="F4" s="90" t="s">
        <v>97</v>
      </c>
      <c r="G4" s="90" t="s">
        <v>98</v>
      </c>
      <c r="H4" s="90" t="s">
        <v>99</v>
      </c>
      <c r="I4" s="90" t="s">
        <v>100</v>
      </c>
      <c r="J4" s="90" t="s">
        <v>101</v>
      </c>
      <c r="K4" s="90" t="s">
        <v>102</v>
      </c>
      <c r="L4" s="90" t="s">
        <v>103</v>
      </c>
      <c r="M4" s="90" t="s">
        <v>104</v>
      </c>
      <c r="N4" s="90" t="s">
        <v>105</v>
      </c>
      <c r="O4" s="90" t="s">
        <v>106</v>
      </c>
      <c r="P4" s="90" t="s">
        <v>107</v>
      </c>
      <c r="Q4" s="90" t="s">
        <v>108</v>
      </c>
      <c r="R4" s="90" t="s">
        <v>109</v>
      </c>
      <c r="S4" s="90" t="s">
        <v>110</v>
      </c>
      <c r="T4" s="90" t="s">
        <v>111</v>
      </c>
      <c r="U4" s="90" t="s">
        <v>112</v>
      </c>
      <c r="V4" s="95" t="str">
        <f>A18</f>
        <v>Crear pedido (Checkout)</v>
      </c>
      <c r="W4" s="96" t="str">
        <f>A20</f>
        <v>Actualizar estado del pedido</v>
      </c>
      <c r="X4" s="87" t="str">
        <f>A22</f>
        <v>Cancelar pedido</v>
      </c>
      <c r="Y4" s="88" t="str">
        <f>A24</f>
        <v>Consultar pedidos (Tracking)</v>
      </c>
    </row>
    <row r="5" spans="1:25" ht="98.25" customHeight="1">
      <c r="A5" s="43" t="str">
        <f>'M-Pedido'!A5</f>
        <v>id</v>
      </c>
      <c r="B5" s="50" t="str">
        <f>'M-Pedido'!A4</f>
        <v>Identificador único universal (UUID) del pedido.</v>
      </c>
      <c r="C5" s="43" t="s">
        <v>113</v>
      </c>
      <c r="D5" s="43" t="s">
        <v>114</v>
      </c>
      <c r="E5" s="43" t="s">
        <v>113</v>
      </c>
      <c r="F5" s="43">
        <v>1</v>
      </c>
      <c r="G5" s="43"/>
      <c r="H5" s="43"/>
      <c r="I5" s="43"/>
      <c r="J5" s="43"/>
      <c r="K5" s="43"/>
      <c r="L5" s="43" t="s">
        <v>115</v>
      </c>
      <c r="M5" s="43" t="s">
        <v>921</v>
      </c>
      <c r="N5" s="43" t="s">
        <v>116</v>
      </c>
      <c r="O5" s="43" t="s">
        <v>116</v>
      </c>
      <c r="P5" s="43"/>
      <c r="Q5" s="43" t="s">
        <v>113</v>
      </c>
      <c r="R5" s="43" t="s">
        <v>113</v>
      </c>
      <c r="S5" s="43" t="s">
        <v>116</v>
      </c>
      <c r="T5" s="43"/>
      <c r="U5" s="43" t="s">
        <v>113</v>
      </c>
      <c r="V5" s="86" t="s">
        <v>352</v>
      </c>
      <c r="W5" s="96" t="s">
        <v>348</v>
      </c>
      <c r="X5" s="87"/>
      <c r="Y5" s="88"/>
    </row>
    <row r="6" spans="1:25" ht="84" customHeight="1">
      <c r="A6" s="43" t="str">
        <f>'M-Pedido'!B5</f>
        <v>cliente</v>
      </c>
      <c r="B6" s="43" t="str">
        <f>'M-Pedido'!B4</f>
        <v>Referencia al cliente que realizó el pedido.</v>
      </c>
      <c r="C6" s="43" t="s">
        <v>116</v>
      </c>
      <c r="D6" s="43" t="s">
        <v>350</v>
      </c>
      <c r="E6" s="43" t="s">
        <v>113</v>
      </c>
      <c r="F6" s="43"/>
      <c r="G6" s="43"/>
      <c r="H6" s="43"/>
      <c r="I6" s="43"/>
      <c r="J6" s="43"/>
      <c r="K6" s="43"/>
      <c r="L6" s="43"/>
      <c r="M6" s="43" t="s">
        <v>922</v>
      </c>
      <c r="N6" s="43" t="s">
        <v>116</v>
      </c>
      <c r="O6" s="43"/>
      <c r="P6" s="43"/>
      <c r="Q6" s="43"/>
      <c r="R6" s="43"/>
      <c r="S6" s="43" t="s">
        <v>116</v>
      </c>
      <c r="T6" s="43"/>
      <c r="U6" s="43" t="s">
        <v>116</v>
      </c>
      <c r="V6" s="86" t="s">
        <v>348</v>
      </c>
      <c r="W6" s="96" t="s">
        <v>348</v>
      </c>
      <c r="X6" s="87"/>
      <c r="Y6" s="88"/>
    </row>
    <row r="7" spans="1:25" ht="140.25" customHeight="1">
      <c r="A7" s="43" t="str">
        <f>'M-Pedido'!C5</f>
        <v>fechaPedido</v>
      </c>
      <c r="B7" s="43" t="str">
        <f>'M-Pedido'!C4</f>
        <v>Fecha en que se generó el pedido (LocalDate).</v>
      </c>
      <c r="C7" s="43" t="s">
        <v>116</v>
      </c>
      <c r="D7" s="43" t="s">
        <v>762</v>
      </c>
      <c r="E7" s="43" t="s">
        <v>113</v>
      </c>
      <c r="F7" s="43"/>
      <c r="G7" s="43"/>
      <c r="H7" s="43"/>
      <c r="I7" s="43"/>
      <c r="J7" s="43"/>
      <c r="K7" s="43"/>
      <c r="L7" s="43"/>
      <c r="M7" s="43" t="s">
        <v>923</v>
      </c>
      <c r="N7" s="43" t="s">
        <v>116</v>
      </c>
      <c r="O7" s="43"/>
      <c r="P7" s="43"/>
      <c r="Q7" s="43"/>
      <c r="R7" s="43"/>
      <c r="S7" s="43" t="s">
        <v>116</v>
      </c>
      <c r="T7" s="43"/>
      <c r="U7" s="43" t="s">
        <v>116</v>
      </c>
      <c r="V7" s="86" t="s">
        <v>614</v>
      </c>
      <c r="W7" s="96" t="s">
        <v>348</v>
      </c>
      <c r="X7" s="87"/>
      <c r="Y7" s="88"/>
    </row>
    <row r="8" spans="1:25" ht="112" customHeight="1">
      <c r="A8" s="43" t="str">
        <f>'M-Pedido'!D5</f>
        <v>total</v>
      </c>
      <c r="B8" s="43" t="str">
        <f>'M-Pedido'!D4</f>
        <v>Valor total del pedido en pesos colombianos (COP).</v>
      </c>
      <c r="C8" s="43" t="s">
        <v>116</v>
      </c>
      <c r="D8" s="43" t="s">
        <v>524</v>
      </c>
      <c r="E8" s="43" t="s">
        <v>113</v>
      </c>
      <c r="F8" s="43"/>
      <c r="G8" s="43"/>
      <c r="H8" s="43"/>
      <c r="I8" s="43"/>
      <c r="J8" s="43"/>
      <c r="K8" s="43"/>
      <c r="L8" s="43"/>
      <c r="M8" s="43" t="s">
        <v>924</v>
      </c>
      <c r="N8" s="43" t="s">
        <v>116</v>
      </c>
      <c r="O8" s="43"/>
      <c r="P8" s="43"/>
      <c r="Q8" s="43"/>
      <c r="R8" s="43"/>
      <c r="S8" s="43" t="s">
        <v>116</v>
      </c>
      <c r="T8" s="43"/>
      <c r="U8" s="43" t="s">
        <v>113</v>
      </c>
      <c r="V8" s="86"/>
      <c r="W8" s="96"/>
      <c r="X8" s="87"/>
      <c r="Y8" s="88"/>
    </row>
    <row r="9" spans="1:25" ht="154" customHeight="1">
      <c r="A9" s="43" t="str">
        <f>'M-Pedido'!E5</f>
        <v>estado</v>
      </c>
      <c r="B9" s="43" t="str">
        <f>'M-Pedido'!E4</f>
        <v>Estado del pedido (PENDIENTE, CONFIRMADO, PREPARANDO, ENVIADO, ENTREGADO, CANCELADO).</v>
      </c>
      <c r="C9" s="43" t="s">
        <v>116</v>
      </c>
      <c r="D9" s="43" t="s">
        <v>925</v>
      </c>
      <c r="E9" s="43" t="s">
        <v>113</v>
      </c>
      <c r="F9" s="43">
        <v>6</v>
      </c>
      <c r="G9" s="43">
        <v>50</v>
      </c>
      <c r="H9" s="43"/>
      <c r="I9" s="43"/>
      <c r="J9" s="43"/>
      <c r="K9" s="43"/>
      <c r="L9" s="43" t="s">
        <v>120</v>
      </c>
      <c r="M9" s="43" t="s">
        <v>926</v>
      </c>
      <c r="N9" s="43" t="s">
        <v>116</v>
      </c>
      <c r="O9" s="43" t="s">
        <v>116</v>
      </c>
      <c r="P9" s="43"/>
      <c r="Q9" s="43" t="s">
        <v>113</v>
      </c>
      <c r="R9" s="43" t="s">
        <v>113</v>
      </c>
      <c r="S9" s="43" t="s">
        <v>116</v>
      </c>
      <c r="T9" s="43" t="s">
        <v>927</v>
      </c>
      <c r="U9" s="43" t="s">
        <v>116</v>
      </c>
      <c r="V9" s="86"/>
      <c r="W9" s="96"/>
      <c r="X9" s="87"/>
      <c r="Y9" s="88"/>
    </row>
    <row r="10" spans="1:25" ht="140.25" customHeight="1">
      <c r="A10" s="43" t="e">
        <f>'M-Pedido'!#REF!</f>
        <v>#REF!</v>
      </c>
      <c r="B10" s="43" t="e">
        <f>'M-Pedido'!#REF!</f>
        <v>#REF!</v>
      </c>
      <c r="C10" s="43" t="s">
        <v>116</v>
      </c>
      <c r="D10" s="43" t="s">
        <v>524</v>
      </c>
      <c r="E10" s="43" t="s">
        <v>113</v>
      </c>
      <c r="F10" s="43"/>
      <c r="G10" s="43"/>
      <c r="H10" s="43">
        <v>2</v>
      </c>
      <c r="I10" s="43" t="s">
        <v>525</v>
      </c>
      <c r="J10" s="43">
        <v>1</v>
      </c>
      <c r="K10" s="43">
        <v>999999</v>
      </c>
      <c r="L10" s="43"/>
      <c r="M10" s="43" t="s">
        <v>928</v>
      </c>
      <c r="N10" s="43" t="s">
        <v>113</v>
      </c>
      <c r="O10" s="43"/>
      <c r="P10" s="43"/>
      <c r="Q10" s="43"/>
      <c r="R10" s="43"/>
      <c r="S10" s="43" t="s">
        <v>116</v>
      </c>
      <c r="T10" s="43"/>
      <c r="U10" s="43" t="s">
        <v>113</v>
      </c>
      <c r="V10" s="86"/>
      <c r="W10" s="96"/>
      <c r="X10" s="87"/>
      <c r="Y10" s="88"/>
    </row>
    <row r="12" spans="1:25" ht="42" customHeight="1">
      <c r="A12" s="48" t="s">
        <v>123</v>
      </c>
      <c r="B12" s="48" t="s">
        <v>4</v>
      </c>
      <c r="C12" s="48" t="s">
        <v>124</v>
      </c>
    </row>
    <row r="13" spans="1:25" ht="34" customHeight="1">
      <c r="A13" s="341" t="str">
        <f>'M-Pedido'!F5</f>
        <v>CombinaciónUnica1</v>
      </c>
      <c r="B13" s="342" t="str">
        <f>'M-Pedido'!F4</f>
        <v>Indica que el número de pedido es un comprobante único en todo el sistema</v>
      </c>
      <c r="C13" s="350" t="str">
        <f>'M-Pedido'!A5</f>
        <v>id</v>
      </c>
    </row>
    <row r="14" spans="1:25" ht="17.25" customHeight="1">
      <c r="A14" s="273"/>
      <c r="B14" s="343"/>
      <c r="C14" s="351"/>
    </row>
    <row r="15" spans="1:25" ht="15.75" customHeight="1"/>
    <row r="16" spans="1:25" ht="15.75" customHeight="1">
      <c r="A16" s="257" t="s">
        <v>125</v>
      </c>
      <c r="B16" s="257" t="s">
        <v>4</v>
      </c>
      <c r="C16" s="257" t="s">
        <v>126</v>
      </c>
      <c r="D16" s="258"/>
      <c r="E16" s="259"/>
      <c r="F16" s="257" t="s">
        <v>127</v>
      </c>
      <c r="G16" s="259"/>
      <c r="H16" s="257" t="s">
        <v>128</v>
      </c>
      <c r="I16" s="259"/>
      <c r="J16" s="257" t="s">
        <v>230</v>
      </c>
      <c r="K16" s="259"/>
    </row>
    <row r="17" spans="1:11" ht="29.25" customHeight="1">
      <c r="A17" s="253"/>
      <c r="B17" s="253"/>
      <c r="C17" s="184" t="s">
        <v>231</v>
      </c>
      <c r="D17" s="184" t="s">
        <v>95</v>
      </c>
      <c r="E17" s="184" t="s">
        <v>232</v>
      </c>
      <c r="F17" s="184" t="s">
        <v>132</v>
      </c>
      <c r="G17" s="184" t="s">
        <v>4</v>
      </c>
      <c r="H17" s="184" t="s">
        <v>133</v>
      </c>
      <c r="I17" s="184" t="s">
        <v>4</v>
      </c>
      <c r="J17" s="184" t="s">
        <v>134</v>
      </c>
      <c r="K17" s="184" t="s">
        <v>135</v>
      </c>
    </row>
    <row r="18" spans="1:11" ht="57.75" customHeight="1">
      <c r="A18" s="261" t="str">
        <f>'E-Pedido'!B7</f>
        <v>Crear pedido (Checkout)</v>
      </c>
      <c r="B18" s="261" t="str">
        <f>'E-Pedido'!C7</f>
        <v>El usuario finaliza su compra, procesa el pago y genera la orden de despacho</v>
      </c>
      <c r="C18" s="251" t="s">
        <v>929</v>
      </c>
      <c r="D18" s="251" t="s">
        <v>26</v>
      </c>
      <c r="E18" s="262" t="s">
        <v>930</v>
      </c>
      <c r="F18" s="251" t="s">
        <v>138</v>
      </c>
      <c r="G18" s="251" t="s">
        <v>931</v>
      </c>
      <c r="H18" s="187" t="str">
        <f>'E-Pedido'!G7</f>
        <v>PED-POL-01</v>
      </c>
      <c r="I18" s="188" t="str">
        <f>'E-Pedido'!H7</f>
        <v>Asegurar que los datos requeridos sean válidos a nivel de tipo, formato, longitud y obligatoriedad.</v>
      </c>
      <c r="J18" s="187" t="s">
        <v>236</v>
      </c>
      <c r="K18" s="187" t="s">
        <v>141</v>
      </c>
    </row>
    <row r="19" spans="1:11" ht="43.5" customHeight="1">
      <c r="A19" s="252"/>
      <c r="B19" s="252"/>
      <c r="C19" s="252"/>
      <c r="D19" s="252"/>
      <c r="E19" s="252"/>
      <c r="F19" s="252"/>
      <c r="G19" s="252"/>
      <c r="H19" s="187" t="str">
        <f>'E-Pedido'!G8</f>
        <v>PED-POL-02</v>
      </c>
      <c r="I19" s="188" t="str">
        <f>'E-Pedido'!H8</f>
        <v>El total del pedido no puede ser negativo</v>
      </c>
      <c r="J19" s="187" t="s">
        <v>932</v>
      </c>
      <c r="K19" s="187" t="s">
        <v>141</v>
      </c>
    </row>
    <row r="20" spans="1:11" ht="77.25" customHeight="1">
      <c r="A20" s="255" t="str">
        <f>'E-Pedido'!B9</f>
        <v>Actualizar estado del pedido</v>
      </c>
      <c r="B20" s="255" t="str">
        <f>'E-Pedido'!C9</f>
        <v>Cambiar la fase en la que se encuentra la orden (ej. de "Pagado" a "Enviado" o "Entregado") para el seguimiento logístico.</v>
      </c>
      <c r="C20" s="255" t="s">
        <v>933</v>
      </c>
      <c r="D20" s="255" t="s">
        <v>26</v>
      </c>
      <c r="E20" s="255" t="s">
        <v>934</v>
      </c>
      <c r="F20" s="255" t="s">
        <v>138</v>
      </c>
      <c r="G20" s="255" t="s">
        <v>935</v>
      </c>
      <c r="H20" s="190" t="str">
        <f>'E-Pedido'!G9</f>
        <v>PED-POL-03</v>
      </c>
      <c r="I20" s="190" t="str">
        <f>'E-Pedido'!H9</f>
        <v>El idPedido a modificar debe existir previamente en el sistema.</v>
      </c>
      <c r="J20" s="190" t="s">
        <v>936</v>
      </c>
      <c r="K20" s="190" t="s">
        <v>141</v>
      </c>
    </row>
    <row r="21" spans="1:11" ht="92.25" customHeight="1">
      <c r="A21" s="253"/>
      <c r="B21" s="253"/>
      <c r="C21" s="253"/>
      <c r="D21" s="253"/>
      <c r="E21" s="253"/>
      <c r="F21" s="253"/>
      <c r="G21" s="253"/>
      <c r="H21" s="190" t="str">
        <f>'E-Pedido'!G10</f>
        <v>PED-POL-04</v>
      </c>
      <c r="I21" s="190" t="str">
        <f>'E-Pedido'!H10</f>
        <v>El estado del pedido debe ser uno de los valores válidos (Pendiente, Confirmado, Preparando, Enviado, Entregado, Cancelado) y solo avanza en orden, un paso a la vez: Pendiente → Confirmado → Preparando → Enviado → Entregado, sin retroceder. Solo se puede cancelar si está Pendiente o Confirmado. El administrador puede actualizar el estado del pedido.</v>
      </c>
      <c r="J21" s="190" t="s">
        <v>1400</v>
      </c>
      <c r="K21" s="190" t="s">
        <v>141</v>
      </c>
    </row>
    <row r="22" spans="1:11" ht="57.75" customHeight="1">
      <c r="A22" s="254" t="str">
        <f>'E-Pedido'!B11</f>
        <v>Cancelar pedido</v>
      </c>
      <c r="B22" s="254" t="str">
        <f>'E-Pedido'!C11</f>
        <v>Anular la compra antes de que el pedido entre en preparación, procesando un reembolso.</v>
      </c>
      <c r="C22" s="260" t="s">
        <v>937</v>
      </c>
      <c r="D22" s="260" t="s">
        <v>244</v>
      </c>
      <c r="E22" s="260" t="s">
        <v>938</v>
      </c>
      <c r="F22" s="260" t="s">
        <v>138</v>
      </c>
      <c r="G22" s="260" t="s">
        <v>939</v>
      </c>
      <c r="H22" s="185" t="str">
        <f>'E-Pedido'!G11</f>
        <v>PED-POL-05</v>
      </c>
      <c r="I22" s="185" t="str">
        <f>'E-Pedido'!H11</f>
        <v>El idPedido a eliminar debe existir previamente en el sistema.</v>
      </c>
      <c r="J22" s="185" t="s">
        <v>940</v>
      </c>
      <c r="K22" s="185" t="s">
        <v>141</v>
      </c>
    </row>
    <row r="23" spans="1:11" ht="87" customHeight="1">
      <c r="A23" s="253"/>
      <c r="B23" s="253"/>
      <c r="C23" s="253"/>
      <c r="D23" s="253"/>
      <c r="E23" s="253"/>
      <c r="F23" s="253"/>
      <c r="G23" s="253"/>
      <c r="H23" s="185" t="str">
        <f>'E-Pedido'!G10</f>
        <v>PED-POL-04</v>
      </c>
      <c r="I23" s="185" t="str">
        <f>I21</f>
        <v>El estado del pedido debe ser uno de los valores válidos (Pendiente, Confirmado, Preparando, Enviado, Entregado, Cancelado) y solo avanza en orden, un paso a la vez: Pendiente → Confirmado → Preparando → Enviado → Entregado, sin retroceder. Solo se puede cancelar si está Pendiente o Confirmado. El administrador puede actualizar el estado del pedido.</v>
      </c>
      <c r="J23" s="185" t="s">
        <v>1403</v>
      </c>
      <c r="K23" s="185" t="s">
        <v>141</v>
      </c>
    </row>
    <row r="24" spans="1:11" ht="72.75" customHeight="1">
      <c r="A24" s="191" t="str">
        <f>'E-Pedido'!B13</f>
        <v>Consultar pedidos (Tracking)</v>
      </c>
      <c r="B24" s="191" t="str">
        <f>'E-Pedido'!C13</f>
        <v>Listar las órdenes realizadas en el pasado para revisar garantías, volver a comprar o hacer auditoría.</v>
      </c>
      <c r="C24" s="186" t="s">
        <v>148</v>
      </c>
      <c r="D24" s="181" t="s">
        <v>149</v>
      </c>
      <c r="E24" s="181" t="s">
        <v>941</v>
      </c>
      <c r="F24" s="181" t="s">
        <v>942</v>
      </c>
      <c r="G24" s="182" t="s">
        <v>943</v>
      </c>
      <c r="H24" s="181" t="str">
        <f>'E-Pedido'!G13</f>
        <v>PED-POL-06</v>
      </c>
      <c r="I24" s="181" t="str">
        <f>'E-Pedido'!H13</f>
        <v>El cliente solo puede ver sus propios pedidos; el administrador tiene acceso al historial global.</v>
      </c>
      <c r="J24" s="183" t="s">
        <v>944</v>
      </c>
      <c r="K24" s="183" t="s">
        <v>141</v>
      </c>
    </row>
  </sheetData>
  <mergeCells count="33">
    <mergeCell ref="B22:B23"/>
    <mergeCell ref="F20:F21"/>
    <mergeCell ref="B13:B14"/>
    <mergeCell ref="C20:C21"/>
    <mergeCell ref="F22:F23"/>
    <mergeCell ref="C18:C19"/>
    <mergeCell ref="E18:E19"/>
    <mergeCell ref="C22:C23"/>
    <mergeCell ref="C16:E16"/>
    <mergeCell ref="E22:E23"/>
    <mergeCell ref="G20:G21"/>
    <mergeCell ref="G18:G19"/>
    <mergeCell ref="G1:J1"/>
    <mergeCell ref="D18:D19"/>
    <mergeCell ref="H16:I16"/>
    <mergeCell ref="J16:K16"/>
    <mergeCell ref="D1:F1"/>
    <mergeCell ref="A1:B1"/>
    <mergeCell ref="A20:A21"/>
    <mergeCell ref="A13:A14"/>
    <mergeCell ref="G22:G23"/>
    <mergeCell ref="C13:C14"/>
    <mergeCell ref="F16:G16"/>
    <mergeCell ref="D20:D21"/>
    <mergeCell ref="A22:A23"/>
    <mergeCell ref="B18:B19"/>
    <mergeCell ref="F18:F19"/>
    <mergeCell ref="E20:E21"/>
    <mergeCell ref="D22:D23"/>
    <mergeCell ref="B16:B17"/>
    <mergeCell ref="B20:B21"/>
    <mergeCell ref="A18:A19"/>
    <mergeCell ref="A16:A17"/>
  </mergeCells>
  <hyperlinks>
    <hyperlink ref="A1" r:id="rId1" location="'Modelo%20de%20dominio'!A1" display="applewebdata://4A31782C-94C9-40BA-AD06-77312C4F13C1/ - 'Modelo%20de%20dominio'!A1" xr:uid="{00000000-0004-0000-1F00-000000000000}"/>
    <hyperlink ref="D1" r:id="rId2" location="ListadoObjetosDominio!A1" display="applewebdata://4A31782C-94C9-40BA-AD06-77312C4F13C1/ - ListadoObjetosDominio!A1" xr:uid="{00000000-0004-0000-1F00-000001000000}"/>
    <hyperlink ref="G1" r:id="rId3" location="'C-ImagenProducto '!A1" display="applewebdata://4A31782C-94C9-40BA-AD06-77312C4F13C1/ - 'C-ImagenProducto '!A1" xr:uid="{00000000-0004-0000-1F00-000002000000}"/>
    <hyperlink ref="V4" location="'C-ImagenProducto '!A15" display="'C-ImagenProducto '!A15" xr:uid="{00000000-0004-0000-1F00-000003000000}"/>
    <hyperlink ref="A20" location="RANGE!W4" display="Eliminar de forma definitiva la información de un nuevo País" xr:uid="{00000000-0004-0000-1F00-000004000000}"/>
    <hyperlink ref="A22" location="RANGE!X4" display="Consultar información de un País por su identificador" xr:uid="{00000000-0004-0000-1F00-000005000000}"/>
  </hyperlinks>
  <pageMargins left="0.7" right="0.7" top="0.75" bottom="0.75" header="0.3" footer="0.3"/>
  <legacyDrawing r:id="rId4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13"/>
  <sheetViews>
    <sheetView zoomScale="69" workbookViewId="0">
      <selection activeCell="J9" sqref="J9:J10"/>
    </sheetView>
  </sheetViews>
  <sheetFormatPr baseColWidth="10" defaultColWidth="8.83203125" defaultRowHeight="15.75" customHeight="1"/>
  <cols>
    <col min="1" max="1" width="15" style="62" customWidth="1"/>
    <col min="2" max="2" width="25" style="62" customWidth="1"/>
    <col min="3" max="3" width="35" style="62" customWidth="1"/>
    <col min="4" max="4" width="15" style="62" customWidth="1"/>
    <col min="5" max="5" width="25" style="62" customWidth="1"/>
    <col min="6" max="6" width="35" style="62" customWidth="1"/>
    <col min="7" max="7" width="10" style="62" customWidth="1"/>
    <col min="8" max="8" width="99.5" style="62" bestFit="1" customWidth="1"/>
    <col min="9" max="9" width="15" style="62" customWidth="1"/>
    <col min="10" max="10" width="20" style="62" customWidth="1"/>
    <col min="11" max="11" width="30" style="62" customWidth="1"/>
    <col min="12" max="13" width="8.83203125" style="62" customWidth="1"/>
    <col min="14" max="16384" width="8.83203125" style="62"/>
  </cols>
  <sheetData>
    <row r="1" spans="1:11" ht="16">
      <c r="A1" s="4" t="s">
        <v>40</v>
      </c>
      <c r="E1" s="4" t="s">
        <v>42</v>
      </c>
      <c r="I1" s="4" t="s">
        <v>154</v>
      </c>
    </row>
    <row r="2" spans="1:11" ht="16" customHeight="1">
      <c r="A2" s="80" t="s">
        <v>155</v>
      </c>
      <c r="B2" s="281" t="str">
        <f>ListadoObjetosDominio!B12</f>
        <v>Pedido</v>
      </c>
      <c r="C2" s="274"/>
      <c r="D2" s="274"/>
      <c r="E2" s="274"/>
      <c r="F2" s="274"/>
      <c r="G2" s="274"/>
      <c r="H2" s="274"/>
      <c r="I2" s="274"/>
      <c r="J2" s="274"/>
      <c r="K2" s="271"/>
    </row>
    <row r="3" spans="1:11" ht="16" customHeight="1">
      <c r="A3" s="80" t="s">
        <v>156</v>
      </c>
      <c r="B3" s="344" t="str">
        <f>ListadoObjetosDominio!C12</f>
        <v>Objeto de dominio que representa la confirmación formal, transaccional y definitiva de una compra realizada por un cliente en Imexcol.</v>
      </c>
      <c r="C3" s="345"/>
      <c r="D3" s="345"/>
      <c r="E3" s="345"/>
      <c r="F3" s="345"/>
      <c r="G3" s="345"/>
      <c r="H3" s="345"/>
      <c r="I3" s="345"/>
      <c r="J3" s="345"/>
      <c r="K3" s="343"/>
    </row>
    <row r="4" spans="1:11" ht="32.25" customHeight="1">
      <c r="A4" s="79" t="s">
        <v>157</v>
      </c>
      <c r="B4" s="282" t="s">
        <v>158</v>
      </c>
      <c r="C4" s="271"/>
      <c r="D4" s="78" t="s">
        <v>159</v>
      </c>
      <c r="E4" s="291" t="s">
        <v>160</v>
      </c>
      <c r="F4" s="271"/>
      <c r="G4" s="352" t="s">
        <v>161</v>
      </c>
      <c r="H4" s="353"/>
      <c r="I4" s="77" t="s">
        <v>162</v>
      </c>
      <c r="J4" s="76" t="s">
        <v>163</v>
      </c>
      <c r="K4" s="75" t="s">
        <v>164</v>
      </c>
    </row>
    <row r="5" spans="1:11" ht="16" customHeight="1">
      <c r="A5" s="290" t="s">
        <v>157</v>
      </c>
      <c r="B5" s="282" t="s">
        <v>165</v>
      </c>
      <c r="C5" s="282" t="s">
        <v>4</v>
      </c>
      <c r="D5" s="283" t="s">
        <v>166</v>
      </c>
      <c r="E5" s="291" t="s">
        <v>167</v>
      </c>
      <c r="F5" s="271"/>
      <c r="G5" s="352" t="s">
        <v>168</v>
      </c>
      <c r="H5" s="353"/>
      <c r="I5" s="289" t="s">
        <v>169</v>
      </c>
      <c r="J5" s="286" t="s">
        <v>170</v>
      </c>
      <c r="K5" s="285" t="s">
        <v>171</v>
      </c>
    </row>
    <row r="6" spans="1:11" ht="16" customHeight="1">
      <c r="A6" s="273"/>
      <c r="B6" s="273"/>
      <c r="C6" s="273"/>
      <c r="D6" s="273"/>
      <c r="E6" s="74" t="s">
        <v>172</v>
      </c>
      <c r="F6" s="74" t="s">
        <v>4</v>
      </c>
      <c r="G6" s="73" t="s">
        <v>173</v>
      </c>
      <c r="H6" s="73" t="s">
        <v>4</v>
      </c>
      <c r="I6" s="273"/>
      <c r="J6" s="273"/>
      <c r="K6" s="273"/>
    </row>
    <row r="7" spans="1:11" ht="50.25" customHeight="1">
      <c r="A7" s="288" t="s">
        <v>7</v>
      </c>
      <c r="B7" s="288" t="s">
        <v>945</v>
      </c>
      <c r="C7" s="288" t="s">
        <v>946</v>
      </c>
      <c r="D7" s="288" t="str">
        <f>ListadoObjetosDominio!B12</f>
        <v>Pedido</v>
      </c>
      <c r="E7" s="288" t="s">
        <v>947</v>
      </c>
      <c r="F7" s="288" t="s">
        <v>948</v>
      </c>
      <c r="G7" s="72" t="s">
        <v>949</v>
      </c>
      <c r="H7" s="72" t="s">
        <v>642</v>
      </c>
      <c r="I7" s="288" t="s">
        <v>950</v>
      </c>
      <c r="J7" s="288" t="s">
        <v>951</v>
      </c>
      <c r="K7" s="288" t="s">
        <v>952</v>
      </c>
    </row>
    <row r="8" spans="1:11" ht="50.25" customHeight="1">
      <c r="A8" s="279"/>
      <c r="B8" s="279"/>
      <c r="C8" s="279"/>
      <c r="D8" s="279"/>
      <c r="E8" s="279"/>
      <c r="F8" s="279"/>
      <c r="G8" s="72" t="s">
        <v>953</v>
      </c>
      <c r="H8" s="72" t="s">
        <v>954</v>
      </c>
      <c r="I8" s="279"/>
      <c r="J8" s="279"/>
      <c r="K8" s="279"/>
    </row>
    <row r="9" spans="1:11" ht="50.25" customHeight="1">
      <c r="A9" s="288" t="s">
        <v>955</v>
      </c>
      <c r="B9" s="288" t="s">
        <v>956</v>
      </c>
      <c r="C9" s="288" t="s">
        <v>957</v>
      </c>
      <c r="D9" s="288" t="str">
        <f>ListadoObjetosDominio!B12</f>
        <v>Pedido</v>
      </c>
      <c r="E9" s="288" t="s">
        <v>958</v>
      </c>
      <c r="F9" s="288" t="s">
        <v>959</v>
      </c>
      <c r="G9" s="72" t="s">
        <v>960</v>
      </c>
      <c r="H9" s="72" t="s">
        <v>961</v>
      </c>
      <c r="I9" s="288" t="s">
        <v>962</v>
      </c>
      <c r="J9" s="288" t="s">
        <v>963</v>
      </c>
      <c r="K9" s="288" t="s">
        <v>964</v>
      </c>
    </row>
    <row r="10" spans="1:11" ht="50.25" customHeight="1">
      <c r="A10" s="273"/>
      <c r="B10" s="273"/>
      <c r="C10" s="273"/>
      <c r="D10" s="273"/>
      <c r="E10" s="273"/>
      <c r="F10" s="273"/>
      <c r="G10" s="72" t="s">
        <v>965</v>
      </c>
      <c r="H10" s="72" t="s">
        <v>1399</v>
      </c>
      <c r="I10" s="273"/>
      <c r="J10" s="273"/>
      <c r="K10" s="273"/>
    </row>
    <row r="11" spans="1:11" ht="50.25" customHeight="1">
      <c r="A11" s="288" t="s">
        <v>476</v>
      </c>
      <c r="B11" s="288" t="s">
        <v>966</v>
      </c>
      <c r="C11" s="288" t="s">
        <v>1401</v>
      </c>
      <c r="D11" s="288" t="str">
        <f>ListadoObjetosDominio!B12</f>
        <v>Pedido</v>
      </c>
      <c r="E11" s="288" t="s">
        <v>958</v>
      </c>
      <c r="F11" s="288" t="s">
        <v>967</v>
      </c>
      <c r="G11" s="306" t="s">
        <v>968</v>
      </c>
      <c r="H11" s="306" t="s">
        <v>969</v>
      </c>
      <c r="I11" s="288" t="s">
        <v>970</v>
      </c>
      <c r="J11" s="288" t="s">
        <v>971</v>
      </c>
      <c r="K11" s="288" t="s">
        <v>1402</v>
      </c>
    </row>
    <row r="12" spans="1:11" ht="50.25" customHeight="1">
      <c r="A12" s="273"/>
      <c r="B12" s="273"/>
      <c r="C12" s="273"/>
      <c r="D12" s="273"/>
      <c r="E12" s="273"/>
      <c r="F12" s="273"/>
      <c r="G12" s="307"/>
      <c r="H12" s="307"/>
      <c r="I12" s="273"/>
      <c r="J12" s="273"/>
      <c r="K12" s="273"/>
    </row>
    <row r="13" spans="1:11" ht="43.5" customHeight="1">
      <c r="A13" s="72" t="s">
        <v>476</v>
      </c>
      <c r="B13" s="72" t="s">
        <v>972</v>
      </c>
      <c r="C13" s="72" t="s">
        <v>973</v>
      </c>
      <c r="D13" s="72" t="str">
        <f>ListadoObjetosDominio!B12</f>
        <v>Pedido</v>
      </c>
      <c r="E13" s="72" t="s">
        <v>974</v>
      </c>
      <c r="F13" s="72" t="s">
        <v>975</v>
      </c>
      <c r="G13" s="72" t="s">
        <v>976</v>
      </c>
      <c r="H13" s="72" t="s">
        <v>977</v>
      </c>
      <c r="I13" s="72" t="s">
        <v>180</v>
      </c>
      <c r="J13" s="72" t="s">
        <v>978</v>
      </c>
      <c r="K13" s="72" t="s">
        <v>431</v>
      </c>
    </row>
  </sheetData>
  <mergeCells count="43">
    <mergeCell ref="A11:A12"/>
    <mergeCell ref="C11:C12"/>
    <mergeCell ref="E5:F5"/>
    <mergeCell ref="C9:C10"/>
    <mergeCell ref="E9:E10"/>
    <mergeCell ref="B7:B8"/>
    <mergeCell ref="D11:D12"/>
    <mergeCell ref="B9:B10"/>
    <mergeCell ref="F11:F12"/>
    <mergeCell ref="B11:B12"/>
    <mergeCell ref="F9:F10"/>
    <mergeCell ref="A5:A6"/>
    <mergeCell ref="E4:F4"/>
    <mergeCell ref="K7:K8"/>
    <mergeCell ref="G11:G12"/>
    <mergeCell ref="H11:H12"/>
    <mergeCell ref="B4:C4"/>
    <mergeCell ref="I11:I12"/>
    <mergeCell ref="K11:K12"/>
    <mergeCell ref="F7:F8"/>
    <mergeCell ref="J11:J12"/>
    <mergeCell ref="G5:H5"/>
    <mergeCell ref="E11:E12"/>
    <mergeCell ref="C5:C6"/>
    <mergeCell ref="C7:C8"/>
    <mergeCell ref="E7:E8"/>
    <mergeCell ref="J7:J8"/>
    <mergeCell ref="B2:K2"/>
    <mergeCell ref="A9:A10"/>
    <mergeCell ref="I9:I10"/>
    <mergeCell ref="B5:B6"/>
    <mergeCell ref="D5:D6"/>
    <mergeCell ref="K9:K10"/>
    <mergeCell ref="G4:H4"/>
    <mergeCell ref="K5:K6"/>
    <mergeCell ref="D9:D10"/>
    <mergeCell ref="A7:A8"/>
    <mergeCell ref="J5:J6"/>
    <mergeCell ref="I7:I8"/>
    <mergeCell ref="J9:J10"/>
    <mergeCell ref="D7:D8"/>
    <mergeCell ref="B3:K3"/>
    <mergeCell ref="I5:I6"/>
  </mergeCells>
  <hyperlinks>
    <hyperlink ref="I1" location="'C-Pedido'!A1" display="&lt;&lt; Ir a la caracterización del objeto de dominio" xr:uid="{9BDBB613-9C94-BB4E-8190-A3B8A0842523}"/>
    <hyperlink ref="E1" location="ListadoObjetosDominio!A1" display="&lt;&lt; Ir al listado de objetos de dominio" xr:uid="{97B77731-41D6-3A48-B779-058D6224C906}"/>
    <hyperlink ref="A1" location="'Modelo de dominio'!A1" display="&lt;&lt; Ir al modelo de dominio" xr:uid="{277E699F-EC0B-714A-96EF-0585E8F01691}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08ED2-E8A0-A940-A656-1AF6015603C1}">
  <dimension ref="A1:K13"/>
  <sheetViews>
    <sheetView tabSelected="1" workbookViewId="0">
      <selection activeCell="D8" sqref="D8"/>
    </sheetView>
  </sheetViews>
  <sheetFormatPr baseColWidth="10" defaultColWidth="8.83203125" defaultRowHeight="15.75" customHeight="1"/>
  <cols>
    <col min="1" max="1" width="15" style="62" customWidth="1"/>
    <col min="2" max="2" width="93" style="62" bestFit="1" customWidth="1"/>
    <col min="3" max="3" width="35" style="62" customWidth="1"/>
    <col min="4" max="4" width="15" style="62" customWidth="1"/>
    <col min="5" max="5" width="25" style="62" customWidth="1"/>
    <col min="6" max="6" width="35" style="62" customWidth="1"/>
    <col min="7" max="7" width="10" style="62" customWidth="1"/>
    <col min="8" max="8" width="45" style="62" customWidth="1"/>
    <col min="9" max="9" width="15" style="62" customWidth="1"/>
    <col min="10" max="10" width="20" style="62" customWidth="1"/>
    <col min="11" max="11" width="30" style="62" customWidth="1"/>
    <col min="12" max="13" width="8.83203125" style="62" customWidth="1"/>
    <col min="14" max="16384" width="8.83203125" style="62"/>
  </cols>
  <sheetData>
    <row r="1" spans="1:11" ht="16">
      <c r="A1" s="4" t="s">
        <v>40</v>
      </c>
      <c r="E1" s="4" t="s">
        <v>42</v>
      </c>
      <c r="I1" s="81" t="s">
        <v>154</v>
      </c>
    </row>
    <row r="2" spans="1:11" ht="16" customHeight="1">
      <c r="A2" s="80" t="s">
        <v>155</v>
      </c>
      <c r="B2" s="281" t="str">
        <f>ListadoObjetosDominio!B12</f>
        <v>Pedido</v>
      </c>
      <c r="C2" s="274"/>
      <c r="D2" s="274"/>
      <c r="E2" s="274"/>
      <c r="F2" s="274"/>
      <c r="G2" s="274"/>
      <c r="H2" s="274"/>
      <c r="I2" s="274"/>
      <c r="J2" s="274"/>
      <c r="K2" s="271"/>
    </row>
    <row r="3" spans="1:11" ht="16" customHeight="1">
      <c r="A3" s="80" t="s">
        <v>156</v>
      </c>
      <c r="B3" s="344" t="str">
        <f>ListadoObjetosDominio!C12</f>
        <v>Objeto de dominio que representa la confirmación formal, transaccional y definitiva de una compra realizada por un cliente en Imexcol.</v>
      </c>
      <c r="C3" s="345"/>
      <c r="D3" s="345"/>
      <c r="E3" s="345"/>
      <c r="F3" s="345"/>
      <c r="G3" s="345"/>
      <c r="H3" s="345"/>
      <c r="I3" s="345"/>
      <c r="J3" s="345"/>
      <c r="K3" s="343"/>
    </row>
    <row r="4" spans="1:11" ht="32.25" customHeight="1">
      <c r="A4" s="352" t="s">
        <v>161</v>
      </c>
      <c r="B4" s="353"/>
    </row>
    <row r="5" spans="1:11" ht="16" customHeight="1">
      <c r="A5" s="352" t="s">
        <v>168</v>
      </c>
      <c r="B5" s="353"/>
    </row>
    <row r="6" spans="1:11" ht="16" customHeight="1">
      <c r="A6" s="73" t="s">
        <v>173</v>
      </c>
      <c r="B6" s="73" t="s">
        <v>4</v>
      </c>
    </row>
    <row r="7" spans="1:11" ht="50.25" customHeight="1">
      <c r="A7" s="72" t="s">
        <v>949</v>
      </c>
      <c r="B7" s="72" t="s">
        <v>642</v>
      </c>
    </row>
    <row r="8" spans="1:11" ht="50.25" customHeight="1">
      <c r="A8" s="72" t="s">
        <v>953</v>
      </c>
      <c r="B8" s="72" t="s">
        <v>954</v>
      </c>
    </row>
    <row r="9" spans="1:11" ht="50.25" customHeight="1">
      <c r="A9" s="72" t="s">
        <v>960</v>
      </c>
      <c r="B9" s="72" t="s">
        <v>961</v>
      </c>
    </row>
    <row r="10" spans="1:11" ht="50.25" customHeight="1">
      <c r="A10" s="72" t="s">
        <v>965</v>
      </c>
      <c r="B10" s="72" t="s">
        <v>1399</v>
      </c>
    </row>
    <row r="11" spans="1:11" ht="50.25" customHeight="1">
      <c r="A11" s="306" t="s">
        <v>968</v>
      </c>
      <c r="B11" s="306" t="s">
        <v>969</v>
      </c>
    </row>
    <row r="12" spans="1:11" ht="50.25" customHeight="1">
      <c r="A12" s="307"/>
      <c r="B12" s="307"/>
    </row>
    <row r="13" spans="1:11" ht="43.5" customHeight="1">
      <c r="A13" s="72" t="s">
        <v>976</v>
      </c>
      <c r="B13" s="72" t="s">
        <v>977</v>
      </c>
    </row>
  </sheetData>
  <mergeCells count="6">
    <mergeCell ref="A11:A12"/>
    <mergeCell ref="B11:B12"/>
    <mergeCell ref="A5:B5"/>
    <mergeCell ref="B2:K2"/>
    <mergeCell ref="B3:K3"/>
    <mergeCell ref="A4:B4"/>
  </mergeCells>
  <hyperlinks>
    <hyperlink ref="E1" location="ListadoObjetosDominio!A1" display="&lt;&lt; Ir al listado de objetos de dominio" xr:uid="{7C53749B-A0BA-BC4D-B04E-1613719763FF}"/>
    <hyperlink ref="A1" location="'Modelo de dominio'!A1" display="&lt;&lt; Ir al modelo de dominio" xr:uid="{B805CAC0-4990-8947-82C0-6310D1B5B646}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L19"/>
  <sheetViews>
    <sheetView topLeftCell="B1" zoomScale="93" zoomScaleNormal="93" workbookViewId="0">
      <selection activeCell="B3" sqref="B3:G3"/>
    </sheetView>
  </sheetViews>
  <sheetFormatPr baseColWidth="10" defaultColWidth="11" defaultRowHeight="16"/>
  <cols>
    <col min="1" max="6" width="41.5" customWidth="1"/>
    <col min="7" max="7" width="37.5" bestFit="1" customWidth="1"/>
  </cols>
  <sheetData>
    <row r="1" spans="1:12">
      <c r="A1" s="296" t="s">
        <v>40</v>
      </c>
      <c r="B1" s="250"/>
      <c r="C1" s="250"/>
      <c r="D1" s="250"/>
      <c r="E1" s="11"/>
      <c r="F1" s="11"/>
      <c r="G1" s="298" t="s">
        <v>42</v>
      </c>
      <c r="H1" s="250"/>
      <c r="I1" s="296" t="s">
        <v>154</v>
      </c>
      <c r="J1" s="250"/>
      <c r="K1" s="250"/>
      <c r="L1" s="250"/>
    </row>
    <row r="2" spans="1:12">
      <c r="A2" s="20" t="s">
        <v>3</v>
      </c>
      <c r="B2" s="347" t="str">
        <f>ListadoObjetosDominio!B13</f>
        <v>LineaPedido</v>
      </c>
      <c r="C2" s="250"/>
      <c r="D2" s="250"/>
      <c r="E2" s="107"/>
      <c r="F2" s="107"/>
      <c r="G2" s="56"/>
    </row>
    <row r="3" spans="1:12">
      <c r="A3" s="20" t="s">
        <v>4</v>
      </c>
      <c r="B3" s="267" t="str">
        <f>ListadoObjetosDominio!C13</f>
        <v>Objeto de dominio que representa el detalle individual de un pedido, permitiendo registrar de forma histórica cada producto adquirido, su cantidad y su valor al momento de confirmar la compra. (Evidencia histórica de la compra)</v>
      </c>
      <c r="C3" s="250"/>
      <c r="D3" s="250"/>
      <c r="E3" s="250"/>
      <c r="F3" s="250"/>
      <c r="G3" s="250"/>
    </row>
    <row r="4" spans="1:12" ht="34" customHeight="1">
      <c r="A4" s="28" t="s">
        <v>979</v>
      </c>
      <c r="B4" s="28" t="s">
        <v>980</v>
      </c>
      <c r="C4" s="28" t="s">
        <v>981</v>
      </c>
      <c r="D4" s="28" t="s">
        <v>982</v>
      </c>
      <c r="E4" s="28" t="s">
        <v>983</v>
      </c>
      <c r="F4" s="28" t="s">
        <v>984</v>
      </c>
      <c r="G4" s="242" t="s">
        <v>745</v>
      </c>
    </row>
    <row r="5" spans="1:12">
      <c r="A5" s="21" t="s">
        <v>51</v>
      </c>
      <c r="B5" s="21" t="s">
        <v>985</v>
      </c>
      <c r="C5" s="21" t="s">
        <v>840</v>
      </c>
      <c r="D5" s="21" t="s">
        <v>841</v>
      </c>
      <c r="E5" s="21" t="s">
        <v>842</v>
      </c>
      <c r="F5" s="215" t="s">
        <v>843</v>
      </c>
      <c r="G5" s="243" t="s">
        <v>495</v>
      </c>
    </row>
    <row r="6" spans="1:12">
      <c r="A6" s="27" t="s">
        <v>986</v>
      </c>
      <c r="B6" s="130" t="s">
        <v>908</v>
      </c>
      <c r="C6" s="130" t="s">
        <v>496</v>
      </c>
      <c r="D6" s="142">
        <v>1</v>
      </c>
      <c r="E6" s="141">
        <v>89900</v>
      </c>
      <c r="F6" s="141">
        <v>89900</v>
      </c>
      <c r="G6" s="244" t="str">
        <f>B6</f>
        <v>PED12345-A1B2-4C3D-8E4F-000000000001</v>
      </c>
    </row>
    <row r="7" spans="1:12">
      <c r="A7" s="27" t="s">
        <v>987</v>
      </c>
      <c r="B7" s="130" t="s">
        <v>911</v>
      </c>
      <c r="C7" s="130" t="s">
        <v>500</v>
      </c>
      <c r="D7" s="142">
        <v>2</v>
      </c>
      <c r="E7" s="138">
        <v>145000</v>
      </c>
      <c r="F7" s="138">
        <v>290000</v>
      </c>
      <c r="G7" s="244" t="str">
        <f>B7</f>
        <v>PED12345-A1B2-4C3D-8E4F-000000000002</v>
      </c>
    </row>
    <row r="8" spans="1:12">
      <c r="A8" s="27" t="s">
        <v>988</v>
      </c>
      <c r="B8" s="130" t="s">
        <v>914</v>
      </c>
      <c r="C8" s="130" t="s">
        <v>504</v>
      </c>
      <c r="D8" s="142">
        <v>3</v>
      </c>
      <c r="E8" s="140">
        <v>35500</v>
      </c>
      <c r="F8" s="140">
        <v>106500</v>
      </c>
      <c r="G8" s="244" t="str">
        <f>B8</f>
        <v>PED12345-A1B2-4C3D-8E4F-000000000003</v>
      </c>
    </row>
    <row r="9" spans="1:12">
      <c r="A9" s="27" t="s">
        <v>989</v>
      </c>
      <c r="B9" s="130" t="s">
        <v>917</v>
      </c>
      <c r="C9" s="130" t="s">
        <v>512</v>
      </c>
      <c r="D9" s="142">
        <v>1</v>
      </c>
      <c r="E9" s="140">
        <v>189900</v>
      </c>
      <c r="F9" s="140">
        <v>189900</v>
      </c>
      <c r="G9" s="244" t="str">
        <f>B9</f>
        <v>PED12345-A1B2-4C3D-8E4F-000000000004</v>
      </c>
      <c r="I9" s="211"/>
    </row>
    <row r="10" spans="1:12">
      <c r="A10" s="27" t="s">
        <v>990</v>
      </c>
      <c r="B10" s="130" t="s">
        <v>919</v>
      </c>
      <c r="C10" s="130" t="s">
        <v>496</v>
      </c>
      <c r="D10" s="142">
        <v>2</v>
      </c>
      <c r="E10" s="140">
        <v>89900</v>
      </c>
      <c r="F10" s="140">
        <v>179800</v>
      </c>
      <c r="G10" s="244" t="str">
        <f>B10</f>
        <v>PED12345-A1B2-4C3D-8E4F-000000000005</v>
      </c>
    </row>
    <row r="13" spans="1:12">
      <c r="A13" s="59" t="s">
        <v>85</v>
      </c>
      <c r="B13" s="59"/>
      <c r="C13" s="59"/>
      <c r="D13" s="59"/>
      <c r="E13" s="59"/>
      <c r="F13" s="59"/>
      <c r="G13" s="60"/>
    </row>
    <row r="14" spans="1:12">
      <c r="A14" s="30" t="s">
        <v>86</v>
      </c>
      <c r="B14" s="30"/>
      <c r="C14" s="30"/>
      <c r="D14" s="30"/>
      <c r="E14" s="30"/>
      <c r="F14" s="30"/>
      <c r="G14" s="57"/>
    </row>
    <row r="15" spans="1:12">
      <c r="A15" s="346" t="s">
        <v>87</v>
      </c>
      <c r="B15" s="250"/>
      <c r="C15" s="250"/>
      <c r="D15" s="250"/>
      <c r="E15" s="250"/>
      <c r="F15" s="250"/>
      <c r="G15" s="250"/>
    </row>
    <row r="16" spans="1:12">
      <c r="A16" s="297" t="s">
        <v>88</v>
      </c>
      <c r="B16" s="250"/>
      <c r="C16" s="250"/>
      <c r="D16" s="250"/>
      <c r="E16" s="250"/>
      <c r="F16" s="250"/>
      <c r="G16" s="250"/>
    </row>
    <row r="17" spans="1:7">
      <c r="A17" s="349" t="s">
        <v>608</v>
      </c>
      <c r="B17" s="250"/>
      <c r="C17" s="250"/>
      <c r="D17" s="250"/>
      <c r="E17" s="250"/>
      <c r="F17" s="250"/>
      <c r="G17" s="250"/>
    </row>
    <row r="18" spans="1:7">
      <c r="A18" s="263" t="s">
        <v>90</v>
      </c>
      <c r="B18" s="250"/>
      <c r="C18" s="250"/>
      <c r="D18" s="250"/>
      <c r="E18" s="250"/>
      <c r="F18" s="250"/>
      <c r="G18" s="250"/>
    </row>
    <row r="19" spans="1:7">
      <c r="A19" s="336" t="s">
        <v>609</v>
      </c>
      <c r="B19" s="250"/>
      <c r="C19" s="250"/>
      <c r="D19" s="250"/>
      <c r="E19" s="250"/>
      <c r="F19" s="250"/>
      <c r="G19" s="250"/>
    </row>
  </sheetData>
  <mergeCells count="10">
    <mergeCell ref="I1:L1"/>
    <mergeCell ref="G1:H1"/>
    <mergeCell ref="A16:G16"/>
    <mergeCell ref="A15:G15"/>
    <mergeCell ref="A19:G19"/>
    <mergeCell ref="B2:D2"/>
    <mergeCell ref="B3:G3"/>
    <mergeCell ref="A1:D1"/>
    <mergeCell ref="A17:G17"/>
    <mergeCell ref="A18:G18"/>
  </mergeCells>
  <hyperlinks>
    <hyperlink ref="A1" location="'Modelo de dominio'!A1" display="&lt;&lt; Ir al modelo de dominio" xr:uid="{00000000-0004-0000-2100-000000000000}"/>
    <hyperlink ref="G1" location="ListadoObjetosDominio!A1" display="&lt;&lt; Ir al listado de objetos de dominio" xr:uid="{00000000-0004-0000-2100-000001000000}"/>
    <hyperlink ref="I1" location="'C-Departamento'!A1" display="&lt;&lt; Ir a la caracterización del objeto de dominio" xr:uid="{00000000-0004-0000-2100-000002000000}"/>
    <hyperlink ref="B6" location="'M-Pedido'!A6" display="PED-2026-001" xr:uid="{00000000-0004-0000-2100-000003000000}"/>
    <hyperlink ref="C6" location="'M-Producto'!A6" display="'M-Producto'!A6" xr:uid="{00000000-0004-0000-2100-000004000000}"/>
    <hyperlink ref="B7" location="'M-Pedido'!A6" display="PED-2026-001" xr:uid="{00000000-0004-0000-2100-000005000000}"/>
    <hyperlink ref="C7" location="'M-Producto'!A7" display="'M-Producto'!A7" xr:uid="{00000000-0004-0000-2100-000006000000}"/>
    <hyperlink ref="B8" location="'M-Pedido'!A7" display="PED-2026-002" xr:uid="{00000000-0004-0000-2100-000007000000}"/>
    <hyperlink ref="C8" location="'M-Producto'!A8" display="'M-Producto'!A8" xr:uid="{00000000-0004-0000-2100-000008000000}"/>
    <hyperlink ref="B9" location="'M-Pedido'!A8" display="PED-2026-003" xr:uid="{00000000-0004-0000-2100-000009000000}"/>
    <hyperlink ref="C9" location="'M-Producto'!A9" display="'M-Producto'!A9" xr:uid="{00000000-0004-0000-2100-00000A000000}"/>
    <hyperlink ref="B10" location="'M-Pedido'!A9" display="PED-2026-004" xr:uid="{00000000-0004-0000-2100-00000B000000}"/>
    <hyperlink ref="C10" location="'M-Producto'!A10" display="'M-Producto'!A10" xr:uid="{00000000-0004-0000-2100-00000C000000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Y24"/>
  <sheetViews>
    <sheetView topLeftCell="D18" zoomScale="75" workbookViewId="0">
      <selection activeCell="K21" sqref="K21"/>
    </sheetView>
  </sheetViews>
  <sheetFormatPr baseColWidth="10" defaultColWidth="11" defaultRowHeight="16"/>
  <cols>
    <col min="1" max="1" width="14" customWidth="1"/>
    <col min="2" max="2" width="92" customWidth="1"/>
    <col min="3" max="3" width="22.33203125" customWidth="1"/>
    <col min="4" max="4" width="15.5" customWidth="1"/>
    <col min="5" max="5" width="16.5" customWidth="1"/>
    <col min="6" max="6" width="17.83203125" customWidth="1"/>
    <col min="7" max="7" width="42" customWidth="1"/>
    <col min="8" max="9" width="9" bestFit="1" customWidth="1"/>
    <col min="10" max="10" width="19.5" bestFit="1" customWidth="1"/>
    <col min="11" max="21" width="9" bestFit="1" customWidth="1"/>
    <col min="22" max="22" width="24" bestFit="1" customWidth="1"/>
    <col min="23" max="24" width="28" bestFit="1" customWidth="1"/>
    <col min="25" max="25" width="18" bestFit="1" customWidth="1"/>
  </cols>
  <sheetData>
    <row r="1" spans="1:25">
      <c r="A1" s="249" t="s">
        <v>40</v>
      </c>
      <c r="B1" s="250"/>
      <c r="C1" s="26"/>
      <c r="D1" s="256" t="s">
        <v>42</v>
      </c>
      <c r="E1" s="250"/>
      <c r="F1" s="250"/>
      <c r="G1" s="249" t="s">
        <v>41</v>
      </c>
      <c r="H1" s="250"/>
      <c r="I1" s="250"/>
      <c r="J1" s="250"/>
    </row>
    <row r="2" spans="1:25">
      <c r="A2" s="34" t="s">
        <v>3</v>
      </c>
      <c r="B2" s="34" t="str">
        <f>'M-LineaPedido'!B2</f>
        <v>LineaPedido</v>
      </c>
      <c r="C2" s="35"/>
      <c r="D2" s="36"/>
      <c r="E2" s="36"/>
      <c r="F2" s="36"/>
      <c r="G2" s="36"/>
      <c r="H2" s="35"/>
      <c r="I2" s="35"/>
      <c r="J2" s="35"/>
      <c r="K2" s="35"/>
      <c r="L2" s="34"/>
      <c r="M2" s="34"/>
      <c r="N2" s="34"/>
      <c r="O2" s="34"/>
      <c r="P2" s="34"/>
      <c r="Q2" s="34"/>
      <c r="R2" s="34"/>
      <c r="S2" s="34"/>
      <c r="T2" s="34"/>
      <c r="U2" s="34"/>
    </row>
    <row r="3" spans="1:25">
      <c r="A3" s="85" t="s">
        <v>4</v>
      </c>
      <c r="B3" s="93" t="str">
        <f>'M-LineaPedido'!B3</f>
        <v>Objeto de dominio que representa el detalle individual de un pedido, permitiendo registrar de forma histórica cada producto adquirido, su cantidad y su valor al momento de confirmar la compra. (Evidencia histórica de la compra)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W3" s="89"/>
      <c r="X3" s="5"/>
      <c r="Y3" s="5"/>
    </row>
    <row r="4" spans="1:25">
      <c r="A4" s="91" t="s">
        <v>92</v>
      </c>
      <c r="B4" s="94" t="s">
        <v>93</v>
      </c>
      <c r="C4" s="92" t="s">
        <v>94</v>
      </c>
      <c r="D4" s="90" t="s">
        <v>95</v>
      </c>
      <c r="E4" s="90" t="s">
        <v>96</v>
      </c>
      <c r="F4" s="90" t="s">
        <v>97</v>
      </c>
      <c r="G4" s="90" t="s">
        <v>98</v>
      </c>
      <c r="H4" s="90" t="s">
        <v>99</v>
      </c>
      <c r="I4" s="90" t="s">
        <v>100</v>
      </c>
      <c r="J4" s="90" t="s">
        <v>101</v>
      </c>
      <c r="K4" s="90" t="s">
        <v>102</v>
      </c>
      <c r="L4" s="90" t="s">
        <v>103</v>
      </c>
      <c r="M4" s="90" t="s">
        <v>104</v>
      </c>
      <c r="N4" s="90" t="s">
        <v>105</v>
      </c>
      <c r="O4" s="90" t="s">
        <v>106</v>
      </c>
      <c r="P4" s="90" t="s">
        <v>107</v>
      </c>
      <c r="Q4" s="90" t="s">
        <v>108</v>
      </c>
      <c r="R4" s="90" t="s">
        <v>109</v>
      </c>
      <c r="S4" s="90" t="s">
        <v>110</v>
      </c>
      <c r="T4" s="90" t="s">
        <v>111</v>
      </c>
      <c r="U4" s="90" t="s">
        <v>112</v>
      </c>
      <c r="V4" s="95" t="e">
        <f>#REF!</f>
        <v>#REF!</v>
      </c>
      <c r="W4" s="96" t="e">
        <f>#REF!</f>
        <v>#REF!</v>
      </c>
      <c r="X4" s="87" t="e">
        <f>#REF!</f>
        <v>#REF!</v>
      </c>
      <c r="Y4" s="88" t="e">
        <f>#REF!</f>
        <v>#REF!</v>
      </c>
    </row>
    <row r="5" spans="1:25" ht="28" customHeight="1">
      <c r="A5" s="43" t="str">
        <f>'M-LineaPedido'!A5</f>
        <v>id</v>
      </c>
      <c r="B5" s="50" t="str">
        <f>'M-LineaPedido'!A4</f>
        <v>Identificador único universal (UUID) de la línea de pedido.</v>
      </c>
      <c r="C5" s="43" t="s">
        <v>113</v>
      </c>
      <c r="D5" s="43" t="s">
        <v>114</v>
      </c>
      <c r="E5" s="43" t="s">
        <v>113</v>
      </c>
      <c r="F5" s="43">
        <v>1</v>
      </c>
      <c r="G5" s="43"/>
      <c r="H5" s="43"/>
      <c r="I5" s="43"/>
      <c r="J5" s="43"/>
      <c r="K5" s="43"/>
      <c r="L5" s="43" t="s">
        <v>115</v>
      </c>
      <c r="M5" s="43"/>
      <c r="N5" s="43" t="s">
        <v>116</v>
      </c>
      <c r="O5" s="43" t="s">
        <v>116</v>
      </c>
      <c r="P5" s="43"/>
      <c r="Q5" s="43" t="s">
        <v>113</v>
      </c>
      <c r="R5" s="43" t="s">
        <v>113</v>
      </c>
      <c r="S5" s="43" t="s">
        <v>116</v>
      </c>
      <c r="T5" s="43"/>
      <c r="U5" s="43" t="s">
        <v>113</v>
      </c>
      <c r="V5" s="86" t="s">
        <v>352</v>
      </c>
      <c r="W5" s="96" t="s">
        <v>348</v>
      </c>
      <c r="X5" s="87"/>
      <c r="Y5" s="88"/>
    </row>
    <row r="6" spans="1:25" ht="84" customHeight="1">
      <c r="A6" s="43" t="str">
        <f>'M-LineaPedido'!B5</f>
        <v>pedido</v>
      </c>
      <c r="B6" s="43" t="str">
        <f>'M-LineaPedido'!B4</f>
        <v>Referencia al pedido al que pertenece esta línea.</v>
      </c>
      <c r="C6" s="43" t="s">
        <v>116</v>
      </c>
      <c r="D6" s="43" t="s">
        <v>991</v>
      </c>
      <c r="E6" s="43" t="s">
        <v>113</v>
      </c>
      <c r="F6" s="43"/>
      <c r="G6" s="43"/>
      <c r="H6" s="43"/>
      <c r="I6" s="43"/>
      <c r="J6" s="43"/>
      <c r="K6" s="43"/>
      <c r="L6" s="43"/>
      <c r="M6" s="43" t="s">
        <v>992</v>
      </c>
      <c r="N6" s="43" t="s">
        <v>116</v>
      </c>
      <c r="O6" s="43"/>
      <c r="P6" s="43"/>
      <c r="Q6" s="43"/>
      <c r="R6" s="43"/>
      <c r="S6" s="43" t="s">
        <v>116</v>
      </c>
      <c r="T6" s="43"/>
      <c r="U6" s="43" t="s">
        <v>116</v>
      </c>
      <c r="V6" s="86" t="s">
        <v>348</v>
      </c>
      <c r="W6" s="96" t="s">
        <v>348</v>
      </c>
      <c r="X6" s="87"/>
      <c r="Y6" s="88"/>
    </row>
    <row r="7" spans="1:25" ht="126" customHeight="1">
      <c r="A7" s="43" t="str">
        <f>'M-LineaPedido'!C5</f>
        <v>producto</v>
      </c>
      <c r="B7" s="43" t="str">
        <f>'M-LineaPedido'!C4</f>
        <v>Referencia al producto incluido en esta línea.</v>
      </c>
      <c r="C7" s="43" t="s">
        <v>116</v>
      </c>
      <c r="D7" s="43" t="s">
        <v>610</v>
      </c>
      <c r="E7" s="43" t="s">
        <v>113</v>
      </c>
      <c r="F7" s="43"/>
      <c r="G7" s="43"/>
      <c r="H7" s="43"/>
      <c r="I7" s="43"/>
      <c r="J7" s="43"/>
      <c r="K7" s="43"/>
      <c r="L7" s="43"/>
      <c r="M7" s="43" t="s">
        <v>993</v>
      </c>
      <c r="N7" s="43" t="s">
        <v>116</v>
      </c>
      <c r="O7" s="43"/>
      <c r="P7" s="43"/>
      <c r="Q7" s="43"/>
      <c r="R7" s="43"/>
      <c r="S7" s="43" t="s">
        <v>116</v>
      </c>
      <c r="T7" s="43"/>
      <c r="U7" s="43" t="s">
        <v>116</v>
      </c>
      <c r="V7" s="86" t="s">
        <v>614</v>
      </c>
      <c r="W7" s="96" t="s">
        <v>348</v>
      </c>
      <c r="X7" s="87"/>
      <c r="Y7" s="88"/>
    </row>
    <row r="8" spans="1:25" ht="84" customHeight="1">
      <c r="A8" s="43" t="str">
        <f>'M-LineaPedido'!D5</f>
        <v>cantidad</v>
      </c>
      <c r="B8" s="43" t="str">
        <f>'M-LineaPedido'!D4</f>
        <v>Número de unidades del producto en la línea.</v>
      </c>
      <c r="C8" s="43" t="s">
        <v>116</v>
      </c>
      <c r="D8" s="43" t="s">
        <v>527</v>
      </c>
      <c r="E8" s="43" t="s">
        <v>113</v>
      </c>
      <c r="F8" s="43"/>
      <c r="G8" s="43"/>
      <c r="H8" s="43"/>
      <c r="I8" s="43"/>
      <c r="J8" s="43">
        <v>1</v>
      </c>
      <c r="K8" s="43">
        <v>9999</v>
      </c>
      <c r="L8" s="43"/>
      <c r="M8" s="43" t="s">
        <v>994</v>
      </c>
      <c r="N8" s="43" t="s">
        <v>116</v>
      </c>
      <c r="O8" s="43"/>
      <c r="P8" s="43"/>
      <c r="Q8" s="43"/>
      <c r="R8" s="43"/>
      <c r="S8" s="43" t="s">
        <v>116</v>
      </c>
      <c r="T8" s="43">
        <v>1</v>
      </c>
      <c r="U8" s="43" t="s">
        <v>116</v>
      </c>
      <c r="V8" s="86"/>
      <c r="W8" s="96"/>
      <c r="X8" s="87"/>
      <c r="Y8" s="88"/>
    </row>
    <row r="9" spans="1:25" ht="182.25" customHeight="1">
      <c r="A9" s="43" t="str">
        <f>'M-LineaPedido'!E5</f>
        <v>precioUnitario</v>
      </c>
      <c r="B9" s="43" t="str">
        <f>'M-LineaPedido'!E4</f>
        <v>Precio unitario congelado del producto al momento del pedido.</v>
      </c>
      <c r="C9" s="43" t="s">
        <v>116</v>
      </c>
      <c r="D9" s="43" t="s">
        <v>524</v>
      </c>
      <c r="E9" s="43" t="s">
        <v>113</v>
      </c>
      <c r="F9" s="43"/>
      <c r="G9" s="43"/>
      <c r="H9" s="43">
        <v>2</v>
      </c>
      <c r="I9" s="43" t="s">
        <v>525</v>
      </c>
      <c r="J9" s="43">
        <v>1</v>
      </c>
      <c r="K9" s="43">
        <v>99999</v>
      </c>
      <c r="L9" s="43"/>
      <c r="M9" s="43" t="s">
        <v>995</v>
      </c>
      <c r="N9" s="43" t="s">
        <v>116</v>
      </c>
      <c r="O9" s="43"/>
      <c r="P9" s="43"/>
      <c r="Q9" s="43"/>
      <c r="R9" s="43"/>
      <c r="S9" s="43" t="s">
        <v>116</v>
      </c>
      <c r="T9" s="43"/>
      <c r="U9" s="43" t="s">
        <v>113</v>
      </c>
      <c r="V9" s="86"/>
      <c r="W9" s="96"/>
      <c r="X9" s="87"/>
      <c r="Y9" s="88"/>
    </row>
    <row r="11" spans="1:25" ht="42" customHeight="1">
      <c r="A11" s="48" t="s">
        <v>123</v>
      </c>
      <c r="B11" s="48" t="s">
        <v>4</v>
      </c>
      <c r="C11" s="48" t="s">
        <v>124</v>
      </c>
    </row>
    <row r="12" spans="1:25" ht="34" customHeight="1">
      <c r="A12" s="341" t="str">
        <f>'M-LineaPedido'!F5</f>
        <v>subtotal</v>
      </c>
      <c r="B12" s="342" t="str">
        <f>'M-LineaPedido'!F4</f>
        <v>Subtotal de la línea (cantidad × precioUnitario).</v>
      </c>
      <c r="C12" s="47" t="str">
        <f>'M-LineaPedido'!B5</f>
        <v>pedido</v>
      </c>
    </row>
    <row r="13" spans="1:25" ht="17.25" customHeight="1">
      <c r="A13" s="273"/>
      <c r="B13" s="343"/>
      <c r="C13" s="47" t="str">
        <f>'M-LineaPedido'!C5</f>
        <v>producto</v>
      </c>
    </row>
    <row r="14" spans="1:25" ht="15.75" customHeight="1"/>
    <row r="15" spans="1:25" ht="15.75" customHeight="1">
      <c r="A15" s="360" t="s">
        <v>125</v>
      </c>
      <c r="B15" s="354" t="s">
        <v>4</v>
      </c>
      <c r="C15" s="354" t="s">
        <v>126</v>
      </c>
      <c r="D15" s="355"/>
      <c r="E15" s="356"/>
      <c r="F15" s="354" t="s">
        <v>127</v>
      </c>
      <c r="G15" s="356"/>
      <c r="H15" s="354" t="s">
        <v>128</v>
      </c>
      <c r="I15" s="356"/>
      <c r="J15" s="354" t="s">
        <v>230</v>
      </c>
      <c r="K15" s="356"/>
    </row>
    <row r="16" spans="1:25" ht="29.25" customHeight="1">
      <c r="A16" s="359"/>
      <c r="B16" s="253"/>
      <c r="C16" s="184" t="s">
        <v>231</v>
      </c>
      <c r="D16" s="184" t="s">
        <v>95</v>
      </c>
      <c r="E16" s="184" t="s">
        <v>232</v>
      </c>
      <c r="F16" s="184" t="s">
        <v>132</v>
      </c>
      <c r="G16" s="184" t="s">
        <v>4</v>
      </c>
      <c r="H16" s="184" t="s">
        <v>133</v>
      </c>
      <c r="I16" s="184" t="s">
        <v>4</v>
      </c>
      <c r="J16" s="184" t="s">
        <v>134</v>
      </c>
      <c r="K16" s="198" t="s">
        <v>135</v>
      </c>
    </row>
    <row r="17" spans="1:11" ht="138.75" customHeight="1">
      <c r="A17" s="357" t="str">
        <f>'E-LineaPedido'!B7</f>
        <v>Registrar línea de pedido</v>
      </c>
      <c r="B17" s="261" t="str">
        <f>'E-LineaPedido'!C7</f>
        <v>Guardar el registro inmutable de un producto comprado, congelando su precio y cantidad exactos al momento del pago.</v>
      </c>
      <c r="C17" s="251" t="s">
        <v>996</v>
      </c>
      <c r="D17" s="251" t="s">
        <v>28</v>
      </c>
      <c r="E17" s="262" t="s">
        <v>997</v>
      </c>
      <c r="F17" s="251" t="s">
        <v>138</v>
      </c>
      <c r="G17" s="251" t="s">
        <v>998</v>
      </c>
      <c r="H17" s="187" t="str">
        <f>'E-LineaPedido'!G7</f>
        <v>LIN-POL-01</v>
      </c>
      <c r="I17" s="188" t="str">
        <f>'E-LineaPedido'!H7</f>
        <v>Asegurar que los datos requeridos sean válidos a nivel de tipo, formato, longitud y obligatoriedad.</v>
      </c>
      <c r="J17" s="187" t="s">
        <v>236</v>
      </c>
      <c r="K17" s="199" t="s">
        <v>141</v>
      </c>
    </row>
    <row r="18" spans="1:11" ht="176.25" customHeight="1">
      <c r="A18" s="358"/>
      <c r="B18" s="252"/>
      <c r="C18" s="252"/>
      <c r="D18" s="252"/>
      <c r="E18" s="252"/>
      <c r="F18" s="252"/>
      <c r="G18" s="252"/>
      <c r="H18" s="187" t="str">
        <f>'E-LineaPedido'!G8</f>
        <v>LIN-POL-02</v>
      </c>
      <c r="I18" s="188" t="str">
        <f>'E-LineaPedido'!H8</f>
        <v>El idProducto debe existir en el catálogo, pero su estado actual no importa (incluso si fue inactivado después de la compra).</v>
      </c>
      <c r="J18" s="187" t="s">
        <v>999</v>
      </c>
      <c r="K18" s="199" t="s">
        <v>141</v>
      </c>
    </row>
    <row r="19" spans="1:11" ht="189" customHeight="1">
      <c r="A19" s="359"/>
      <c r="B19" s="253"/>
      <c r="C19" s="253"/>
      <c r="D19" s="253"/>
      <c r="E19" s="253"/>
      <c r="F19" s="253"/>
      <c r="G19" s="253"/>
      <c r="H19" s="187" t="str">
        <f>'E-LineaPedido'!G9</f>
        <v>LIN-POL-03</v>
      </c>
      <c r="I19" s="188" t="str">
        <f>'E-LineaPedido'!H9</f>
        <v>El precioCongelado debe ser una copia exacta del precio que tenía el producto al momento de la compra, asegurando inmutabilidad.</v>
      </c>
      <c r="J19" s="187" t="s">
        <v>1000</v>
      </c>
      <c r="K19" s="199" t="s">
        <v>141</v>
      </c>
    </row>
    <row r="20" spans="1:11" ht="215.25" customHeight="1">
      <c r="A20" s="200" t="str">
        <f>'E-LineaPedido'!B10</f>
        <v>Devolver / Cancelar línea (Reembolso parcial)</v>
      </c>
      <c r="B20" s="197" t="str">
        <f>'E-LineaPedido'!C10</f>
        <v>Anular un ítem específico del pedido porque llegó defectuoso o el cliente pidió garantía, sin cancelar todo el pedido.</v>
      </c>
      <c r="C20" s="197" t="s">
        <v>1001</v>
      </c>
      <c r="D20" s="197" t="s">
        <v>244</v>
      </c>
      <c r="E20" s="197" t="s">
        <v>1002</v>
      </c>
      <c r="F20" s="197" t="s">
        <v>138</v>
      </c>
      <c r="G20" s="197" t="s">
        <v>1003</v>
      </c>
      <c r="H20" s="190" t="str">
        <f>'E-LineaPedido'!G10</f>
        <v>LIN-POL-04</v>
      </c>
      <c r="I20" s="190" t="str">
        <f>'E-LineaPedido'!H10</f>
        <v>Solo se puede devolver una línea si el pedido padre (idPedido) está en estado "Entregado" o "Completado".</v>
      </c>
      <c r="J20" s="190" t="s">
        <v>1004</v>
      </c>
      <c r="K20" s="201" t="s">
        <v>141</v>
      </c>
    </row>
    <row r="21" spans="1:11" ht="174" customHeight="1">
      <c r="A21" s="202" t="str">
        <f>'E-LineaPedido'!B11</f>
        <v>Consultar detalle de pedido</v>
      </c>
      <c r="B21" s="203" t="str">
        <f>'E-LineaPedido'!C11</f>
        <v>Listar los productos exactos, cantidades y precios que el cliente compró dentro de un pedido específico.</v>
      </c>
      <c r="C21" s="204" t="s">
        <v>937</v>
      </c>
      <c r="D21" s="204" t="s">
        <v>244</v>
      </c>
      <c r="E21" s="204" t="s">
        <v>1005</v>
      </c>
      <c r="F21" s="204" t="s">
        <v>1006</v>
      </c>
      <c r="G21" s="204" t="s">
        <v>1007</v>
      </c>
      <c r="H21" s="205" t="str">
        <f>'E-LineaPedido'!G11</f>
        <v>LIN-POL-05</v>
      </c>
      <c r="I21" s="205" t="str">
        <f>'E-LineaPedido'!H11</f>
        <v>El cliente solo puede consultar las líneas de pedido que pertenezcan a un idPedido asociado a su cuenta.</v>
      </c>
      <c r="J21" s="205" t="s">
        <v>1008</v>
      </c>
      <c r="K21" s="206" t="s">
        <v>141</v>
      </c>
    </row>
    <row r="22" spans="1:11" ht="15.75" customHeight="1"/>
    <row r="23" spans="1:11" ht="15.75" customHeight="1"/>
    <row r="24" spans="1:11" ht="15.75" customHeight="1"/>
  </sheetData>
  <mergeCells count="18">
    <mergeCell ref="G17:G19"/>
    <mergeCell ref="A12:A13"/>
    <mergeCell ref="A17:A19"/>
    <mergeCell ref="B12:B13"/>
    <mergeCell ref="F15:G15"/>
    <mergeCell ref="C17:C19"/>
    <mergeCell ref="A15:A16"/>
    <mergeCell ref="D17:D19"/>
    <mergeCell ref="F17:F19"/>
    <mergeCell ref="B17:B19"/>
    <mergeCell ref="E17:E19"/>
    <mergeCell ref="A1:B1"/>
    <mergeCell ref="G1:J1"/>
    <mergeCell ref="D1:F1"/>
    <mergeCell ref="C15:E15"/>
    <mergeCell ref="B15:B16"/>
    <mergeCell ref="J15:K15"/>
    <mergeCell ref="H15:I15"/>
  </mergeCells>
  <hyperlinks>
    <hyperlink ref="A1" r:id="rId1" location="'Modelo%20de%20dominio'!A1" display="applewebdata://4A31782C-94C9-40BA-AD06-77312C4F13C1/ - 'Modelo%20de%20dominio'!A1" xr:uid="{00000000-0004-0000-2200-000000000000}"/>
    <hyperlink ref="D1" r:id="rId2" location="ListadoObjetosDominio!A1" display="applewebdata://4A31782C-94C9-40BA-AD06-77312C4F13C1/ - ListadoObjetosDominio!A1" xr:uid="{00000000-0004-0000-2200-000001000000}"/>
    <hyperlink ref="G1" r:id="rId3" location="'C-ImagenProducto '!A1" display="applewebdata://4A31782C-94C9-40BA-AD06-77312C4F13C1/ - 'C-ImagenProducto '!A1" xr:uid="{00000000-0004-0000-2200-000002000000}"/>
    <hyperlink ref="V4" location="'C-ImagenProducto '!A15" display="'C-ImagenProducto '!A15" xr:uid="{00000000-0004-0000-2200-000003000000}"/>
    <hyperlink ref="A20" location="RANGE!W4" display="Eliminar de forma definitiva la información de un nuevo País" xr:uid="{00000000-0004-0000-2200-000004000000}"/>
    <hyperlink ref="A21" location="RANGE!X4" display="Consultar información de un País por su identificador" xr:uid="{00000000-0004-0000-2200-000005000000}"/>
  </hyperlinks>
  <pageMargins left="0.7" right="0.7" top="0.75" bottom="0.75" header="0.3" footer="0.3"/>
  <legacyDrawing r:id="rId4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K11"/>
  <sheetViews>
    <sheetView workbookViewId="0"/>
  </sheetViews>
  <sheetFormatPr baseColWidth="10" defaultColWidth="8.83203125" defaultRowHeight="15"/>
  <cols>
    <col min="1" max="1" width="15" style="62" customWidth="1"/>
    <col min="2" max="2" width="25" style="62" customWidth="1"/>
    <col min="3" max="3" width="35" style="62" customWidth="1"/>
    <col min="4" max="4" width="15" style="62" customWidth="1"/>
    <col min="5" max="5" width="25" style="62" customWidth="1"/>
    <col min="6" max="6" width="35" style="62" customWidth="1"/>
    <col min="7" max="7" width="10" style="62" customWidth="1"/>
    <col min="8" max="8" width="35" style="62" customWidth="1"/>
    <col min="9" max="9" width="15" style="62" customWidth="1"/>
    <col min="10" max="10" width="20" style="62" customWidth="1"/>
    <col min="11" max="11" width="30" style="62" customWidth="1"/>
    <col min="12" max="13" width="8.83203125" style="62" customWidth="1"/>
    <col min="14" max="16384" width="8.83203125" style="62"/>
  </cols>
  <sheetData>
    <row r="1" spans="1:11" ht="16">
      <c r="A1" s="4" t="s">
        <v>40</v>
      </c>
      <c r="E1" s="4" t="s">
        <v>42</v>
      </c>
      <c r="I1" s="4" t="s">
        <v>154</v>
      </c>
    </row>
    <row r="2" spans="1:11" ht="16" customHeight="1">
      <c r="A2" s="80" t="s">
        <v>155</v>
      </c>
      <c r="B2" s="281" t="str">
        <f>ListadoObjetosDominio!B13</f>
        <v>LineaPedido</v>
      </c>
      <c r="C2" s="274"/>
      <c r="D2" s="274"/>
      <c r="E2" s="274"/>
      <c r="F2" s="274"/>
      <c r="G2" s="274"/>
      <c r="H2" s="274"/>
      <c r="I2" s="274"/>
      <c r="J2" s="274"/>
      <c r="K2" s="271"/>
    </row>
    <row r="3" spans="1:11" ht="16" customHeight="1">
      <c r="A3" s="80" t="s">
        <v>156</v>
      </c>
      <c r="B3" s="344" t="str">
        <f>ListadoObjetosDominio!C13</f>
        <v>Objeto de dominio que representa el detalle individual de un pedido, permitiendo registrar de forma histórica cada producto adquirido, su cantidad y su valor al momento de confirmar la compra. (Evidencia histórica de la compra)</v>
      </c>
      <c r="C3" s="345"/>
      <c r="D3" s="345"/>
      <c r="E3" s="345"/>
      <c r="F3" s="345"/>
      <c r="G3" s="345"/>
      <c r="H3" s="345"/>
      <c r="I3" s="345"/>
      <c r="J3" s="345"/>
      <c r="K3" s="343"/>
    </row>
    <row r="4" spans="1:11" ht="32.25" customHeight="1">
      <c r="A4" s="79" t="s">
        <v>157</v>
      </c>
      <c r="B4" s="282" t="s">
        <v>158</v>
      </c>
      <c r="C4" s="271"/>
      <c r="D4" s="78" t="s">
        <v>159</v>
      </c>
      <c r="E4" s="291" t="s">
        <v>160</v>
      </c>
      <c r="F4" s="271"/>
      <c r="G4" s="284" t="s">
        <v>161</v>
      </c>
      <c r="H4" s="271"/>
      <c r="I4" s="77" t="s">
        <v>162</v>
      </c>
      <c r="J4" s="76" t="s">
        <v>163</v>
      </c>
      <c r="K4" s="75" t="s">
        <v>164</v>
      </c>
    </row>
    <row r="5" spans="1:11" ht="16" customHeight="1">
      <c r="A5" s="290" t="s">
        <v>157</v>
      </c>
      <c r="B5" s="282" t="s">
        <v>165</v>
      </c>
      <c r="C5" s="282" t="s">
        <v>4</v>
      </c>
      <c r="D5" s="283" t="s">
        <v>166</v>
      </c>
      <c r="E5" s="291" t="s">
        <v>167</v>
      </c>
      <c r="F5" s="271"/>
      <c r="G5" s="284" t="s">
        <v>168</v>
      </c>
      <c r="H5" s="271"/>
      <c r="I5" s="289" t="s">
        <v>169</v>
      </c>
      <c r="J5" s="286" t="s">
        <v>170</v>
      </c>
      <c r="K5" s="285" t="s">
        <v>171</v>
      </c>
    </row>
    <row r="6" spans="1:11" ht="16" customHeight="1">
      <c r="A6" s="273"/>
      <c r="B6" s="273"/>
      <c r="C6" s="273"/>
      <c r="D6" s="273"/>
      <c r="E6" s="74" t="s">
        <v>172</v>
      </c>
      <c r="F6" s="74" t="s">
        <v>4</v>
      </c>
      <c r="G6" s="73" t="s">
        <v>173</v>
      </c>
      <c r="H6" s="73" t="s">
        <v>4</v>
      </c>
      <c r="I6" s="273"/>
      <c r="J6" s="273"/>
      <c r="K6" s="273"/>
    </row>
    <row r="7" spans="1:11" ht="50.25" customHeight="1">
      <c r="A7" s="306" t="s">
        <v>824</v>
      </c>
      <c r="B7" s="306" t="s">
        <v>1009</v>
      </c>
      <c r="C7" s="306" t="s">
        <v>1010</v>
      </c>
      <c r="D7" s="306" t="str">
        <f>ListadoObjetosDominio!B13</f>
        <v>LineaPedido</v>
      </c>
      <c r="E7" s="306" t="s">
        <v>1011</v>
      </c>
      <c r="F7" s="306" t="s">
        <v>1012</v>
      </c>
      <c r="G7" s="72" t="s">
        <v>1013</v>
      </c>
      <c r="H7" s="72" t="s">
        <v>642</v>
      </c>
      <c r="I7" s="306" t="s">
        <v>1014</v>
      </c>
      <c r="J7" s="306" t="s">
        <v>1015</v>
      </c>
      <c r="K7" s="306" t="s">
        <v>1016</v>
      </c>
    </row>
    <row r="8" spans="1:11" ht="50.25" customHeight="1">
      <c r="A8" s="279"/>
      <c r="B8" s="279"/>
      <c r="C8" s="279"/>
      <c r="D8" s="279"/>
      <c r="E8" s="279"/>
      <c r="F8" s="279"/>
      <c r="G8" s="72" t="s">
        <v>1017</v>
      </c>
      <c r="H8" s="72" t="s">
        <v>1018</v>
      </c>
      <c r="I8" s="279"/>
      <c r="J8" s="279"/>
      <c r="K8" s="279"/>
    </row>
    <row r="9" spans="1:11" ht="50.25" customHeight="1">
      <c r="A9" s="279"/>
      <c r="B9" s="279"/>
      <c r="C9" s="279"/>
      <c r="D9" s="279"/>
      <c r="E9" s="279"/>
      <c r="F9" s="279"/>
      <c r="G9" s="72" t="s">
        <v>1019</v>
      </c>
      <c r="H9" s="72" t="s">
        <v>1020</v>
      </c>
      <c r="I9" s="279"/>
      <c r="J9" s="279"/>
      <c r="K9" s="279"/>
    </row>
    <row r="10" spans="1:11" ht="50.25" customHeight="1">
      <c r="A10" s="169" t="s">
        <v>10</v>
      </c>
      <c r="B10" s="169" t="s">
        <v>1021</v>
      </c>
      <c r="C10" s="169" t="s">
        <v>1022</v>
      </c>
      <c r="D10" s="169" t="str">
        <f>ListadoObjetosDominio!B13</f>
        <v>LineaPedido</v>
      </c>
      <c r="E10" s="169" t="s">
        <v>1023</v>
      </c>
      <c r="F10" s="169" t="s">
        <v>1024</v>
      </c>
      <c r="G10" s="169" t="s">
        <v>1025</v>
      </c>
      <c r="H10" s="169" t="s">
        <v>1026</v>
      </c>
      <c r="I10" s="169" t="s">
        <v>970</v>
      </c>
      <c r="J10" s="169" t="s">
        <v>1027</v>
      </c>
      <c r="K10" s="169" t="s">
        <v>1028</v>
      </c>
    </row>
    <row r="11" spans="1:11" ht="43.5" customHeight="1">
      <c r="A11" s="163" t="s">
        <v>579</v>
      </c>
      <c r="B11" s="163" t="s">
        <v>1029</v>
      </c>
      <c r="C11" s="163" t="s">
        <v>1030</v>
      </c>
      <c r="D11" s="163" t="s">
        <v>28</v>
      </c>
      <c r="E11" s="163" t="s">
        <v>1023</v>
      </c>
      <c r="F11" s="163" t="s">
        <v>1031</v>
      </c>
      <c r="G11" s="163" t="s">
        <v>1032</v>
      </c>
      <c r="H11" s="163" t="s">
        <v>1033</v>
      </c>
      <c r="I11" s="163"/>
      <c r="J11" s="163" t="s">
        <v>1034</v>
      </c>
      <c r="K11" s="163" t="s">
        <v>431</v>
      </c>
    </row>
  </sheetData>
  <mergeCells count="23">
    <mergeCell ref="K7:K9"/>
    <mergeCell ref="B7:B9"/>
    <mergeCell ref="B3:K3"/>
    <mergeCell ref="I5:I6"/>
    <mergeCell ref="A5:A6"/>
    <mergeCell ref="F7:F9"/>
    <mergeCell ref="G5:H5"/>
    <mergeCell ref="A7:A9"/>
    <mergeCell ref="I7:I9"/>
    <mergeCell ref="D7:D9"/>
    <mergeCell ref="J7:J9"/>
    <mergeCell ref="E5:F5"/>
    <mergeCell ref="E4:F4"/>
    <mergeCell ref="C7:C9"/>
    <mergeCell ref="E7:E9"/>
    <mergeCell ref="B2:K2"/>
    <mergeCell ref="B5:B6"/>
    <mergeCell ref="D5:D6"/>
    <mergeCell ref="G4:H4"/>
    <mergeCell ref="K5:K6"/>
    <mergeCell ref="J5:J6"/>
    <mergeCell ref="B4:C4"/>
    <mergeCell ref="C5:C6"/>
  </mergeCells>
  <hyperlinks>
    <hyperlink ref="I1" location="'C-LineaPedido'!A1" display="&lt;&lt; Ir a la caracterización del objeto de dominio" xr:uid="{7868F81E-573E-7245-98A5-31888B644E95}"/>
    <hyperlink ref="E1" location="'C-LineaPedido'!A1" display="&lt;&lt; Ir al listado de objetos de dominio" xr:uid="{3F900917-2682-FB45-ACC4-359CC7F20F53}"/>
    <hyperlink ref="A1" location="'Modelo de dominio'!A1" display="&lt;&lt; Ir al modelo de dominio" xr:uid="{C3F34F54-C32F-3943-A562-B935315ECA01}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35274-094D-D646-A142-FE6040B8E3E4}">
  <dimension ref="A1:K11"/>
  <sheetViews>
    <sheetView topLeftCell="B1" workbookViewId="0">
      <selection activeCell="I1" sqref="I1"/>
    </sheetView>
  </sheetViews>
  <sheetFormatPr baseColWidth="10" defaultColWidth="8.83203125" defaultRowHeight="15"/>
  <cols>
    <col min="1" max="1" width="15" style="62" customWidth="1"/>
    <col min="2" max="2" width="40.5" style="62" bestFit="1" customWidth="1"/>
    <col min="3" max="3" width="35" style="62" customWidth="1"/>
    <col min="4" max="4" width="15" style="62" customWidth="1"/>
    <col min="5" max="5" width="25" style="62" customWidth="1"/>
    <col min="6" max="6" width="35" style="62" customWidth="1"/>
    <col min="7" max="7" width="10" style="62" customWidth="1"/>
    <col min="8" max="8" width="35" style="62" customWidth="1"/>
    <col min="9" max="9" width="15" style="62" customWidth="1"/>
    <col min="10" max="10" width="20" style="62" customWidth="1"/>
    <col min="11" max="11" width="30" style="62" customWidth="1"/>
    <col min="12" max="13" width="8.83203125" style="62" customWidth="1"/>
    <col min="14" max="16384" width="8.83203125" style="62"/>
  </cols>
  <sheetData>
    <row r="1" spans="1:11" ht="16">
      <c r="A1" s="4" t="s">
        <v>40</v>
      </c>
      <c r="E1" s="4" t="s">
        <v>42</v>
      </c>
      <c r="I1" s="4" t="s">
        <v>154</v>
      </c>
    </row>
    <row r="2" spans="1:11" ht="16" customHeight="1">
      <c r="A2" s="80" t="s">
        <v>155</v>
      </c>
      <c r="B2" s="281" t="str">
        <f>ListadoObjetosDominio!B13</f>
        <v>LineaPedido</v>
      </c>
      <c r="C2" s="274"/>
      <c r="D2" s="274"/>
      <c r="E2" s="274"/>
      <c r="F2" s="274"/>
      <c r="G2" s="274"/>
      <c r="H2" s="274"/>
      <c r="I2" s="274"/>
      <c r="J2" s="274"/>
      <c r="K2" s="271"/>
    </row>
    <row r="3" spans="1:11" ht="16" customHeight="1">
      <c r="A3" s="80" t="s">
        <v>156</v>
      </c>
      <c r="B3" s="344" t="str">
        <f>ListadoObjetosDominio!C13</f>
        <v>Objeto de dominio que representa el detalle individual de un pedido, permitiendo registrar de forma histórica cada producto adquirido, su cantidad y su valor al momento de confirmar la compra. (Evidencia histórica de la compra)</v>
      </c>
      <c r="C3" s="345"/>
      <c r="D3" s="345"/>
      <c r="E3" s="345"/>
      <c r="F3" s="345"/>
      <c r="G3" s="345"/>
      <c r="H3" s="345"/>
      <c r="I3" s="345"/>
      <c r="J3" s="345"/>
      <c r="K3" s="343"/>
    </row>
    <row r="4" spans="1:11" ht="32.25" customHeight="1">
      <c r="A4" s="284" t="s">
        <v>161</v>
      </c>
      <c r="B4" s="271"/>
    </row>
    <row r="5" spans="1:11" ht="16" customHeight="1">
      <c r="A5" s="284" t="s">
        <v>168</v>
      </c>
      <c r="B5" s="271"/>
    </row>
    <row r="6" spans="1:11" ht="16" customHeight="1">
      <c r="A6" s="73" t="s">
        <v>173</v>
      </c>
      <c r="B6" s="73" t="s">
        <v>4</v>
      </c>
    </row>
    <row r="7" spans="1:11" ht="50.25" customHeight="1">
      <c r="A7" s="72" t="s">
        <v>1013</v>
      </c>
      <c r="B7" s="72" t="s">
        <v>642</v>
      </c>
    </row>
    <row r="8" spans="1:11" ht="50.25" customHeight="1">
      <c r="A8" s="72" t="s">
        <v>1017</v>
      </c>
      <c r="B8" s="72" t="s">
        <v>1018</v>
      </c>
    </row>
    <row r="9" spans="1:11" ht="50.25" customHeight="1">
      <c r="A9" s="72" t="s">
        <v>1019</v>
      </c>
      <c r="B9" s="72" t="s">
        <v>1020</v>
      </c>
    </row>
    <row r="10" spans="1:11" ht="50.25" customHeight="1">
      <c r="A10" s="169" t="s">
        <v>1025</v>
      </c>
      <c r="B10" s="169" t="s">
        <v>1026</v>
      </c>
    </row>
    <row r="11" spans="1:11" ht="43.5" customHeight="1">
      <c r="A11" s="163" t="s">
        <v>1032</v>
      </c>
      <c r="B11" s="163" t="s">
        <v>1033</v>
      </c>
    </row>
  </sheetData>
  <mergeCells count="4">
    <mergeCell ref="A5:B5"/>
    <mergeCell ref="B2:K2"/>
    <mergeCell ref="B3:K3"/>
    <mergeCell ref="A4:B4"/>
  </mergeCells>
  <hyperlinks>
    <hyperlink ref="A1" location="'Modelo de dominio'!A1" display="&lt;&lt; Ir al modelo de dominio" xr:uid="{B4550795-355C-E34C-8435-6BAAEBD981C9}"/>
    <hyperlink ref="E1" location="ListadoObjetosDominio!A1" display="&lt;&lt; Ir al listado de objetos de dominio" xr:uid="{A74B485A-4622-5647-A3EE-9A13F6918A72}"/>
    <hyperlink ref="I1" location="'C-LineaPedido'!A1" display="&lt;&lt; Ir a la caracterización del objeto de dominio" xr:uid="{CD43725B-AA4B-A244-B77A-2511FB8B7BFC}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M19"/>
  <sheetViews>
    <sheetView topLeftCell="B1" zoomScale="93" zoomScaleNormal="93" workbookViewId="0">
      <selection activeCell="G6" sqref="G6"/>
    </sheetView>
  </sheetViews>
  <sheetFormatPr baseColWidth="10" defaultColWidth="11" defaultRowHeight="15.75" customHeight="1"/>
  <cols>
    <col min="1" max="7" width="41.5" customWidth="1"/>
    <col min="8" max="8" width="25.5" customWidth="1"/>
  </cols>
  <sheetData>
    <row r="1" spans="1:13" ht="16">
      <c r="A1" s="296" t="s">
        <v>40</v>
      </c>
      <c r="B1" s="250"/>
      <c r="C1" s="250"/>
      <c r="D1" s="11"/>
      <c r="E1" s="11"/>
      <c r="F1" s="11"/>
      <c r="G1" s="11"/>
      <c r="H1" s="298" t="s">
        <v>42</v>
      </c>
      <c r="I1" s="250"/>
      <c r="J1" s="296" t="s">
        <v>154</v>
      </c>
      <c r="K1" s="250"/>
      <c r="L1" s="250"/>
      <c r="M1" s="250"/>
    </row>
    <row r="2" spans="1:13" ht="16">
      <c r="A2" s="20" t="s">
        <v>3</v>
      </c>
      <c r="B2" s="347" t="str">
        <f>ListadoObjetosDominio!B14</f>
        <v>Pago</v>
      </c>
      <c r="C2" s="250"/>
      <c r="D2" s="107"/>
      <c r="E2" s="107"/>
      <c r="F2" s="107"/>
      <c r="G2" s="107"/>
      <c r="H2" s="37"/>
    </row>
    <row r="3" spans="1:13" ht="16">
      <c r="A3" s="20" t="s">
        <v>4</v>
      </c>
      <c r="B3" s="267" t="str">
        <f>ListadoObjetosDominio!C14</f>
        <v>Objeto de dominio que representa el registro de la transacción financiera procesada a través de la pasarela de pagos para saldar un pedido.</v>
      </c>
      <c r="C3" s="267"/>
      <c r="D3" s="267"/>
      <c r="E3" s="267"/>
      <c r="F3" s="267"/>
      <c r="G3" s="267"/>
    </row>
    <row r="4" spans="1:13" ht="51" customHeight="1">
      <c r="A4" s="28" t="s">
        <v>1035</v>
      </c>
      <c r="B4" s="28" t="s">
        <v>1036</v>
      </c>
      <c r="C4" s="28" t="s">
        <v>1037</v>
      </c>
      <c r="D4" s="28" t="s">
        <v>1038</v>
      </c>
      <c r="E4" s="28" t="s">
        <v>1039</v>
      </c>
      <c r="F4" s="28" t="s">
        <v>1040</v>
      </c>
      <c r="G4" s="242" t="s">
        <v>1041</v>
      </c>
    </row>
    <row r="5" spans="1:13" ht="16">
      <c r="A5" s="21" t="s">
        <v>51</v>
      </c>
      <c r="B5" s="21" t="s">
        <v>985</v>
      </c>
      <c r="C5" s="21" t="s">
        <v>1042</v>
      </c>
      <c r="D5" s="21" t="s">
        <v>1043</v>
      </c>
      <c r="E5" s="21" t="s">
        <v>1044</v>
      </c>
      <c r="F5" s="21" t="s">
        <v>747</v>
      </c>
      <c r="G5" s="23" t="s">
        <v>495</v>
      </c>
    </row>
    <row r="6" spans="1:13" ht="16">
      <c r="A6" s="27" t="s">
        <v>1045</v>
      </c>
      <c r="B6" s="130" t="s">
        <v>908</v>
      </c>
      <c r="C6" s="143" t="s">
        <v>1046</v>
      </c>
      <c r="D6">
        <v>89900</v>
      </c>
      <c r="E6" s="141" t="s">
        <v>909</v>
      </c>
      <c r="F6" s="141" t="s">
        <v>910</v>
      </c>
      <c r="G6" s="19" t="str">
        <f>B6</f>
        <v>PED12345-A1B2-4C3D-8E4F-000000000001</v>
      </c>
    </row>
    <row r="7" spans="1:13" ht="16">
      <c r="A7" s="27" t="s">
        <v>1047</v>
      </c>
      <c r="B7" s="130" t="s">
        <v>911</v>
      </c>
      <c r="C7" s="143" t="s">
        <v>1048</v>
      </c>
      <c r="D7">
        <v>290000</v>
      </c>
      <c r="E7" s="138" t="s">
        <v>912</v>
      </c>
      <c r="F7" s="138" t="s">
        <v>1049</v>
      </c>
      <c r="G7" s="19" t="str">
        <f>B7</f>
        <v>PED12345-A1B2-4C3D-8E4F-000000000002</v>
      </c>
    </row>
    <row r="8" spans="1:13" ht="16">
      <c r="A8" s="27" t="s">
        <v>1050</v>
      </c>
      <c r="B8" s="130" t="s">
        <v>914</v>
      </c>
      <c r="C8" s="143" t="s">
        <v>1051</v>
      </c>
      <c r="D8">
        <v>106500</v>
      </c>
      <c r="E8" s="140" t="s">
        <v>915</v>
      </c>
      <c r="F8" s="140" t="s">
        <v>1052</v>
      </c>
      <c r="G8" s="19" t="str">
        <f>B8</f>
        <v>PED12345-A1B2-4C3D-8E4F-000000000003</v>
      </c>
    </row>
    <row r="9" spans="1:13" ht="16">
      <c r="A9" s="27" t="s">
        <v>1053</v>
      </c>
      <c r="B9" s="130" t="s">
        <v>917</v>
      </c>
      <c r="C9" s="143" t="s">
        <v>1048</v>
      </c>
      <c r="D9">
        <v>189900</v>
      </c>
      <c r="E9" s="140" t="s">
        <v>749</v>
      </c>
      <c r="F9" s="140" t="s">
        <v>1049</v>
      </c>
      <c r="G9" s="19" t="str">
        <f>B9</f>
        <v>PED12345-A1B2-4C3D-8E4F-000000000004</v>
      </c>
      <c r="J9" s="211"/>
    </row>
    <row r="10" spans="1:13" ht="16">
      <c r="A10" s="27" t="s">
        <v>1054</v>
      </c>
      <c r="B10" s="130" t="s">
        <v>919</v>
      </c>
      <c r="C10" s="143" t="s">
        <v>1055</v>
      </c>
      <c r="D10">
        <v>179800</v>
      </c>
      <c r="E10" s="140" t="s">
        <v>752</v>
      </c>
      <c r="F10" s="140" t="s">
        <v>1056</v>
      </c>
      <c r="G10" s="19" t="str">
        <f>B10</f>
        <v>PED12345-A1B2-4C3D-8E4F-000000000005</v>
      </c>
    </row>
    <row r="13" spans="1:13" ht="16">
      <c r="A13" s="59" t="s">
        <v>85</v>
      </c>
      <c r="B13" s="59"/>
      <c r="C13" s="59"/>
      <c r="D13" s="59"/>
      <c r="E13" s="59"/>
      <c r="F13" s="59"/>
      <c r="G13" s="59"/>
      <c r="H13" s="60"/>
    </row>
    <row r="14" spans="1:13" ht="16">
      <c r="A14" s="30" t="s">
        <v>86</v>
      </c>
      <c r="B14" s="30"/>
      <c r="C14" s="30"/>
      <c r="D14" s="30"/>
      <c r="E14" s="30"/>
      <c r="F14" s="30"/>
      <c r="G14" s="30"/>
      <c r="H14" s="57"/>
    </row>
    <row r="15" spans="1:13" ht="16">
      <c r="A15" s="346" t="s">
        <v>87</v>
      </c>
      <c r="B15" s="250"/>
      <c r="C15" s="250"/>
      <c r="D15" s="250"/>
      <c r="E15" s="250"/>
      <c r="F15" s="250"/>
      <c r="G15" s="250"/>
      <c r="H15" s="250"/>
    </row>
    <row r="16" spans="1:13" ht="16">
      <c r="A16" s="297" t="s">
        <v>88</v>
      </c>
      <c r="B16" s="250"/>
      <c r="C16" s="250"/>
      <c r="D16" s="250"/>
      <c r="E16" s="250"/>
      <c r="F16" s="250"/>
      <c r="G16" s="250"/>
      <c r="H16" s="250"/>
    </row>
    <row r="17" spans="1:8" ht="16">
      <c r="A17" s="349" t="s">
        <v>608</v>
      </c>
      <c r="B17" s="250"/>
      <c r="C17" s="250"/>
      <c r="D17" s="250"/>
      <c r="E17" s="250"/>
      <c r="F17" s="250"/>
      <c r="G17" s="250"/>
      <c r="H17" s="250"/>
    </row>
    <row r="18" spans="1:8" ht="16">
      <c r="A18" s="263" t="s">
        <v>90</v>
      </c>
      <c r="B18" s="250"/>
      <c r="C18" s="250"/>
      <c r="D18" s="250"/>
      <c r="E18" s="250"/>
      <c r="F18" s="250"/>
      <c r="G18" s="250"/>
      <c r="H18" s="250"/>
    </row>
    <row r="19" spans="1:8" ht="16">
      <c r="A19" s="336" t="s">
        <v>609</v>
      </c>
      <c r="B19" s="250"/>
      <c r="C19" s="250"/>
      <c r="D19" s="250"/>
      <c r="E19" s="250"/>
      <c r="F19" s="250"/>
      <c r="G19" s="250"/>
      <c r="H19" s="250"/>
    </row>
  </sheetData>
  <mergeCells count="10">
    <mergeCell ref="A19:H19"/>
    <mergeCell ref="A1:C1"/>
    <mergeCell ref="A17:H17"/>
    <mergeCell ref="A18:H18"/>
    <mergeCell ref="B3:G3"/>
    <mergeCell ref="J1:M1"/>
    <mergeCell ref="H1:I1"/>
    <mergeCell ref="A16:H16"/>
    <mergeCell ref="A15:H15"/>
    <mergeCell ref="B2:C2"/>
  </mergeCells>
  <hyperlinks>
    <hyperlink ref="A1" location="'Modelo de dominio'!A1" display="&lt;&lt; Ir al modelo de dominio" xr:uid="{00000000-0004-0000-2400-000000000000}"/>
    <hyperlink ref="H1" location="ListadoObjetosDominio!A1" display="&lt;&lt; Ir al listado de objetos de dominio" xr:uid="{00000000-0004-0000-2400-000001000000}"/>
    <hyperlink ref="J1" location="'C-Departamento'!A1" display="&lt;&lt; Ir a la caracterización del objeto de dominio" xr:uid="{00000000-0004-0000-2400-000002000000}"/>
    <hyperlink ref="B6" location="'M-Pedido'!A6" display="PED-2026-001" xr:uid="{00000000-0004-0000-2400-000003000000}"/>
    <hyperlink ref="D6" location="'M-Pedido'!A6" display="PED-2026-001" xr:uid="{00000000-0004-0000-2400-000004000000}"/>
    <hyperlink ref="B7" location="'M-Pedido'!A6" display="PED-2026-001" xr:uid="{00000000-0004-0000-2400-000005000000}"/>
    <hyperlink ref="D7" location="'M-Pedido'!A6" display="PED-2026-001" xr:uid="{00000000-0004-0000-2400-000006000000}"/>
    <hyperlink ref="B8" location="'M-Pedido'!A6" display="PED-2026-001" xr:uid="{00000000-0004-0000-2400-000007000000}"/>
    <hyperlink ref="D8" location="'M-Pedido'!A7" display="PED-2026-002" xr:uid="{00000000-0004-0000-2400-000008000000}"/>
    <hyperlink ref="B9" location="'M-Pedido'!A6" display="PED-2026-001" xr:uid="{00000000-0004-0000-2400-000009000000}"/>
    <hyperlink ref="D9" location="'M-Pedido'!A8" display="PED-2026-003" xr:uid="{00000000-0004-0000-2400-00000A000000}"/>
    <hyperlink ref="B10" location="'M-Pedido'!A6" display="PED-2026-001" xr:uid="{00000000-0004-0000-2400-00000B000000}"/>
    <hyperlink ref="D10" location="'M-Pedido'!A9" display="PED-2026-004" xr:uid="{00000000-0004-0000-2400-00000C000000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26"/>
  <sheetViews>
    <sheetView zoomScale="75" workbookViewId="0">
      <selection activeCell="D2" sqref="D2"/>
    </sheetView>
  </sheetViews>
  <sheetFormatPr baseColWidth="10" defaultColWidth="11" defaultRowHeight="16"/>
  <cols>
    <col min="1" max="1" width="19" customWidth="1"/>
    <col min="2" max="2" width="92" customWidth="1"/>
    <col min="3" max="3" width="22.33203125" customWidth="1"/>
    <col min="4" max="4" width="15.5" customWidth="1"/>
    <col min="5" max="5" width="16.5" customWidth="1"/>
    <col min="6" max="6" width="17.83203125" customWidth="1"/>
    <col min="7" max="7" width="42" customWidth="1"/>
    <col min="8" max="9" width="9" bestFit="1" customWidth="1"/>
    <col min="10" max="10" width="19.5" bestFit="1" customWidth="1"/>
    <col min="11" max="21" width="9" bestFit="1" customWidth="1"/>
    <col min="22" max="22" width="24" bestFit="1" customWidth="1"/>
    <col min="23" max="24" width="28" bestFit="1" customWidth="1"/>
    <col min="25" max="25" width="18" bestFit="1" customWidth="1"/>
  </cols>
  <sheetData>
    <row r="1" spans="1:25">
      <c r="A1" s="249" t="s">
        <v>40</v>
      </c>
      <c r="B1" s="250"/>
      <c r="C1" s="26"/>
      <c r="D1" s="256" t="s">
        <v>42</v>
      </c>
      <c r="E1" s="250"/>
      <c r="F1" s="250"/>
      <c r="G1" s="249" t="s">
        <v>41</v>
      </c>
      <c r="H1" s="250"/>
      <c r="I1" s="250"/>
      <c r="J1" s="250"/>
    </row>
    <row r="2" spans="1:25">
      <c r="A2" s="34" t="s">
        <v>3</v>
      </c>
      <c r="B2" s="34" t="str">
        <f>'M-Pagos'!B2</f>
        <v>Pago</v>
      </c>
      <c r="C2" s="35"/>
      <c r="D2" s="36"/>
      <c r="E2" s="36"/>
      <c r="F2" s="36"/>
      <c r="G2" s="36"/>
      <c r="H2" s="35"/>
      <c r="I2" s="35"/>
      <c r="J2" s="35"/>
      <c r="K2" s="35"/>
      <c r="L2" s="34"/>
      <c r="M2" s="34"/>
      <c r="N2" s="34"/>
      <c r="O2" s="34"/>
      <c r="P2" s="34"/>
      <c r="Q2" s="34"/>
      <c r="R2" s="34"/>
      <c r="S2" s="34"/>
      <c r="T2" s="34"/>
      <c r="U2" s="34"/>
    </row>
    <row r="3" spans="1:25">
      <c r="A3" s="85" t="s">
        <v>4</v>
      </c>
      <c r="B3" s="93" t="str">
        <f>'M-Pagos'!B3</f>
        <v>Objeto de dominio que representa el registro de la transacción financiera procesada a través de la pasarela de pagos para saldar un pedido.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W3" s="89"/>
      <c r="X3" s="5"/>
      <c r="Y3" s="5"/>
    </row>
    <row r="4" spans="1:25">
      <c r="A4" s="91" t="s">
        <v>92</v>
      </c>
      <c r="B4" s="94" t="s">
        <v>93</v>
      </c>
      <c r="C4" s="92" t="s">
        <v>94</v>
      </c>
      <c r="D4" s="90" t="s">
        <v>95</v>
      </c>
      <c r="E4" s="90" t="s">
        <v>96</v>
      </c>
      <c r="F4" s="90" t="s">
        <v>97</v>
      </c>
      <c r="G4" s="90" t="s">
        <v>98</v>
      </c>
      <c r="H4" s="90" t="s">
        <v>99</v>
      </c>
      <c r="I4" s="90" t="s">
        <v>100</v>
      </c>
      <c r="J4" s="90" t="s">
        <v>101</v>
      </c>
      <c r="K4" s="90" t="s">
        <v>102</v>
      </c>
      <c r="L4" s="90" t="s">
        <v>103</v>
      </c>
      <c r="M4" s="90" t="s">
        <v>104</v>
      </c>
      <c r="N4" s="90" t="s">
        <v>105</v>
      </c>
      <c r="O4" s="90" t="s">
        <v>106</v>
      </c>
      <c r="P4" s="90" t="s">
        <v>107</v>
      </c>
      <c r="Q4" s="90" t="s">
        <v>108</v>
      </c>
      <c r="R4" s="90" t="s">
        <v>109</v>
      </c>
      <c r="S4" s="90" t="s">
        <v>110</v>
      </c>
      <c r="T4" s="90" t="s">
        <v>111</v>
      </c>
      <c r="U4" s="90" t="s">
        <v>112</v>
      </c>
      <c r="V4" s="95" t="e">
        <f>#REF!</f>
        <v>#REF!</v>
      </c>
      <c r="W4" s="96" t="e">
        <f>#REF!</f>
        <v>#REF!</v>
      </c>
      <c r="X4" s="87" t="e">
        <f>#REF!</f>
        <v>#REF!</v>
      </c>
      <c r="Y4" s="88" t="e">
        <f>#REF!</f>
        <v>#REF!</v>
      </c>
    </row>
    <row r="5" spans="1:25" ht="112" customHeight="1">
      <c r="A5" s="43" t="str">
        <f>'M-Pagos'!A5</f>
        <v>id</v>
      </c>
      <c r="B5" s="50" t="str">
        <f>'M-Pagos'!A4</f>
        <v>Identificador único universal (UUID) del pago.</v>
      </c>
      <c r="C5" s="43" t="s">
        <v>113</v>
      </c>
      <c r="D5" s="43" t="s">
        <v>114</v>
      </c>
      <c r="E5" s="43" t="s">
        <v>113</v>
      </c>
      <c r="F5" s="43">
        <v>5</v>
      </c>
      <c r="G5" s="43"/>
      <c r="H5" s="43"/>
      <c r="I5" s="43"/>
      <c r="J5" s="43"/>
      <c r="K5" s="43"/>
      <c r="L5" s="43" t="s">
        <v>115</v>
      </c>
      <c r="M5" s="43" t="s">
        <v>1057</v>
      </c>
      <c r="N5" s="43" t="s">
        <v>116</v>
      </c>
      <c r="O5" s="43" t="s">
        <v>116</v>
      </c>
      <c r="P5" s="43"/>
      <c r="Q5" s="43" t="s">
        <v>113</v>
      </c>
      <c r="R5" s="43" t="s">
        <v>113</v>
      </c>
      <c r="S5" s="43" t="s">
        <v>113</v>
      </c>
      <c r="T5" s="43"/>
      <c r="U5" s="43" t="s">
        <v>113</v>
      </c>
      <c r="V5" s="86" t="s">
        <v>352</v>
      </c>
      <c r="W5" s="96" t="s">
        <v>348</v>
      </c>
      <c r="X5" s="87"/>
      <c r="Y5" s="88"/>
    </row>
    <row r="6" spans="1:25" ht="84" customHeight="1">
      <c r="A6" s="43" t="str">
        <f>'M-Pagos'!B5</f>
        <v>pedido</v>
      </c>
      <c r="B6" s="43" t="str">
        <f>'M-Pagos'!B4</f>
        <v>Referencia al pedido asociado al pago.</v>
      </c>
      <c r="C6" s="43" t="s">
        <v>116</v>
      </c>
      <c r="D6" s="43" t="s">
        <v>991</v>
      </c>
      <c r="E6" s="43" t="s">
        <v>113</v>
      </c>
      <c r="F6" s="43"/>
      <c r="G6" s="43"/>
      <c r="H6" s="43"/>
      <c r="I6" s="43"/>
      <c r="J6" s="43"/>
      <c r="K6" s="43"/>
      <c r="L6" s="43"/>
      <c r="M6" s="43" t="s">
        <v>1058</v>
      </c>
      <c r="N6" s="43" t="s">
        <v>116</v>
      </c>
      <c r="O6" s="43"/>
      <c r="P6" s="43"/>
      <c r="Q6" s="43"/>
      <c r="R6" s="43"/>
      <c r="S6" s="43" t="s">
        <v>116</v>
      </c>
      <c r="T6" s="43"/>
      <c r="U6" s="43" t="s">
        <v>116</v>
      </c>
      <c r="V6" s="86" t="s">
        <v>348</v>
      </c>
      <c r="W6" s="96" t="s">
        <v>348</v>
      </c>
      <c r="X6" s="87"/>
      <c r="Y6" s="88"/>
    </row>
    <row r="7" spans="1:25" ht="98.25" customHeight="1">
      <c r="A7" s="43" t="str">
        <f>'M-Pagos'!C5</f>
        <v>metodoPago</v>
      </c>
      <c r="B7" s="43" t="str">
        <f>'M-Pagos'!C4</f>
        <v>Referencia al método de pago utilizado.</v>
      </c>
      <c r="C7" s="43" t="s">
        <v>116</v>
      </c>
      <c r="D7" s="43" t="s">
        <v>1059</v>
      </c>
      <c r="E7" s="43" t="s">
        <v>113</v>
      </c>
      <c r="F7" s="43"/>
      <c r="G7" s="43"/>
      <c r="H7" s="43">
        <v>2</v>
      </c>
      <c r="I7" s="43" t="s">
        <v>525</v>
      </c>
      <c r="J7" s="43">
        <v>1</v>
      </c>
      <c r="K7" s="43">
        <v>999999</v>
      </c>
      <c r="L7" s="43"/>
      <c r="M7" s="43" t="s">
        <v>1060</v>
      </c>
      <c r="N7" s="43" t="s">
        <v>116</v>
      </c>
      <c r="O7" s="43"/>
      <c r="P7" s="43"/>
      <c r="Q7" s="43"/>
      <c r="R7" s="43"/>
      <c r="S7" s="43" t="s">
        <v>116</v>
      </c>
      <c r="T7" s="43"/>
      <c r="U7" s="43" t="s">
        <v>113</v>
      </c>
      <c r="V7" s="86" t="s">
        <v>614</v>
      </c>
      <c r="W7" s="96" t="s">
        <v>348</v>
      </c>
      <c r="X7" s="87"/>
      <c r="Y7" s="88"/>
    </row>
    <row r="8" spans="1:25" ht="84" customHeight="1">
      <c r="A8" s="43" t="str">
        <f>'M-Pagos'!D5</f>
        <v>monto</v>
      </c>
      <c r="B8" s="43" t="str">
        <f>'M-Pagos'!D4</f>
        <v>Monto del pago en pesos colombianos (COP).</v>
      </c>
      <c r="C8" s="43" t="s">
        <v>116</v>
      </c>
      <c r="D8" s="43" t="s">
        <v>524</v>
      </c>
      <c r="E8" s="43" t="s">
        <v>113</v>
      </c>
      <c r="F8" s="43"/>
      <c r="G8" s="43"/>
      <c r="H8" s="43"/>
      <c r="I8" s="43"/>
      <c r="J8" s="43"/>
      <c r="K8" s="43"/>
      <c r="L8" s="43"/>
      <c r="M8" s="43" t="s">
        <v>1061</v>
      </c>
      <c r="N8" s="43" t="s">
        <v>116</v>
      </c>
      <c r="O8" s="43"/>
      <c r="P8" s="43"/>
      <c r="Q8" s="43"/>
      <c r="R8" s="43"/>
      <c r="S8" s="43" t="s">
        <v>116</v>
      </c>
      <c r="T8" s="43"/>
      <c r="U8" s="43" t="s">
        <v>116</v>
      </c>
      <c r="V8" s="86"/>
      <c r="W8" s="96"/>
      <c r="X8" s="87"/>
      <c r="Y8" s="88"/>
    </row>
    <row r="9" spans="1:25" ht="112" customHeight="1">
      <c r="A9" s="43" t="str">
        <f>'M-Pagos'!E5</f>
        <v>fechaPago</v>
      </c>
      <c r="B9" s="43" t="str">
        <f>'M-Pagos'!E4</f>
        <v>Fecha en que se procesó el pago (LocalDate).</v>
      </c>
      <c r="C9" s="43" t="s">
        <v>1062</v>
      </c>
      <c r="D9" s="43" t="s">
        <v>762</v>
      </c>
      <c r="E9" s="43" t="s">
        <v>113</v>
      </c>
      <c r="F9" s="43">
        <v>6</v>
      </c>
      <c r="G9" s="43"/>
      <c r="H9" s="43"/>
      <c r="I9" s="43"/>
      <c r="J9" s="43"/>
      <c r="K9" s="43"/>
      <c r="L9" s="43" t="s">
        <v>120</v>
      </c>
      <c r="M9" s="43" t="s">
        <v>1063</v>
      </c>
      <c r="N9" s="43" t="s">
        <v>116</v>
      </c>
      <c r="O9" s="43" t="s">
        <v>116</v>
      </c>
      <c r="P9" s="43"/>
      <c r="Q9" s="43" t="s">
        <v>113</v>
      </c>
      <c r="R9" s="43" t="s">
        <v>113</v>
      </c>
      <c r="S9" s="43" t="s">
        <v>116</v>
      </c>
      <c r="T9" s="43" t="s">
        <v>1064</v>
      </c>
      <c r="U9" s="43" t="s">
        <v>116</v>
      </c>
      <c r="V9" s="86"/>
      <c r="W9" s="96"/>
      <c r="X9" s="87"/>
      <c r="Y9" s="88"/>
    </row>
    <row r="10" spans="1:25" ht="98.25" customHeight="1">
      <c r="A10" s="43" t="str">
        <f>'M-Pagos'!F5</f>
        <v>estado</v>
      </c>
      <c r="B10" s="43" t="str">
        <f>'M-Pagos'!F4</f>
        <v>Estado del pago (PENDIENTE, EN_PROCESO, APROBADO, RECHAZADO, REEMBOLSADO).</v>
      </c>
      <c r="C10" s="43" t="s">
        <v>1062</v>
      </c>
      <c r="D10" s="43" t="s">
        <v>149</v>
      </c>
      <c r="E10" s="43" t="s">
        <v>113</v>
      </c>
      <c r="F10" s="43">
        <v>5</v>
      </c>
      <c r="G10" s="43">
        <v>50</v>
      </c>
      <c r="H10" s="43"/>
      <c r="I10" s="43"/>
      <c r="J10" s="43"/>
      <c r="K10" s="43"/>
      <c r="L10" s="43" t="s">
        <v>115</v>
      </c>
      <c r="M10" s="43" t="s">
        <v>1065</v>
      </c>
      <c r="N10" s="43" t="s">
        <v>116</v>
      </c>
      <c r="O10" s="43" t="s">
        <v>116</v>
      </c>
      <c r="P10" s="43"/>
      <c r="Q10" s="43" t="s">
        <v>113</v>
      </c>
      <c r="R10" s="43" t="s">
        <v>113</v>
      </c>
      <c r="S10" s="43" t="s">
        <v>113</v>
      </c>
      <c r="T10" s="43"/>
      <c r="U10" s="43" t="s">
        <v>113</v>
      </c>
      <c r="V10" s="86"/>
      <c r="W10" s="96"/>
      <c r="X10" s="87"/>
      <c r="Y10" s="88"/>
    </row>
    <row r="11" spans="1:25" ht="98.25" customHeight="1">
      <c r="A11" s="43" t="e">
        <f>'M-Pagos'!#REF!</f>
        <v>#REF!</v>
      </c>
      <c r="B11" s="43" t="e">
        <f>'M-Pagos'!#REF!</f>
        <v>#REF!</v>
      </c>
      <c r="C11" s="43" t="s">
        <v>1062</v>
      </c>
      <c r="D11" s="43" t="s">
        <v>699</v>
      </c>
      <c r="E11" s="43" t="s">
        <v>113</v>
      </c>
      <c r="F11" s="43"/>
      <c r="G11" s="43"/>
      <c r="H11" s="43"/>
      <c r="I11" s="43"/>
      <c r="J11" s="43"/>
      <c r="K11" s="43"/>
      <c r="L11" s="43"/>
      <c r="M11" s="43" t="s">
        <v>1066</v>
      </c>
      <c r="N11" s="43" t="s">
        <v>116</v>
      </c>
      <c r="O11" s="43"/>
      <c r="P11" s="43"/>
      <c r="Q11" s="43"/>
      <c r="R11" s="43"/>
      <c r="S11" s="43" t="s">
        <v>116</v>
      </c>
      <c r="T11" s="43"/>
      <c r="U11" s="43" t="s">
        <v>1067</v>
      </c>
      <c r="V11" s="86"/>
      <c r="W11" s="96"/>
      <c r="X11" s="87"/>
      <c r="Y11" s="88"/>
    </row>
    <row r="13" spans="1:25" ht="28" customHeight="1">
      <c r="A13" s="48" t="s">
        <v>123</v>
      </c>
      <c r="B13" s="48" t="s">
        <v>4</v>
      </c>
      <c r="C13" s="48" t="s">
        <v>124</v>
      </c>
    </row>
    <row r="14" spans="1:25" ht="34" customHeight="1">
      <c r="A14" s="341" t="str">
        <f>'M-Pagos'!G5</f>
        <v>CombinacionUnica1</v>
      </c>
      <c r="B14" s="342" t="str">
        <f>'M-Pagos'!G4</f>
        <v>Indica que cada intento de pago tiene un identificador único en el sistema, útil para trazabilidad y reclamos</v>
      </c>
      <c r="C14" s="47" t="str">
        <f>'M-Pagos'!A5</f>
        <v>id</v>
      </c>
    </row>
    <row r="15" spans="1:25" ht="17.25" customHeight="1">
      <c r="A15" s="273"/>
      <c r="B15" s="343"/>
      <c r="C15" s="47"/>
    </row>
    <row r="16" spans="1:25" ht="15.75" customHeight="1"/>
    <row r="17" spans="1:11" ht="15.75" customHeight="1">
      <c r="A17" s="257" t="s">
        <v>125</v>
      </c>
      <c r="B17" s="257" t="s">
        <v>4</v>
      </c>
      <c r="C17" s="257" t="s">
        <v>126</v>
      </c>
      <c r="D17" s="258"/>
      <c r="E17" s="259"/>
      <c r="F17" s="257" t="s">
        <v>127</v>
      </c>
      <c r="G17" s="259"/>
      <c r="H17" s="257" t="s">
        <v>128</v>
      </c>
      <c r="I17" s="259"/>
      <c r="J17" s="257" t="s">
        <v>230</v>
      </c>
      <c r="K17" s="259"/>
    </row>
    <row r="18" spans="1:11" ht="29.25" customHeight="1">
      <c r="A18" s="253"/>
      <c r="B18" s="253"/>
      <c r="C18" s="184" t="s">
        <v>231</v>
      </c>
      <c r="D18" s="184" t="s">
        <v>95</v>
      </c>
      <c r="E18" s="184" t="s">
        <v>232</v>
      </c>
      <c r="F18" s="184" t="s">
        <v>132</v>
      </c>
      <c r="G18" s="184" t="s">
        <v>4</v>
      </c>
      <c r="H18" s="184" t="s">
        <v>133</v>
      </c>
      <c r="I18" s="184" t="s">
        <v>4</v>
      </c>
      <c r="J18" s="184" t="s">
        <v>134</v>
      </c>
      <c r="K18" s="184" t="s">
        <v>135</v>
      </c>
    </row>
    <row r="19" spans="1:11" ht="138.75" customHeight="1">
      <c r="A19" s="261" t="str">
        <f>'E-Pagos'!B7</f>
        <v>Procesar pago (Iniciar)</v>
      </c>
      <c r="B19" s="261" t="str">
        <f>'E-Pagos'!C7</f>
        <v>Enviar la información de cobro a la entidad financiera y registrar la transacción inicial.</v>
      </c>
      <c r="C19" s="251" t="s">
        <v>1068</v>
      </c>
      <c r="D19" s="251" t="s">
        <v>30</v>
      </c>
      <c r="E19" s="262" t="s">
        <v>1069</v>
      </c>
      <c r="F19" s="251" t="s">
        <v>138</v>
      </c>
      <c r="G19" s="251" t="s">
        <v>1070</v>
      </c>
      <c r="H19" s="187" t="str">
        <f>'E-Pagos'!G7</f>
        <v>PAG-POL-01</v>
      </c>
      <c r="I19" s="188" t="str">
        <f>'E-Pagos'!H7</f>
        <v>Asegurar que los datos requeridos sean válidos a nivel de tipo, formato, longitud y obligatoriedad.</v>
      </c>
      <c r="J19" s="187" t="s">
        <v>236</v>
      </c>
      <c r="K19" s="187" t="s">
        <v>141</v>
      </c>
    </row>
    <row r="20" spans="1:11" ht="113.25" customHeight="1">
      <c r="A20" s="252"/>
      <c r="B20" s="252"/>
      <c r="C20" s="252"/>
      <c r="D20" s="252"/>
      <c r="E20" s="252"/>
      <c r="F20" s="252"/>
      <c r="G20" s="252"/>
      <c r="H20" s="187" t="str">
        <f>'E-Pagos'!G8</f>
        <v>PAG-POL-02</v>
      </c>
      <c r="I20" s="188" t="str">
        <f>'E-Pagos'!H8</f>
        <v>El monto del pago debe ser mayor a cero</v>
      </c>
      <c r="J20" s="187" t="s">
        <v>1071</v>
      </c>
      <c r="K20" s="187" t="s">
        <v>141</v>
      </c>
    </row>
    <row r="21" spans="1:11" ht="113.25" customHeight="1">
      <c r="A21" s="253"/>
      <c r="B21" s="253"/>
      <c r="C21" s="253"/>
      <c r="D21" s="253"/>
      <c r="E21" s="253"/>
      <c r="F21" s="253"/>
      <c r="G21" s="253"/>
      <c r="H21" s="187" t="str">
        <f>'E-Pagos'!G9</f>
        <v>PAG-POL-03</v>
      </c>
      <c r="I21" s="188" t="str">
        <f>'E-Pagos'!H9</f>
        <v>El estado del pago debe ser uno de los valores válidos definidos (Pendiente, En proceso, Aprobado, Rechazado, Reembolsado).</v>
      </c>
      <c r="J21" s="187" t="s">
        <v>1072</v>
      </c>
      <c r="K21" s="187" t="s">
        <v>141</v>
      </c>
    </row>
    <row r="22" spans="1:11" ht="123" customHeight="1">
      <c r="A22" s="255" t="str">
        <f>'E-Pagos'!B10</f>
        <v>Actualizar estado de pago</v>
      </c>
      <c r="B22" s="255" t="str">
        <f>'E-Pagos'!C10</f>
        <v>Recibir la confirmación asíncrona del banco (aprobado o rechazado) y actualizar el sistema.</v>
      </c>
      <c r="C22" s="255" t="s">
        <v>1073</v>
      </c>
      <c r="D22" s="255" t="s">
        <v>30</v>
      </c>
      <c r="E22" s="255" t="s">
        <v>1074</v>
      </c>
      <c r="F22" s="255" t="s">
        <v>138</v>
      </c>
      <c r="G22" s="255" t="s">
        <v>1075</v>
      </c>
      <c r="H22" s="190" t="str">
        <f>'E-Pagos'!G10</f>
        <v>PAG-POL-04</v>
      </c>
      <c r="I22" s="190" t="str">
        <f>'E-Pagos'!H10</f>
        <v>El idPago a modificar debe existir previamente en el sistema.</v>
      </c>
      <c r="J22" s="190" t="s">
        <v>1076</v>
      </c>
      <c r="K22" s="190" t="s">
        <v>141</v>
      </c>
    </row>
    <row r="23" spans="1:11" ht="184.5" customHeight="1">
      <c r="A23" s="253"/>
      <c r="B23" s="253"/>
      <c r="C23" s="253"/>
      <c r="D23" s="253"/>
      <c r="E23" s="253"/>
      <c r="F23" s="253"/>
      <c r="G23" s="253"/>
      <c r="H23" s="190">
        <f>'E-Pagos'!G11</f>
        <v>0</v>
      </c>
      <c r="I23" s="190">
        <f>'E-Pagos'!H11</f>
        <v>0</v>
      </c>
      <c r="J23" s="190" t="s">
        <v>1077</v>
      </c>
      <c r="K23" s="190" t="s">
        <v>141</v>
      </c>
    </row>
    <row r="24" spans="1:11" ht="188.25" customHeight="1">
      <c r="A24" s="196" t="e">
        <f>'E-Pagos'!#REF!</f>
        <v>#REF!</v>
      </c>
      <c r="B24" s="196" t="e">
        <f>'E-Pagos'!#REF!</f>
        <v>#REF!</v>
      </c>
      <c r="C24" s="195" t="s">
        <v>1078</v>
      </c>
      <c r="D24" s="195" t="s">
        <v>244</v>
      </c>
      <c r="E24" s="195" t="s">
        <v>1079</v>
      </c>
      <c r="F24" s="195" t="s">
        <v>138</v>
      </c>
      <c r="G24" s="195" t="s">
        <v>1080</v>
      </c>
      <c r="H24" s="185" t="e">
        <f>'E-Pagos'!#REF!</f>
        <v>#REF!</v>
      </c>
      <c r="I24" s="185">
        <f>'E-Pedido'!H12</f>
        <v>0</v>
      </c>
      <c r="J24" s="185" t="s">
        <v>1081</v>
      </c>
      <c r="K24" s="185" t="s">
        <v>141</v>
      </c>
    </row>
    <row r="25" spans="1:11" ht="174" customHeight="1">
      <c r="A25" s="191" t="str">
        <f>'E-Pagos'!B12</f>
        <v>Consultar pagos</v>
      </c>
      <c r="B25" s="191" t="str">
        <f>'E-Pagos'!C12</f>
        <v>Revisar el comprobante, el método usado y el estado de la transacción para conciliación contable o soporte.</v>
      </c>
      <c r="C25" s="186" t="s">
        <v>148</v>
      </c>
      <c r="D25" s="181" t="s">
        <v>149</v>
      </c>
      <c r="E25" s="181" t="s">
        <v>1082</v>
      </c>
      <c r="F25" s="181" t="s">
        <v>1083</v>
      </c>
      <c r="G25" s="182" t="s">
        <v>1084</v>
      </c>
      <c r="H25" s="181" t="str">
        <f>'E-Pagos'!G12</f>
        <v>PAG-POL-05</v>
      </c>
      <c r="I25" s="181" t="str">
        <f>'E-Pagos'!H12</f>
        <v>El cliente solo puede ver los pagos de sus propios pedidos; el administrador tiene visión global.</v>
      </c>
      <c r="J25" s="183" t="s">
        <v>1085</v>
      </c>
      <c r="K25" s="183" t="s">
        <v>141</v>
      </c>
    </row>
    <row r="26" spans="1:11" ht="15.75" customHeight="1"/>
  </sheetData>
  <mergeCells count="25">
    <mergeCell ref="A14:A15"/>
    <mergeCell ref="H17:I17"/>
    <mergeCell ref="A22:A23"/>
    <mergeCell ref="A17:A18"/>
    <mergeCell ref="C19:C21"/>
    <mergeCell ref="C17:E17"/>
    <mergeCell ref="D19:D21"/>
    <mergeCell ref="F19:F21"/>
    <mergeCell ref="F17:G17"/>
    <mergeCell ref="J17:K17"/>
    <mergeCell ref="D22:D23"/>
    <mergeCell ref="D1:F1"/>
    <mergeCell ref="G22:G23"/>
    <mergeCell ref="B22:B23"/>
    <mergeCell ref="E22:E23"/>
    <mergeCell ref="E19:E21"/>
    <mergeCell ref="G19:G21"/>
    <mergeCell ref="B19:B21"/>
    <mergeCell ref="B17:B18"/>
    <mergeCell ref="A1:B1"/>
    <mergeCell ref="G1:J1"/>
    <mergeCell ref="B14:B15"/>
    <mergeCell ref="C22:C23"/>
    <mergeCell ref="F22:F23"/>
    <mergeCell ref="A19:A21"/>
  </mergeCells>
  <hyperlinks>
    <hyperlink ref="A1" r:id="rId1" location="'Modelo%20de%20dominio'!A1" display="applewebdata://4A31782C-94C9-40BA-AD06-77312C4F13C1/ - 'Modelo%20de%20dominio'!A1" xr:uid="{00000000-0004-0000-2500-000000000000}"/>
    <hyperlink ref="D1" r:id="rId2" location="ListadoObjetosDominio!A1" display="applewebdata://4A31782C-94C9-40BA-AD06-77312C4F13C1/ - ListadoObjetosDominio!A1" xr:uid="{00000000-0004-0000-2500-000001000000}"/>
    <hyperlink ref="G1" r:id="rId3" location="'C-ImagenProducto '!A1" display="applewebdata://4A31782C-94C9-40BA-AD06-77312C4F13C1/ - 'C-ImagenProducto '!A1" xr:uid="{00000000-0004-0000-2500-000002000000}"/>
    <hyperlink ref="V4" location="'C-ImagenProducto '!A15" display="'C-ImagenProducto '!A15" xr:uid="{00000000-0004-0000-2500-000003000000}"/>
    <hyperlink ref="A22" location="RANGE!W4" display="Eliminar de forma definitiva la información de un nuevo País" xr:uid="{00000000-0004-0000-2500-000004000000}"/>
    <hyperlink ref="A24" location="RANGE!X4" display="Consultar información de un País por su identificador" xr:uid="{00000000-0004-0000-2500-000005000000}"/>
  </hyperlinks>
  <pageMargins left="0.7" right="0.7" top="0.75" bottom="0.75" header="0.3" footer="0.3"/>
  <legacyDrawing r:id="rId4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K12"/>
  <sheetViews>
    <sheetView workbookViewId="0"/>
  </sheetViews>
  <sheetFormatPr baseColWidth="10" defaultColWidth="8.83203125" defaultRowHeight="15"/>
  <cols>
    <col min="1" max="1" width="15" style="62" customWidth="1"/>
    <col min="2" max="2" width="25" style="62" customWidth="1"/>
    <col min="3" max="3" width="35" style="62" customWidth="1"/>
    <col min="4" max="4" width="15" style="62" customWidth="1"/>
    <col min="5" max="5" width="25" style="62" customWidth="1"/>
    <col min="6" max="6" width="35" style="62" customWidth="1"/>
    <col min="7" max="7" width="10" style="62" customWidth="1"/>
    <col min="8" max="8" width="35" style="62" customWidth="1"/>
    <col min="9" max="9" width="15" style="62" customWidth="1"/>
    <col min="10" max="10" width="20" style="62" customWidth="1"/>
    <col min="11" max="11" width="30" style="62" customWidth="1"/>
    <col min="12" max="13" width="8.83203125" style="62" customWidth="1"/>
    <col min="14" max="16384" width="8.83203125" style="62"/>
  </cols>
  <sheetData>
    <row r="1" spans="1:11" ht="16">
      <c r="A1" s="4" t="s">
        <v>40</v>
      </c>
      <c r="E1" s="4" t="s">
        <v>42</v>
      </c>
      <c r="I1" s="4" t="s">
        <v>154</v>
      </c>
    </row>
    <row r="2" spans="1:11" ht="16" customHeight="1">
      <c r="A2" s="80" t="s">
        <v>155</v>
      </c>
      <c r="B2" s="281" t="str">
        <f>ListadoObjetosDominio!B14</f>
        <v>Pago</v>
      </c>
      <c r="C2" s="274"/>
      <c r="D2" s="274"/>
      <c r="E2" s="274"/>
      <c r="F2" s="274"/>
      <c r="G2" s="274"/>
      <c r="H2" s="274"/>
      <c r="I2" s="274"/>
      <c r="J2" s="274"/>
      <c r="K2" s="271"/>
    </row>
    <row r="3" spans="1:11" ht="16" customHeight="1">
      <c r="A3" s="80" t="s">
        <v>156</v>
      </c>
      <c r="B3" s="344" t="str">
        <f>ListadoObjetosDominio!C14</f>
        <v>Objeto de dominio que representa el registro de la transacción financiera procesada a través de la pasarela de pagos para saldar un pedido.</v>
      </c>
      <c r="C3" s="345"/>
      <c r="D3" s="345"/>
      <c r="E3" s="345"/>
      <c r="F3" s="345"/>
      <c r="G3" s="345"/>
      <c r="H3" s="345"/>
      <c r="I3" s="345"/>
      <c r="J3" s="345"/>
      <c r="K3" s="343"/>
    </row>
    <row r="4" spans="1:11" ht="32.25" customHeight="1">
      <c r="A4" s="79" t="s">
        <v>157</v>
      </c>
      <c r="B4" s="282" t="s">
        <v>158</v>
      </c>
      <c r="C4" s="271"/>
      <c r="D4" s="78" t="s">
        <v>159</v>
      </c>
      <c r="E4" s="291" t="s">
        <v>160</v>
      </c>
      <c r="F4" s="271"/>
      <c r="G4" s="284" t="s">
        <v>161</v>
      </c>
      <c r="H4" s="271"/>
      <c r="I4" s="77" t="s">
        <v>162</v>
      </c>
      <c r="J4" s="76" t="s">
        <v>163</v>
      </c>
      <c r="K4" s="75" t="s">
        <v>164</v>
      </c>
    </row>
    <row r="5" spans="1:11" ht="16" customHeight="1">
      <c r="A5" s="290" t="s">
        <v>157</v>
      </c>
      <c r="B5" s="282" t="s">
        <v>165</v>
      </c>
      <c r="C5" s="282" t="s">
        <v>4</v>
      </c>
      <c r="D5" s="283" t="s">
        <v>166</v>
      </c>
      <c r="E5" s="291" t="s">
        <v>167</v>
      </c>
      <c r="F5" s="271"/>
      <c r="G5" s="284" t="s">
        <v>168</v>
      </c>
      <c r="H5" s="271"/>
      <c r="I5" s="289" t="s">
        <v>169</v>
      </c>
      <c r="J5" s="286" t="s">
        <v>170</v>
      </c>
      <c r="K5" s="285" t="s">
        <v>171</v>
      </c>
    </row>
    <row r="6" spans="1:11" ht="16" customHeight="1">
      <c r="A6" s="273"/>
      <c r="B6" s="273"/>
      <c r="C6" s="273"/>
      <c r="D6" s="273"/>
      <c r="E6" s="74" t="s">
        <v>172</v>
      </c>
      <c r="F6" s="74" t="s">
        <v>4</v>
      </c>
      <c r="G6" s="73" t="s">
        <v>173</v>
      </c>
      <c r="H6" s="73" t="s">
        <v>4</v>
      </c>
      <c r="I6" s="273"/>
      <c r="J6" s="273"/>
      <c r="K6" s="273"/>
    </row>
    <row r="7" spans="1:11" ht="50.25" customHeight="1">
      <c r="A7" s="288" t="s">
        <v>1086</v>
      </c>
      <c r="B7" s="288" t="s">
        <v>1087</v>
      </c>
      <c r="C7" s="288" t="s">
        <v>1088</v>
      </c>
      <c r="D7" s="288" t="str">
        <f>ListadoObjetosDominio!B14</f>
        <v>Pago</v>
      </c>
      <c r="E7" s="288" t="s">
        <v>1089</v>
      </c>
      <c r="F7" s="306" t="s">
        <v>1090</v>
      </c>
      <c r="G7" s="72" t="s">
        <v>1091</v>
      </c>
      <c r="H7" s="72" t="s">
        <v>642</v>
      </c>
      <c r="I7" s="288" t="s">
        <v>1092</v>
      </c>
      <c r="J7" s="288" t="s">
        <v>1093</v>
      </c>
      <c r="K7" s="288" t="s">
        <v>1094</v>
      </c>
    </row>
    <row r="8" spans="1:11" ht="50.25" customHeight="1">
      <c r="A8" s="279"/>
      <c r="B8" s="279"/>
      <c r="C8" s="279"/>
      <c r="D8" s="279"/>
      <c r="E8" s="279"/>
      <c r="F8" s="361"/>
      <c r="G8" s="72" t="s">
        <v>1095</v>
      </c>
      <c r="H8" s="72" t="s">
        <v>1096</v>
      </c>
      <c r="I8" s="279"/>
      <c r="J8" s="279"/>
      <c r="K8" s="279"/>
    </row>
    <row r="9" spans="1:11" ht="50.25" customHeight="1">
      <c r="A9" s="273"/>
      <c r="B9" s="273"/>
      <c r="C9" s="273"/>
      <c r="D9" s="273"/>
      <c r="E9" s="273"/>
      <c r="F9" s="307"/>
      <c r="G9" s="72" t="s">
        <v>1097</v>
      </c>
      <c r="H9" s="72" t="s">
        <v>1098</v>
      </c>
      <c r="I9" s="273"/>
      <c r="J9" s="273"/>
      <c r="K9" s="273"/>
    </row>
    <row r="10" spans="1:11" ht="50.25" customHeight="1">
      <c r="A10" s="288" t="s">
        <v>1099</v>
      </c>
      <c r="B10" s="288" t="s">
        <v>1100</v>
      </c>
      <c r="C10" s="288" t="s">
        <v>1101</v>
      </c>
      <c r="D10" s="288" t="str">
        <f>ListadoObjetosDominio!B14</f>
        <v>Pago</v>
      </c>
      <c r="E10" s="288" t="s">
        <v>1102</v>
      </c>
      <c r="F10" s="306" t="s">
        <v>1103</v>
      </c>
      <c r="G10" s="306" t="s">
        <v>1104</v>
      </c>
      <c r="H10" s="306" t="s">
        <v>1105</v>
      </c>
      <c r="I10" s="288" t="s">
        <v>1106</v>
      </c>
      <c r="J10" s="288" t="s">
        <v>1107</v>
      </c>
      <c r="K10" s="288" t="s">
        <v>1108</v>
      </c>
    </row>
    <row r="11" spans="1:11" ht="50.25" customHeight="1">
      <c r="A11" s="273"/>
      <c r="B11" s="273"/>
      <c r="C11" s="273"/>
      <c r="D11" s="273"/>
      <c r="E11" s="273"/>
      <c r="F11" s="307"/>
      <c r="G11" s="307"/>
      <c r="H11" s="307"/>
      <c r="I11" s="273"/>
      <c r="J11" s="273"/>
      <c r="K11" s="273"/>
    </row>
    <row r="12" spans="1:11" ht="57.75" customHeight="1">
      <c r="A12" s="72" t="s">
        <v>476</v>
      </c>
      <c r="B12" s="72" t="s">
        <v>1109</v>
      </c>
      <c r="C12" s="72" t="s">
        <v>1110</v>
      </c>
      <c r="D12" s="72" t="str">
        <f>ListadoObjetosDominio!B14</f>
        <v>Pago</v>
      </c>
      <c r="E12" s="72" t="s">
        <v>1111</v>
      </c>
      <c r="F12" s="72" t="s">
        <v>1112</v>
      </c>
      <c r="G12" s="72" t="s">
        <v>1113</v>
      </c>
      <c r="H12" s="72" t="s">
        <v>1114</v>
      </c>
      <c r="I12" s="72"/>
      <c r="J12" s="72" t="s">
        <v>1115</v>
      </c>
      <c r="K12" s="72" t="s">
        <v>1116</v>
      </c>
    </row>
  </sheetData>
  <mergeCells count="34">
    <mergeCell ref="F10:F11"/>
    <mergeCell ref="B4:C4"/>
    <mergeCell ref="C5:C6"/>
    <mergeCell ref="J7:J9"/>
    <mergeCell ref="E5:F5"/>
    <mergeCell ref="C10:C11"/>
    <mergeCell ref="E10:E11"/>
    <mergeCell ref="E4:F4"/>
    <mergeCell ref="C7:C9"/>
    <mergeCell ref="E7:E9"/>
    <mergeCell ref="G10:G11"/>
    <mergeCell ref="A10:A11"/>
    <mergeCell ref="B5:B6"/>
    <mergeCell ref="I10:I11"/>
    <mergeCell ref="D5:D6"/>
    <mergeCell ref="K10:K11"/>
    <mergeCell ref="K5:K6"/>
    <mergeCell ref="A7:A9"/>
    <mergeCell ref="D10:D11"/>
    <mergeCell ref="J5:J6"/>
    <mergeCell ref="I7:I9"/>
    <mergeCell ref="J10:J11"/>
    <mergeCell ref="H10:H11"/>
    <mergeCell ref="B7:B9"/>
    <mergeCell ref="B10:B11"/>
    <mergeCell ref="I5:I6"/>
    <mergeCell ref="D7:D9"/>
    <mergeCell ref="K7:K9"/>
    <mergeCell ref="A5:A6"/>
    <mergeCell ref="F7:F9"/>
    <mergeCell ref="G5:H5"/>
    <mergeCell ref="B2:K2"/>
    <mergeCell ref="G4:H4"/>
    <mergeCell ref="B3:K3"/>
  </mergeCells>
  <hyperlinks>
    <hyperlink ref="E1" location="ListadoObjetosDominio!A1" display="&lt;&lt; Ir al listado de objetos de dominio" xr:uid="{F6ED90F4-79BF-C748-BC86-E90297E80BE8}"/>
    <hyperlink ref="I1" location="'C-Pagos'!A1" display="&lt;&lt; Ir a la caracterización del objeto de dominio" xr:uid="{AC04C8E0-7F98-984C-91A3-68D5B04EA8CE}"/>
    <hyperlink ref="A1" location="'Modelo de dominio'!A1" display="&lt;&lt; Ir al modelo de dominio" xr:uid="{719F99FA-01E0-204F-9959-40EFFFCD788C}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2DFD3-0EA4-B743-A1FA-3C8F4FE1733B}">
  <dimension ref="A1:K12"/>
  <sheetViews>
    <sheetView topLeftCell="B1" workbookViewId="0">
      <selection activeCell="I1" sqref="I1"/>
    </sheetView>
  </sheetViews>
  <sheetFormatPr baseColWidth="10" defaultColWidth="8.83203125" defaultRowHeight="15"/>
  <cols>
    <col min="1" max="1" width="15" style="62" customWidth="1"/>
    <col min="2" max="2" width="35.6640625" style="62" bestFit="1" customWidth="1"/>
    <col min="3" max="3" width="35" style="62" customWidth="1"/>
    <col min="4" max="4" width="15" style="62" customWidth="1"/>
    <col min="5" max="5" width="25" style="62" customWidth="1"/>
    <col min="6" max="6" width="35" style="62" customWidth="1"/>
    <col min="7" max="7" width="10" style="62" customWidth="1"/>
    <col min="8" max="8" width="35" style="62" customWidth="1"/>
    <col min="9" max="9" width="15" style="62" customWidth="1"/>
    <col min="10" max="10" width="20" style="62" customWidth="1"/>
    <col min="11" max="11" width="30" style="62" customWidth="1"/>
    <col min="12" max="13" width="8.83203125" style="62" customWidth="1"/>
    <col min="14" max="16384" width="8.83203125" style="62"/>
  </cols>
  <sheetData>
    <row r="1" spans="1:11" ht="16">
      <c r="A1" s="4" t="s">
        <v>40</v>
      </c>
      <c r="E1" s="4" t="s">
        <v>42</v>
      </c>
      <c r="I1" s="4" t="s">
        <v>154</v>
      </c>
    </row>
    <row r="2" spans="1:11" ht="16" customHeight="1">
      <c r="A2" s="80" t="s">
        <v>155</v>
      </c>
      <c r="B2" s="281" t="str">
        <f>ListadoObjetosDominio!B14</f>
        <v>Pago</v>
      </c>
      <c r="C2" s="274"/>
      <c r="D2" s="274"/>
      <c r="E2" s="274"/>
      <c r="F2" s="274"/>
      <c r="G2" s="274"/>
      <c r="H2" s="274"/>
      <c r="I2" s="274"/>
      <c r="J2" s="274"/>
      <c r="K2" s="271"/>
    </row>
    <row r="3" spans="1:11" ht="16" customHeight="1">
      <c r="A3" s="80" t="s">
        <v>156</v>
      </c>
      <c r="B3" s="344" t="str">
        <f>ListadoObjetosDominio!C14</f>
        <v>Objeto de dominio que representa el registro de la transacción financiera procesada a través de la pasarela de pagos para saldar un pedido.</v>
      </c>
      <c r="C3" s="345"/>
      <c r="D3" s="345"/>
      <c r="E3" s="345"/>
      <c r="F3" s="345"/>
      <c r="G3" s="345"/>
      <c r="H3" s="345"/>
      <c r="I3" s="345"/>
      <c r="J3" s="345"/>
      <c r="K3" s="343"/>
    </row>
    <row r="4" spans="1:11" ht="32.25" customHeight="1">
      <c r="A4" s="284" t="s">
        <v>161</v>
      </c>
      <c r="B4" s="271"/>
    </row>
    <row r="5" spans="1:11" ht="16" customHeight="1">
      <c r="A5" s="284" t="s">
        <v>168</v>
      </c>
      <c r="B5" s="271"/>
    </row>
    <row r="6" spans="1:11" ht="16" customHeight="1">
      <c r="A6" s="73" t="s">
        <v>173</v>
      </c>
      <c r="B6" s="73" t="s">
        <v>4</v>
      </c>
    </row>
    <row r="7" spans="1:11" ht="50.25" customHeight="1">
      <c r="A7" s="72" t="s">
        <v>1091</v>
      </c>
      <c r="B7" s="72" t="s">
        <v>642</v>
      </c>
    </row>
    <row r="8" spans="1:11" ht="50.25" customHeight="1">
      <c r="A8" s="72" t="s">
        <v>1095</v>
      </c>
      <c r="B8" s="72" t="s">
        <v>1096</v>
      </c>
    </row>
    <row r="9" spans="1:11" ht="50.25" customHeight="1">
      <c r="A9" s="72" t="s">
        <v>1097</v>
      </c>
      <c r="B9" s="72" t="s">
        <v>1098</v>
      </c>
    </row>
    <row r="10" spans="1:11" ht="50.25" customHeight="1">
      <c r="A10" s="306" t="s">
        <v>1104</v>
      </c>
      <c r="B10" s="306" t="s">
        <v>1105</v>
      </c>
    </row>
    <row r="11" spans="1:11" ht="50.25" customHeight="1">
      <c r="A11" s="307"/>
      <c r="B11" s="307"/>
    </row>
    <row r="12" spans="1:11" ht="57.75" customHeight="1">
      <c r="A12" s="72" t="s">
        <v>1113</v>
      </c>
      <c r="B12" s="72" t="s">
        <v>1114</v>
      </c>
    </row>
  </sheetData>
  <mergeCells count="6">
    <mergeCell ref="B10:B11"/>
    <mergeCell ref="A10:A11"/>
    <mergeCell ref="A5:B5"/>
    <mergeCell ref="B2:K2"/>
    <mergeCell ref="B3:K3"/>
    <mergeCell ref="A4:B4"/>
  </mergeCells>
  <hyperlinks>
    <hyperlink ref="A1" location="'Modelo de dominio'!A1" display="&lt;&lt; Ir al modelo de dominio" xr:uid="{AF158AAF-0A3C-8442-9B09-04A39030A638}"/>
    <hyperlink ref="E1" location="ListadoObjetosDominio!A1" display="&lt;&lt; Ir al listado de objetos de dominio" xr:uid="{8DC31543-9F01-8C4F-85CC-43B12D56FF2B}"/>
    <hyperlink ref="I1" location="'C-Pagos'!A1" display="&lt;&lt; Ir a la caracterización del objeto de dominio" xr:uid="{CFCCF8BE-62E9-1D4A-9A6C-0975B7B43CDF}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L19"/>
  <sheetViews>
    <sheetView zoomScale="93" zoomScaleNormal="93" workbookViewId="0">
      <selection activeCell="B6" sqref="B6"/>
    </sheetView>
  </sheetViews>
  <sheetFormatPr baseColWidth="10" defaultColWidth="11" defaultRowHeight="16"/>
  <cols>
    <col min="1" max="3" width="41.5" customWidth="1"/>
    <col min="4" max="5" width="0" hidden="1" customWidth="1"/>
    <col min="6" max="6" width="41.5" hidden="1" customWidth="1"/>
    <col min="7" max="7" width="25.5" customWidth="1"/>
    <col min="8" max="8" width="17.5" bestFit="1" customWidth="1"/>
  </cols>
  <sheetData>
    <row r="1" spans="1:12">
      <c r="A1" s="296" t="s">
        <v>40</v>
      </c>
      <c r="B1" s="250"/>
      <c r="C1" s="250"/>
      <c r="D1" s="11"/>
      <c r="E1" s="11"/>
      <c r="F1" s="11"/>
      <c r="G1" s="298" t="s">
        <v>42</v>
      </c>
      <c r="H1" s="250"/>
      <c r="I1" s="296" t="s">
        <v>154</v>
      </c>
      <c r="J1" s="250"/>
      <c r="K1" s="250"/>
      <c r="L1" s="250"/>
    </row>
    <row r="2" spans="1:12">
      <c r="A2" s="20" t="s">
        <v>3</v>
      </c>
      <c r="B2" s="347" t="str">
        <f>ListadoObjetosDominio!B15</f>
        <v>MetodoPago</v>
      </c>
      <c r="C2" s="250"/>
      <c r="D2" s="107"/>
      <c r="E2" s="107"/>
      <c r="F2" s="107"/>
      <c r="G2" s="56"/>
      <c r="H2" s="56"/>
    </row>
    <row r="3" spans="1:12">
      <c r="A3" s="20" t="s">
        <v>4</v>
      </c>
      <c r="B3" s="267" t="str">
        <f>ListadoObjetosDominio!C15</f>
        <v>Objeto de dominio que representa el instrumento financiero o forma transaccional utilizada por el cliente (tarjeta de crédito, PSE, etc.) para realizar el pago.</v>
      </c>
      <c r="C3" s="250"/>
      <c r="D3" s="250"/>
      <c r="E3" s="250"/>
      <c r="F3" s="250"/>
      <c r="G3" s="250"/>
      <c r="H3" s="56"/>
    </row>
    <row r="4" spans="1:12" ht="51" customHeight="1">
      <c r="A4" s="28" t="s">
        <v>1117</v>
      </c>
      <c r="B4" s="28" t="s">
        <v>1118</v>
      </c>
      <c r="C4" s="28" t="s">
        <v>1119</v>
      </c>
      <c r="D4" t="s">
        <v>1120</v>
      </c>
      <c r="G4" s="28"/>
      <c r="H4" s="242" t="s">
        <v>1041</v>
      </c>
    </row>
    <row r="5" spans="1:12">
      <c r="A5" s="21" t="s">
        <v>51</v>
      </c>
      <c r="B5" s="21" t="s">
        <v>52</v>
      </c>
      <c r="C5" s="215" t="s">
        <v>410</v>
      </c>
      <c r="D5" t="s">
        <v>747</v>
      </c>
      <c r="G5" s="215"/>
      <c r="H5" s="244" t="s">
        <v>495</v>
      </c>
    </row>
    <row r="6" spans="1:12">
      <c r="A6" s="27" t="s">
        <v>1046</v>
      </c>
      <c r="B6" s="142" t="s">
        <v>1121</v>
      </c>
      <c r="C6" s="245" t="s">
        <v>1122</v>
      </c>
      <c r="D6" t="b">
        <v>1</v>
      </c>
      <c r="G6" t="s">
        <v>1123</v>
      </c>
      <c r="H6" s="244" t="str">
        <f>A6</f>
        <v>MP000000-1111-4222-8333-AAAAAA000001</v>
      </c>
    </row>
    <row r="7" spans="1:12">
      <c r="A7" s="27" t="s">
        <v>1048</v>
      </c>
      <c r="B7" s="142" t="s">
        <v>1124</v>
      </c>
      <c r="C7" s="245" t="s">
        <v>1125</v>
      </c>
      <c r="D7" t="b">
        <v>1</v>
      </c>
      <c r="G7" t="s">
        <v>1126</v>
      </c>
      <c r="H7" s="244" t="str">
        <f>A7</f>
        <v>MP000000-1111-4222-8333-AAAAAA000002</v>
      </c>
    </row>
    <row r="8" spans="1:12">
      <c r="A8" s="27" t="s">
        <v>1051</v>
      </c>
      <c r="B8" s="142" t="s">
        <v>1127</v>
      </c>
      <c r="C8" s="245" t="s">
        <v>1128</v>
      </c>
      <c r="D8" t="b">
        <v>1</v>
      </c>
      <c r="G8" t="s">
        <v>1123</v>
      </c>
      <c r="H8" s="244" t="str">
        <f>A8</f>
        <v>MP000000-1111-4222-8333-AAAAAA000003</v>
      </c>
    </row>
    <row r="9" spans="1:12">
      <c r="A9" s="27" t="s">
        <v>1055</v>
      </c>
      <c r="B9" s="142" t="s">
        <v>1129</v>
      </c>
      <c r="C9" s="245" t="s">
        <v>1130</v>
      </c>
      <c r="D9" s="211" t="b">
        <v>1</v>
      </c>
      <c r="G9" t="s">
        <v>1131</v>
      </c>
      <c r="H9" s="244" t="str">
        <f>A9</f>
        <v>MP000000-1111-4222-8333-AAAAAA000004</v>
      </c>
    </row>
    <row r="10" spans="1:12">
      <c r="A10" s="27" t="s">
        <v>1132</v>
      </c>
      <c r="B10" s="142" t="s">
        <v>1133</v>
      </c>
      <c r="C10" s="245" t="s">
        <v>1134</v>
      </c>
      <c r="D10" t="b">
        <v>0</v>
      </c>
      <c r="G10" t="s">
        <v>1123</v>
      </c>
      <c r="H10" s="244" t="str">
        <f>A10</f>
        <v>MP000000-1111-4222-8333-AAAAAA000005</v>
      </c>
    </row>
    <row r="13" spans="1:12">
      <c r="A13" s="59" t="s">
        <v>85</v>
      </c>
      <c r="B13" s="59"/>
      <c r="C13" s="59"/>
      <c r="D13" s="59"/>
      <c r="E13" s="59"/>
      <c r="F13" s="59"/>
      <c r="G13" s="60"/>
    </row>
    <row r="14" spans="1:12">
      <c r="A14" s="30" t="s">
        <v>86</v>
      </c>
      <c r="B14" s="30"/>
      <c r="C14" s="30"/>
      <c r="D14" s="30"/>
      <c r="E14" s="30"/>
      <c r="F14" s="30"/>
      <c r="G14" s="57"/>
    </row>
    <row r="15" spans="1:12">
      <c r="A15" s="346" t="s">
        <v>87</v>
      </c>
      <c r="B15" s="250"/>
      <c r="C15" s="250"/>
      <c r="D15" s="250"/>
      <c r="E15" s="250"/>
      <c r="F15" s="250"/>
      <c r="G15" s="250"/>
    </row>
    <row r="16" spans="1:12">
      <c r="A16" s="297" t="s">
        <v>88</v>
      </c>
      <c r="B16" s="250"/>
      <c r="C16" s="250"/>
      <c r="D16" s="250"/>
      <c r="E16" s="250"/>
      <c r="F16" s="250"/>
      <c r="G16" s="250"/>
    </row>
    <row r="17" spans="1:7">
      <c r="A17" s="349" t="s">
        <v>608</v>
      </c>
      <c r="B17" s="250"/>
      <c r="C17" s="250"/>
      <c r="D17" s="250"/>
      <c r="E17" s="250"/>
      <c r="F17" s="250"/>
      <c r="G17" s="250"/>
    </row>
    <row r="18" spans="1:7">
      <c r="A18" s="263" t="s">
        <v>90</v>
      </c>
      <c r="B18" s="250"/>
      <c r="C18" s="250"/>
      <c r="D18" s="250"/>
      <c r="E18" s="250"/>
      <c r="F18" s="250"/>
      <c r="G18" s="250"/>
    </row>
    <row r="19" spans="1:7">
      <c r="A19" s="336" t="s">
        <v>609</v>
      </c>
      <c r="B19" s="250"/>
      <c r="C19" s="250"/>
      <c r="D19" s="250"/>
      <c r="E19" s="250"/>
      <c r="F19" s="250"/>
      <c r="G19" s="250"/>
    </row>
  </sheetData>
  <mergeCells count="10">
    <mergeCell ref="I1:L1"/>
    <mergeCell ref="G1:H1"/>
    <mergeCell ref="A16:G16"/>
    <mergeCell ref="A15:G15"/>
    <mergeCell ref="A19:G19"/>
    <mergeCell ref="B3:G3"/>
    <mergeCell ref="B2:C2"/>
    <mergeCell ref="A17:G17"/>
    <mergeCell ref="A18:G18"/>
    <mergeCell ref="A1:C1"/>
  </mergeCells>
  <hyperlinks>
    <hyperlink ref="A1" location="'Modelo de dominio'!A1" display="&lt;&lt; Ir al modelo de dominio" xr:uid="{00000000-0004-0000-2700-000000000000}"/>
    <hyperlink ref="G1" location="ListadoObjetosDominio!A1" display="&lt;&lt; Ir al listado de objetos de dominio" xr:uid="{00000000-0004-0000-2700-000001000000}"/>
    <hyperlink ref="I1" location="'C-Departamento'!A1" display="&lt;&lt; Ir a la caracterización del objeto de dominio" xr:uid="{00000000-0004-0000-2700-000002000000}"/>
    <hyperlink ref="B6" location="'M-Pedido'!A6" display="PED-2026-001" xr:uid="{00000000-0004-0000-2700-000003000000}"/>
    <hyperlink ref="C6" location="'M-MetodoPago'!B6" display="'M-MetodoPago'!B6" xr:uid="{00000000-0004-0000-2700-000004000000}"/>
    <hyperlink ref="B7" location="'M-Pedido'!A6" display="PED-2026-001" xr:uid="{00000000-0004-0000-2700-000005000000}"/>
    <hyperlink ref="C7" location="'M-MetodoPago'!B7" display="'M-MetodoPago'!B7" xr:uid="{00000000-0004-0000-2700-000006000000}"/>
    <hyperlink ref="B8" location="'M-Pedido'!A6" display="PED-2026-001" xr:uid="{00000000-0004-0000-2700-000007000000}"/>
    <hyperlink ref="C8" location="'M-MetodoPago'!B8" display="'M-MetodoPago'!B8" xr:uid="{00000000-0004-0000-2700-000008000000}"/>
    <hyperlink ref="B9" location="'M-Pedido'!A6" display="PED-2026-001" xr:uid="{00000000-0004-0000-2700-000009000000}"/>
    <hyperlink ref="C9" location="'M-MetodoPago'!B9" display="'M-MetodoPago'!B9" xr:uid="{00000000-0004-0000-2700-00000A000000}"/>
    <hyperlink ref="B10" location="'M-Pedido'!A6" display="PED-2026-001" xr:uid="{00000000-0004-0000-2700-00000B000000}"/>
    <hyperlink ref="C10" location="'M-MetodoPago'!B10" display="'M-MetodoPago'!B10" xr:uid="{00000000-0004-0000-2700-00000C000000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Y21"/>
  <sheetViews>
    <sheetView zoomScale="75" workbookViewId="0">
      <selection activeCell="C10" sqref="C10"/>
    </sheetView>
  </sheetViews>
  <sheetFormatPr baseColWidth="10" defaultColWidth="11" defaultRowHeight="16"/>
  <cols>
    <col min="1" max="1" width="14" customWidth="1"/>
    <col min="2" max="2" width="92" customWidth="1"/>
    <col min="3" max="3" width="22.33203125" customWidth="1"/>
    <col min="4" max="4" width="15.5" customWidth="1"/>
    <col min="5" max="5" width="16.5" customWidth="1"/>
    <col min="6" max="6" width="17.83203125" customWidth="1"/>
    <col min="7" max="7" width="42" customWidth="1"/>
    <col min="8" max="9" width="9" bestFit="1" customWidth="1"/>
    <col min="10" max="10" width="19.5" bestFit="1" customWidth="1"/>
    <col min="11" max="21" width="9" bestFit="1" customWidth="1"/>
    <col min="22" max="22" width="24" bestFit="1" customWidth="1"/>
    <col min="23" max="24" width="28" bestFit="1" customWidth="1"/>
    <col min="25" max="25" width="18" bestFit="1" customWidth="1"/>
  </cols>
  <sheetData>
    <row r="1" spans="1:25">
      <c r="A1" s="249" t="s">
        <v>40</v>
      </c>
      <c r="B1" s="250"/>
      <c r="C1" s="26"/>
      <c r="D1" s="256" t="s">
        <v>42</v>
      </c>
      <c r="E1" s="250"/>
      <c r="F1" s="250"/>
      <c r="G1" s="249" t="s">
        <v>41</v>
      </c>
      <c r="H1" s="250"/>
      <c r="I1" s="250"/>
      <c r="J1" s="250"/>
    </row>
    <row r="2" spans="1:25">
      <c r="A2" s="34" t="s">
        <v>3</v>
      </c>
      <c r="B2" s="34" t="str">
        <f>'M-MetodoPago'!B2</f>
        <v>MetodoPago</v>
      </c>
      <c r="C2" s="35"/>
      <c r="D2" s="36"/>
      <c r="E2" s="36"/>
      <c r="F2" s="36"/>
      <c r="G2" s="36"/>
      <c r="H2" s="35"/>
      <c r="I2" s="35"/>
      <c r="J2" s="35"/>
      <c r="K2" s="35"/>
      <c r="L2" s="34"/>
      <c r="M2" s="34"/>
      <c r="N2" s="34"/>
      <c r="O2" s="34"/>
      <c r="P2" s="34"/>
      <c r="Q2" s="34"/>
      <c r="R2" s="34"/>
      <c r="S2" s="34"/>
      <c r="T2" s="34"/>
      <c r="U2" s="34"/>
    </row>
    <row r="3" spans="1:25">
      <c r="A3" s="85" t="s">
        <v>4</v>
      </c>
      <c r="B3" s="93" t="str">
        <f>'M-MetodoPago'!B3</f>
        <v>Objeto de dominio que representa el instrumento financiero o forma transaccional utilizada por el cliente (tarjeta de crédito, PSE, etc.) para realizar el pago.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W3" s="89"/>
      <c r="X3" s="5"/>
      <c r="Y3" s="5"/>
    </row>
    <row r="4" spans="1:25">
      <c r="A4" s="91" t="s">
        <v>92</v>
      </c>
      <c r="B4" s="94" t="s">
        <v>93</v>
      </c>
      <c r="C4" s="92" t="s">
        <v>94</v>
      </c>
      <c r="D4" s="90" t="s">
        <v>95</v>
      </c>
      <c r="E4" s="90" t="s">
        <v>96</v>
      </c>
      <c r="F4" s="90" t="s">
        <v>97</v>
      </c>
      <c r="G4" s="90" t="s">
        <v>98</v>
      </c>
      <c r="H4" s="90" t="s">
        <v>99</v>
      </c>
      <c r="I4" s="90" t="s">
        <v>100</v>
      </c>
      <c r="J4" s="90" t="s">
        <v>101</v>
      </c>
      <c r="K4" s="90" t="s">
        <v>102</v>
      </c>
      <c r="L4" s="90" t="s">
        <v>103</v>
      </c>
      <c r="M4" s="90" t="s">
        <v>104</v>
      </c>
      <c r="N4" s="90" t="s">
        <v>105</v>
      </c>
      <c r="O4" s="90" t="s">
        <v>106</v>
      </c>
      <c r="P4" s="90" t="s">
        <v>107</v>
      </c>
      <c r="Q4" s="90" t="s">
        <v>108</v>
      </c>
      <c r="R4" s="90" t="s">
        <v>109</v>
      </c>
      <c r="S4" s="90" t="s">
        <v>110</v>
      </c>
      <c r="T4" s="90" t="s">
        <v>111</v>
      </c>
      <c r="U4" s="90" t="s">
        <v>112</v>
      </c>
      <c r="V4" s="95" t="e">
        <f>#REF!</f>
        <v>#REF!</v>
      </c>
      <c r="W4" s="96" t="e">
        <f>#REF!</f>
        <v>#REF!</v>
      </c>
      <c r="X4" s="87" t="e">
        <f>#REF!</f>
        <v>#REF!</v>
      </c>
      <c r="Y4" s="88" t="e">
        <f>#REF!</f>
        <v>#REF!</v>
      </c>
    </row>
    <row r="5" spans="1:25" ht="28" customHeight="1">
      <c r="A5" s="43" t="str">
        <f>'M-MetodoPago'!A5</f>
        <v>id</v>
      </c>
      <c r="B5" s="50" t="str">
        <f>'M-MetodoPago'!A4</f>
        <v>Identificador único universal (UUID) del método de pago.</v>
      </c>
      <c r="C5" s="43" t="s">
        <v>113</v>
      </c>
      <c r="D5" s="43" t="s">
        <v>114</v>
      </c>
      <c r="E5" s="43" t="s">
        <v>113</v>
      </c>
      <c r="F5" s="43">
        <v>1</v>
      </c>
      <c r="G5" s="43"/>
      <c r="H5" s="43"/>
      <c r="I5" s="43"/>
      <c r="J5" s="43"/>
      <c r="K5" s="43"/>
      <c r="L5" s="43" t="s">
        <v>115</v>
      </c>
      <c r="M5" s="43"/>
      <c r="N5" s="43" t="s">
        <v>116</v>
      </c>
      <c r="O5" s="43" t="s">
        <v>116</v>
      </c>
      <c r="P5" s="43"/>
      <c r="Q5" s="43" t="s">
        <v>113</v>
      </c>
      <c r="R5" s="43" t="s">
        <v>113</v>
      </c>
      <c r="S5" s="43" t="s">
        <v>116</v>
      </c>
      <c r="T5" s="43"/>
      <c r="U5" s="43" t="s">
        <v>113</v>
      </c>
      <c r="V5" s="86" t="s">
        <v>352</v>
      </c>
      <c r="W5" s="96" t="s">
        <v>348</v>
      </c>
      <c r="X5" s="87"/>
      <c r="Y5" s="88"/>
    </row>
    <row r="6" spans="1:25" ht="84" customHeight="1">
      <c r="A6" s="43" t="str">
        <f>'M-MetodoPago'!B5</f>
        <v>nombre</v>
      </c>
      <c r="B6" s="43" t="str">
        <f>'M-MetodoPago'!B4</f>
        <v>Nombre comercial del método de pago.</v>
      </c>
      <c r="C6" s="43" t="s">
        <v>116</v>
      </c>
      <c r="D6" s="43" t="s">
        <v>114</v>
      </c>
      <c r="E6" s="43" t="s">
        <v>113</v>
      </c>
      <c r="F6" s="43">
        <v>3</v>
      </c>
      <c r="G6" s="43">
        <v>100</v>
      </c>
      <c r="H6" s="43"/>
      <c r="I6" s="43"/>
      <c r="J6" s="43"/>
      <c r="K6" s="43"/>
      <c r="L6" s="43" t="s">
        <v>120</v>
      </c>
      <c r="M6" s="43" t="s">
        <v>1135</v>
      </c>
      <c r="N6" s="43" t="s">
        <v>116</v>
      </c>
      <c r="O6" s="43" t="s">
        <v>116</v>
      </c>
      <c r="P6" s="43"/>
      <c r="Q6" s="43" t="s">
        <v>113</v>
      </c>
      <c r="R6" s="43" t="s">
        <v>113</v>
      </c>
      <c r="S6" s="43" t="s">
        <v>116</v>
      </c>
      <c r="T6" s="43"/>
      <c r="U6" s="43" t="s">
        <v>116</v>
      </c>
      <c r="V6" s="86" t="s">
        <v>348</v>
      </c>
      <c r="W6" s="96" t="s">
        <v>348</v>
      </c>
      <c r="X6" s="87"/>
      <c r="Y6" s="88"/>
    </row>
    <row r="8" spans="1:25" ht="42" customHeight="1">
      <c r="A8" s="48" t="s">
        <v>123</v>
      </c>
      <c r="B8" s="48" t="s">
        <v>4</v>
      </c>
      <c r="C8" s="48" t="s">
        <v>124</v>
      </c>
    </row>
    <row r="9" spans="1:25" ht="34" customHeight="1">
      <c r="A9" s="341" t="str">
        <f>'M-MetodoPago'!C5</f>
        <v>descripcion</v>
      </c>
      <c r="B9" s="342" t="str">
        <f>'M-MetodoPago'!C4</f>
        <v>Descripción del método de pago (opcional).</v>
      </c>
      <c r="C9" s="47" t="str">
        <f>'M-MetodoPago'!B5</f>
        <v>nombre</v>
      </c>
    </row>
    <row r="10" spans="1:25" ht="17.25" customHeight="1">
      <c r="A10" s="273"/>
      <c r="B10" s="343"/>
      <c r="C10" s="47"/>
    </row>
    <row r="11" spans="1:25" ht="15.75" customHeight="1"/>
    <row r="12" spans="1:25" ht="15.75" customHeight="1">
      <c r="A12" s="257" t="s">
        <v>125</v>
      </c>
      <c r="B12" s="257" t="s">
        <v>4</v>
      </c>
      <c r="C12" s="257" t="s">
        <v>126</v>
      </c>
      <c r="D12" s="258"/>
      <c r="E12" s="259"/>
      <c r="F12" s="257" t="s">
        <v>127</v>
      </c>
      <c r="G12" s="259"/>
      <c r="H12" s="257" t="s">
        <v>128</v>
      </c>
      <c r="I12" s="259"/>
      <c r="J12" s="257" t="s">
        <v>230</v>
      </c>
      <c r="K12" s="259"/>
    </row>
    <row r="13" spans="1:25" ht="29.25" customHeight="1">
      <c r="A13" s="253"/>
      <c r="B13" s="253"/>
      <c r="C13" s="184" t="s">
        <v>231</v>
      </c>
      <c r="D13" s="184" t="s">
        <v>95</v>
      </c>
      <c r="E13" s="184" t="s">
        <v>232</v>
      </c>
      <c r="F13" s="184" t="s">
        <v>132</v>
      </c>
      <c r="G13" s="184" t="s">
        <v>4</v>
      </c>
      <c r="H13" s="184" t="s">
        <v>133</v>
      </c>
      <c r="I13" s="184" t="s">
        <v>4</v>
      </c>
      <c r="J13" s="184" t="s">
        <v>134</v>
      </c>
      <c r="K13" s="184" t="s">
        <v>135</v>
      </c>
    </row>
    <row r="14" spans="1:25" ht="138.75" customHeight="1">
      <c r="A14" s="261" t="str">
        <f>'E-MetodoPago'!B7</f>
        <v>Registrar método de pago</v>
      </c>
      <c r="B14" s="261" t="str">
        <f>'E-MetodoPago'!C7</f>
        <v>Crear una nueva opción de pago para que quede disponible en el checkout de la tienda.</v>
      </c>
      <c r="C14" s="251" t="s">
        <v>1136</v>
      </c>
      <c r="D14" s="251" t="s">
        <v>32</v>
      </c>
      <c r="E14" s="262" t="s">
        <v>1137</v>
      </c>
      <c r="F14" s="251" t="s">
        <v>138</v>
      </c>
      <c r="G14" s="251" t="s">
        <v>1138</v>
      </c>
      <c r="H14" s="187" t="str">
        <f>'E-MetodoPago'!G7</f>
        <v>MET-POL-01</v>
      </c>
      <c r="I14" s="188" t="str">
        <f>'E-MetodoPago'!H7</f>
        <v>Asegurar que los datos requeridos sean válidos a nivel de tipo de dato, formato, longitud y obligatoriedad.</v>
      </c>
      <c r="J14" s="187" t="s">
        <v>236</v>
      </c>
      <c r="K14" s="187" t="s">
        <v>141</v>
      </c>
    </row>
    <row r="15" spans="1:25" ht="176.25" customHeight="1">
      <c r="A15" s="253"/>
      <c r="B15" s="253"/>
      <c r="C15" s="253"/>
      <c r="D15" s="253"/>
      <c r="E15" s="253"/>
      <c r="F15" s="253"/>
      <c r="G15" s="253"/>
      <c r="H15" s="187" t="str">
        <f>'E-MetodoPago'!G8</f>
        <v>MET-POL-02</v>
      </c>
      <c r="I15" s="188" t="str">
        <f>'E-MetodoPago'!H8</f>
        <v>El nombre del método de pago no debe repetirse en el sistema.</v>
      </c>
      <c r="J15" s="187" t="s">
        <v>1139</v>
      </c>
      <c r="K15" s="187" t="s">
        <v>141</v>
      </c>
    </row>
    <row r="16" spans="1:25" ht="138.75" customHeight="1">
      <c r="A16" s="255" t="str">
        <f>'E-MetodoPago'!B9</f>
        <v>Modificar método de pago</v>
      </c>
      <c r="B16" s="255" t="str">
        <f>'E-MetodoPago'!C9</f>
        <v>Actualizar la información de una opción de pago existente, como su nombre, descripción o disponibilidad.</v>
      </c>
      <c r="C16" s="255" t="s">
        <v>1140</v>
      </c>
      <c r="D16" s="255" t="s">
        <v>32</v>
      </c>
      <c r="E16" s="255" t="s">
        <v>1141</v>
      </c>
      <c r="F16" s="255" t="s">
        <v>138</v>
      </c>
      <c r="G16" s="255" t="s">
        <v>1142</v>
      </c>
      <c r="H16" s="190" t="str">
        <f>'E-MetodoPago'!G9</f>
        <v>MET-POL-03</v>
      </c>
      <c r="I16" s="190" t="str">
        <f>'E-MetodoPago'!H9</f>
        <v>El idMetodoPago a modificar debe existir previamente en el sistema.</v>
      </c>
      <c r="J16" s="190" t="s">
        <v>1143</v>
      </c>
      <c r="K16" s="190" t="s">
        <v>141</v>
      </c>
    </row>
    <row r="17" spans="1:11" ht="184.5" customHeight="1">
      <c r="A17" s="253"/>
      <c r="B17" s="253"/>
      <c r="C17" s="253"/>
      <c r="D17" s="253"/>
      <c r="E17" s="253"/>
      <c r="F17" s="253"/>
      <c r="G17" s="253"/>
      <c r="H17" s="190" t="str">
        <f>'E-MetodoPago'!G10</f>
        <v>MET-POL-04</v>
      </c>
      <c r="I17" s="190" t="str">
        <f>'E-MetodoPago'!H10</f>
        <v>Si se cambia el nombre, el nuevo valor no debe coincidir con otro método ya registrado.</v>
      </c>
      <c r="J17" s="190" t="s">
        <v>1144</v>
      </c>
      <c r="K17" s="190" t="s">
        <v>141</v>
      </c>
    </row>
    <row r="18" spans="1:11" ht="101.25" customHeight="1">
      <c r="A18" s="196" t="str">
        <f>'E-MetodoPago'!B11</f>
        <v>Desactivar método de pago</v>
      </c>
      <c r="B18" s="196" t="str">
        <f>'E-MetodoPago'!C11</f>
        <v>Inhabilitar una opción de cobro para que deje de aparecer en el checkout sin borrar su historial.</v>
      </c>
      <c r="C18" s="195" t="s">
        <v>1145</v>
      </c>
      <c r="D18" s="195" t="s">
        <v>244</v>
      </c>
      <c r="E18" s="195" t="s">
        <v>1146</v>
      </c>
      <c r="F18" s="195" t="s">
        <v>138</v>
      </c>
      <c r="G18" s="195" t="s">
        <v>1147</v>
      </c>
      <c r="H18" s="185" t="str">
        <f>'E-MetodoPago'!G11</f>
        <v>MET-POL-05</v>
      </c>
      <c r="I18" s="185" t="str">
        <f>'E-MetodoPago'!H11</f>
        <v>El idMetodoPago debe existir previamente en el sistema.</v>
      </c>
      <c r="J18" s="185" t="s">
        <v>1148</v>
      </c>
      <c r="K18" s="185" t="s">
        <v>141</v>
      </c>
    </row>
    <row r="19" spans="1:11" ht="144.75" customHeight="1">
      <c r="A19" s="191" t="str">
        <f>'E-MetodoPago'!B12</f>
        <v>Consultar métodos de pago</v>
      </c>
      <c r="B19" s="191" t="str">
        <f>'E-MetodoPago'!C12</f>
        <v>Listar los métodos de pago disponibles para mostrarlos en el checkout o gestionarlos desde el panel administrativo.</v>
      </c>
      <c r="C19" s="186" t="s">
        <v>148</v>
      </c>
      <c r="D19" s="181" t="s">
        <v>149</v>
      </c>
      <c r="E19" s="181" t="s">
        <v>1149</v>
      </c>
      <c r="F19" s="181" t="s">
        <v>1150</v>
      </c>
      <c r="G19" s="182" t="s">
        <v>1151</v>
      </c>
      <c r="H19" s="181" t="str">
        <f>'E-MetodoPago'!G12</f>
        <v>MET-POL-06</v>
      </c>
      <c r="I19" s="181" t="str">
        <f>'E-MetodoPago'!H12</f>
        <v>El cliente solo debe visualizar métodos con estado "Activo"; el administrador puede ver todos.</v>
      </c>
      <c r="J19" s="183" t="s">
        <v>1152</v>
      </c>
      <c r="K19" s="183" t="s">
        <v>141</v>
      </c>
    </row>
    <row r="20" spans="1:11" ht="15.75" customHeight="1"/>
    <row r="21" spans="1:11" ht="15.75" customHeight="1"/>
  </sheetData>
  <mergeCells count="25">
    <mergeCell ref="G1:J1"/>
    <mergeCell ref="A1:B1"/>
    <mergeCell ref="C16:C17"/>
    <mergeCell ref="C12:E12"/>
    <mergeCell ref="B14:B15"/>
    <mergeCell ref="F12:G12"/>
    <mergeCell ref="A12:A13"/>
    <mergeCell ref="D16:D17"/>
    <mergeCell ref="A14:A15"/>
    <mergeCell ref="G14:G15"/>
    <mergeCell ref="B9:B10"/>
    <mergeCell ref="E16:E17"/>
    <mergeCell ref="G16:G17"/>
    <mergeCell ref="D1:F1"/>
    <mergeCell ref="H12:I12"/>
    <mergeCell ref="J12:K12"/>
    <mergeCell ref="A9:A10"/>
    <mergeCell ref="B12:B13"/>
    <mergeCell ref="A16:A17"/>
    <mergeCell ref="B16:B17"/>
    <mergeCell ref="F16:F17"/>
    <mergeCell ref="C14:C15"/>
    <mergeCell ref="E14:E15"/>
    <mergeCell ref="D14:D15"/>
    <mergeCell ref="F14:F15"/>
  </mergeCells>
  <hyperlinks>
    <hyperlink ref="A1" r:id="rId1" location="'Modelo%20de%20dominio'!A1" display="applewebdata://4A31782C-94C9-40BA-AD06-77312C4F13C1/ - 'Modelo%20de%20dominio'!A1" xr:uid="{00000000-0004-0000-2800-000000000000}"/>
    <hyperlink ref="D1" r:id="rId2" location="ListadoObjetosDominio!A1" display="applewebdata://4A31782C-94C9-40BA-AD06-77312C4F13C1/ - ListadoObjetosDominio!A1" xr:uid="{00000000-0004-0000-2800-000001000000}"/>
    <hyperlink ref="G1" r:id="rId3" location="'C-ImagenProducto '!A1" display="applewebdata://4A31782C-94C9-40BA-AD06-77312C4F13C1/ - 'C-ImagenProducto '!A1" xr:uid="{00000000-0004-0000-2800-000002000000}"/>
    <hyperlink ref="V4" location="'C-ImagenProducto '!A15" display="'C-ImagenProducto '!A15" xr:uid="{00000000-0004-0000-2800-000003000000}"/>
    <hyperlink ref="A16" location="RANGE!W4" display="Eliminar de forma definitiva la información de un nuevo País" xr:uid="{00000000-0004-0000-2800-000004000000}"/>
    <hyperlink ref="A18" location="RANGE!X4" display="Consultar información de un País por su identificador" xr:uid="{00000000-0004-0000-2800-000005000000}"/>
  </hyperlinks>
  <pageMargins left="0.7" right="0.7" top="0.75" bottom="0.75" header="0.3" footer="0.3"/>
  <legacyDrawing r:id="rId4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K12"/>
  <sheetViews>
    <sheetView topLeftCell="C1" workbookViewId="0">
      <selection activeCell="I1" sqref="I1"/>
    </sheetView>
  </sheetViews>
  <sheetFormatPr baseColWidth="10" defaultColWidth="8.83203125" defaultRowHeight="15"/>
  <cols>
    <col min="1" max="1" width="15" style="62" customWidth="1"/>
    <col min="2" max="2" width="25" style="62" customWidth="1"/>
    <col min="3" max="3" width="35" style="62" customWidth="1"/>
    <col min="4" max="4" width="15" style="62" customWidth="1"/>
    <col min="5" max="5" width="25" style="62" customWidth="1"/>
    <col min="6" max="6" width="35" style="62" customWidth="1"/>
    <col min="7" max="7" width="10" style="62" customWidth="1"/>
    <col min="8" max="8" width="35" style="62" customWidth="1"/>
    <col min="9" max="9" width="15" style="62" customWidth="1"/>
    <col min="10" max="10" width="20" style="62" customWidth="1"/>
    <col min="11" max="11" width="30" style="62" customWidth="1"/>
    <col min="12" max="13" width="8.83203125" style="62" customWidth="1"/>
    <col min="14" max="16384" width="8.83203125" style="62"/>
  </cols>
  <sheetData>
    <row r="1" spans="1:11" ht="16">
      <c r="A1" s="4" t="s">
        <v>40</v>
      </c>
      <c r="E1" s="4" t="s">
        <v>42</v>
      </c>
      <c r="I1" s="4" t="s">
        <v>154</v>
      </c>
    </row>
    <row r="2" spans="1:11" ht="16" customHeight="1">
      <c r="A2" s="80" t="s">
        <v>155</v>
      </c>
      <c r="B2" s="281" t="str">
        <f>ListadoObjetosDominio!B15</f>
        <v>MetodoPago</v>
      </c>
      <c r="C2" s="274"/>
      <c r="D2" s="274"/>
      <c r="E2" s="274"/>
      <c r="F2" s="274"/>
      <c r="G2" s="274"/>
      <c r="H2" s="274"/>
      <c r="I2" s="274"/>
      <c r="J2" s="274"/>
      <c r="K2" s="271"/>
    </row>
    <row r="3" spans="1:11" ht="16" customHeight="1">
      <c r="A3" s="80" t="s">
        <v>156</v>
      </c>
      <c r="B3" s="344" t="str">
        <f>ListadoObjetosDominio!C15</f>
        <v>Objeto de dominio que representa el instrumento financiero o forma transaccional utilizada por el cliente (tarjeta de crédito, PSE, etc.) para realizar el pago.</v>
      </c>
      <c r="C3" s="345"/>
      <c r="D3" s="345"/>
      <c r="E3" s="345"/>
      <c r="F3" s="345"/>
      <c r="G3" s="345"/>
      <c r="H3" s="345"/>
      <c r="I3" s="345"/>
      <c r="J3" s="345"/>
      <c r="K3" s="343"/>
    </row>
    <row r="4" spans="1:11" ht="32.25" customHeight="1">
      <c r="A4" s="79" t="s">
        <v>157</v>
      </c>
      <c r="B4" s="282" t="s">
        <v>158</v>
      </c>
      <c r="C4" s="271"/>
      <c r="D4" s="78" t="s">
        <v>159</v>
      </c>
      <c r="E4" s="291" t="s">
        <v>160</v>
      </c>
      <c r="F4" s="271"/>
      <c r="G4" s="284" t="s">
        <v>161</v>
      </c>
      <c r="H4" s="271"/>
      <c r="I4" s="77" t="s">
        <v>162</v>
      </c>
      <c r="J4" s="76" t="s">
        <v>163</v>
      </c>
      <c r="K4" s="75" t="s">
        <v>164</v>
      </c>
    </row>
    <row r="5" spans="1:11" ht="16" customHeight="1">
      <c r="A5" s="290" t="s">
        <v>157</v>
      </c>
      <c r="B5" s="282" t="s">
        <v>165</v>
      </c>
      <c r="C5" s="282" t="s">
        <v>4</v>
      </c>
      <c r="D5" s="283" t="s">
        <v>166</v>
      </c>
      <c r="E5" s="291" t="s">
        <v>167</v>
      </c>
      <c r="F5" s="271"/>
      <c r="G5" s="284" t="s">
        <v>168</v>
      </c>
      <c r="H5" s="271"/>
      <c r="I5" s="289" t="s">
        <v>169</v>
      </c>
      <c r="J5" s="286" t="s">
        <v>170</v>
      </c>
      <c r="K5" s="285" t="s">
        <v>171</v>
      </c>
    </row>
    <row r="6" spans="1:11" ht="16" customHeight="1">
      <c r="A6" s="273"/>
      <c r="B6" s="273"/>
      <c r="C6" s="273"/>
      <c r="D6" s="273"/>
      <c r="E6" s="74" t="s">
        <v>172</v>
      </c>
      <c r="F6" s="74" t="s">
        <v>4</v>
      </c>
      <c r="G6" s="73" t="s">
        <v>173</v>
      </c>
      <c r="H6" s="73" t="s">
        <v>4</v>
      </c>
      <c r="I6" s="273"/>
      <c r="J6" s="273"/>
      <c r="K6" s="273"/>
    </row>
    <row r="7" spans="1:11" ht="50.25" customHeight="1">
      <c r="A7" s="306" t="s">
        <v>10</v>
      </c>
      <c r="B7" s="306" t="s">
        <v>1153</v>
      </c>
      <c r="C7" s="306" t="s">
        <v>1154</v>
      </c>
      <c r="D7" s="306" t="str">
        <f>ListadoObjetosDominio!B15</f>
        <v>MetodoPago</v>
      </c>
      <c r="E7" s="306" t="s">
        <v>52</v>
      </c>
      <c r="F7" s="306" t="s">
        <v>1155</v>
      </c>
      <c r="G7" s="72" t="s">
        <v>1156</v>
      </c>
      <c r="H7" s="72" t="s">
        <v>384</v>
      </c>
      <c r="I7" s="306"/>
      <c r="J7" s="306" t="s">
        <v>1157</v>
      </c>
      <c r="K7" s="306" t="s">
        <v>1158</v>
      </c>
    </row>
    <row r="8" spans="1:11" ht="50.25" customHeight="1">
      <c r="A8" s="279"/>
      <c r="B8" s="279"/>
      <c r="C8" s="279"/>
      <c r="D8" s="279"/>
      <c r="E8" s="279"/>
      <c r="F8" s="279"/>
      <c r="G8" s="72" t="s">
        <v>1159</v>
      </c>
      <c r="H8" s="72" t="s">
        <v>1160</v>
      </c>
      <c r="I8" s="279"/>
      <c r="J8" s="279"/>
      <c r="K8" s="279"/>
    </row>
    <row r="9" spans="1:11" ht="50.25" customHeight="1">
      <c r="A9" s="288" t="s">
        <v>10</v>
      </c>
      <c r="B9" s="288" t="s">
        <v>1161</v>
      </c>
      <c r="C9" s="288" t="s">
        <v>1162</v>
      </c>
      <c r="D9" s="288" t="str">
        <f>ListadoObjetosDominio!B15</f>
        <v>MetodoPago</v>
      </c>
      <c r="E9" s="288" t="s">
        <v>1163</v>
      </c>
      <c r="F9" s="288" t="s">
        <v>1164</v>
      </c>
      <c r="G9" s="72" t="s">
        <v>1165</v>
      </c>
      <c r="H9" s="72" t="s">
        <v>1166</v>
      </c>
      <c r="I9" s="288"/>
      <c r="J9" s="288" t="s">
        <v>1167</v>
      </c>
      <c r="K9" s="288" t="s">
        <v>1168</v>
      </c>
    </row>
    <row r="10" spans="1:11" ht="50.25" customHeight="1">
      <c r="A10" s="273"/>
      <c r="B10" s="273"/>
      <c r="C10" s="273"/>
      <c r="D10" s="273"/>
      <c r="E10" s="273"/>
      <c r="F10" s="273"/>
      <c r="G10" s="72" t="s">
        <v>1169</v>
      </c>
      <c r="H10" s="72" t="s">
        <v>1170</v>
      </c>
      <c r="I10" s="273"/>
      <c r="J10" s="273"/>
      <c r="K10" s="273"/>
    </row>
    <row r="11" spans="1:11" ht="50.25" customHeight="1">
      <c r="A11" s="168" t="s">
        <v>10</v>
      </c>
      <c r="B11" s="168" t="s">
        <v>1171</v>
      </c>
      <c r="C11" s="168" t="s">
        <v>1172</v>
      </c>
      <c r="D11" s="168" t="str">
        <f>ListadoObjetosDominio!B15</f>
        <v>MetodoPago</v>
      </c>
      <c r="E11" s="168" t="s">
        <v>1163</v>
      </c>
      <c r="F11" s="168" t="s">
        <v>1173</v>
      </c>
      <c r="G11" s="72" t="s">
        <v>1174</v>
      </c>
      <c r="H11" s="72" t="s">
        <v>1175</v>
      </c>
      <c r="I11" s="168"/>
      <c r="J11" s="168" t="s">
        <v>1176</v>
      </c>
      <c r="K11" s="168" t="s">
        <v>1177</v>
      </c>
    </row>
    <row r="12" spans="1:11" ht="50.25" customHeight="1">
      <c r="A12" s="72" t="s">
        <v>476</v>
      </c>
      <c r="B12" s="72" t="s">
        <v>1178</v>
      </c>
      <c r="C12" s="72" t="s">
        <v>1179</v>
      </c>
      <c r="D12" s="72" t="str">
        <f>ListadoObjetosDominio!B15</f>
        <v>MetodoPago</v>
      </c>
      <c r="E12" s="72" t="s">
        <v>1163</v>
      </c>
      <c r="F12" s="72" t="s">
        <v>1180</v>
      </c>
      <c r="G12" s="72" t="s">
        <v>1181</v>
      </c>
      <c r="H12" s="72" t="s">
        <v>1182</v>
      </c>
      <c r="I12" s="72"/>
      <c r="J12" s="72" t="s">
        <v>1183</v>
      </c>
      <c r="K12" s="72"/>
    </row>
  </sheetData>
  <mergeCells count="32">
    <mergeCell ref="A7:A8"/>
    <mergeCell ref="I7:I8"/>
    <mergeCell ref="C9:C10"/>
    <mergeCell ref="A5:A6"/>
    <mergeCell ref="A9:A10"/>
    <mergeCell ref="F7:F8"/>
    <mergeCell ref="E9:E10"/>
    <mergeCell ref="D7:D8"/>
    <mergeCell ref="J7:J8"/>
    <mergeCell ref="B3:K3"/>
    <mergeCell ref="I5:I6"/>
    <mergeCell ref="B9:B10"/>
    <mergeCell ref="D9:D10"/>
    <mergeCell ref="F9:F10"/>
    <mergeCell ref="C7:C8"/>
    <mergeCell ref="G5:H5"/>
    <mergeCell ref="E7:E8"/>
    <mergeCell ref="K7:K8"/>
    <mergeCell ref="I9:I10"/>
    <mergeCell ref="K9:K10"/>
    <mergeCell ref="B7:B8"/>
    <mergeCell ref="J9:J10"/>
    <mergeCell ref="B2:K2"/>
    <mergeCell ref="B5:B6"/>
    <mergeCell ref="D5:D6"/>
    <mergeCell ref="G4:H4"/>
    <mergeCell ref="K5:K6"/>
    <mergeCell ref="J5:J6"/>
    <mergeCell ref="B4:C4"/>
    <mergeCell ref="C5:C6"/>
    <mergeCell ref="E4:F4"/>
    <mergeCell ref="E5:F5"/>
  </mergeCells>
  <hyperlinks>
    <hyperlink ref="E1" location="ListadoObjetosDominio!A1" display="&lt;&lt; Ir al listado de objetos de dominio" xr:uid="{17A6A021-859A-2A4D-9296-34FD28312CB2}"/>
    <hyperlink ref="A1" location="'Modelo de dominio'!A1" display="&lt;&lt; Ir al modelo de dominio" xr:uid="{198E812B-6B06-404D-9034-123B8066CB38}"/>
    <hyperlink ref="I1" location="'C-MetodoPago'!A1" display="&lt;&lt; Ir a la caracterización del objeto de dominio" xr:uid="{C420CD2D-922E-D842-BC9E-C48E50DE5CDB}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B98CC-8959-0141-9778-AEAE8F594081}">
  <dimension ref="A1:K12"/>
  <sheetViews>
    <sheetView workbookViewId="0"/>
  </sheetViews>
  <sheetFormatPr baseColWidth="10" defaultColWidth="8.83203125" defaultRowHeight="15"/>
  <cols>
    <col min="1" max="1" width="15" style="62" customWidth="1"/>
    <col min="2" max="2" width="27.33203125" style="62" bestFit="1" customWidth="1"/>
    <col min="3" max="3" width="35" style="62" customWidth="1"/>
    <col min="4" max="4" width="15" style="62" customWidth="1"/>
    <col min="5" max="5" width="25" style="62" customWidth="1"/>
    <col min="6" max="6" width="35" style="62" customWidth="1"/>
    <col min="7" max="7" width="10" style="62" customWidth="1"/>
    <col min="8" max="8" width="35" style="62" customWidth="1"/>
    <col min="9" max="9" width="15" style="62" customWidth="1"/>
    <col min="10" max="10" width="20" style="62" customWidth="1"/>
    <col min="11" max="11" width="30" style="62" customWidth="1"/>
    <col min="12" max="13" width="8.83203125" style="62" customWidth="1"/>
    <col min="14" max="16384" width="8.83203125" style="62"/>
  </cols>
  <sheetData>
    <row r="1" spans="1:11" ht="16">
      <c r="A1" s="4" t="s">
        <v>40</v>
      </c>
      <c r="E1" s="4" t="s">
        <v>42</v>
      </c>
      <c r="I1" s="81" t="s">
        <v>154</v>
      </c>
    </row>
    <row r="2" spans="1:11" ht="16" customHeight="1">
      <c r="A2" s="80" t="s">
        <v>155</v>
      </c>
      <c r="B2" s="281" t="str">
        <f>ListadoObjetosDominio!B15</f>
        <v>MetodoPago</v>
      </c>
      <c r="C2" s="274"/>
      <c r="D2" s="274"/>
      <c r="E2" s="274"/>
      <c r="F2" s="274"/>
      <c r="G2" s="274"/>
      <c r="H2" s="274"/>
      <c r="I2" s="274"/>
      <c r="J2" s="274"/>
      <c r="K2" s="271"/>
    </row>
    <row r="3" spans="1:11" ht="16" customHeight="1">
      <c r="A3" s="80" t="s">
        <v>156</v>
      </c>
      <c r="B3" s="344" t="str">
        <f>ListadoObjetosDominio!C15</f>
        <v>Objeto de dominio que representa el instrumento financiero o forma transaccional utilizada por el cliente (tarjeta de crédito, PSE, etc.) para realizar el pago.</v>
      </c>
      <c r="C3" s="345"/>
      <c r="D3" s="345"/>
      <c r="E3" s="345"/>
      <c r="F3" s="345"/>
      <c r="G3" s="345"/>
      <c r="H3" s="345"/>
      <c r="I3" s="345"/>
      <c r="J3" s="345"/>
      <c r="K3" s="343"/>
    </row>
    <row r="4" spans="1:11" ht="32.25" customHeight="1">
      <c r="A4" s="284" t="s">
        <v>161</v>
      </c>
      <c r="B4" s="271"/>
    </row>
    <row r="5" spans="1:11" ht="16" customHeight="1">
      <c r="A5" s="284" t="s">
        <v>168</v>
      </c>
      <c r="B5" s="271"/>
    </row>
    <row r="6" spans="1:11" ht="16" customHeight="1">
      <c r="A6" s="73" t="s">
        <v>173</v>
      </c>
      <c r="B6" s="73" t="s">
        <v>4</v>
      </c>
    </row>
    <row r="7" spans="1:11" ht="50.25" customHeight="1">
      <c r="A7" s="72" t="s">
        <v>1156</v>
      </c>
      <c r="B7" s="72" t="s">
        <v>384</v>
      </c>
    </row>
    <row r="8" spans="1:11" ht="50.25" customHeight="1">
      <c r="A8" s="72" t="s">
        <v>1159</v>
      </c>
      <c r="B8" s="72" t="s">
        <v>1160</v>
      </c>
    </row>
    <row r="9" spans="1:11" ht="50.25" customHeight="1">
      <c r="A9" s="72" t="s">
        <v>1165</v>
      </c>
      <c r="B9" s="72" t="s">
        <v>1166</v>
      </c>
    </row>
    <row r="10" spans="1:11" ht="50.25" customHeight="1">
      <c r="A10" s="72" t="s">
        <v>1169</v>
      </c>
      <c r="B10" s="72" t="s">
        <v>1170</v>
      </c>
    </row>
    <row r="11" spans="1:11" ht="50.25" customHeight="1">
      <c r="A11" s="72" t="s">
        <v>1174</v>
      </c>
      <c r="B11" s="72" t="s">
        <v>1175</v>
      </c>
    </row>
    <row r="12" spans="1:11" ht="50.25" customHeight="1">
      <c r="A12" s="72" t="s">
        <v>1181</v>
      </c>
      <c r="B12" s="72" t="s">
        <v>1182</v>
      </c>
    </row>
  </sheetData>
  <mergeCells count="4">
    <mergeCell ref="A5:B5"/>
    <mergeCell ref="B2:K2"/>
    <mergeCell ref="B3:K3"/>
    <mergeCell ref="A4:B4"/>
  </mergeCells>
  <hyperlinks>
    <hyperlink ref="E1" location="ListadoObjetosDominio!A1" display="&lt;&lt; Ir al listado de objetos de dominio" xr:uid="{8B7C0595-49D7-D04A-8D90-924103243078}"/>
    <hyperlink ref="A1" location="'Modelo de dominio'!A1" display="&lt;&lt; Ir al modelo de dominio" xr:uid="{D334047C-059F-D649-BACA-E92070CDCEC5}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N19"/>
  <sheetViews>
    <sheetView topLeftCell="F1" zoomScale="93" zoomScaleNormal="93" workbookViewId="0">
      <selection activeCell="A5" sqref="A5:G5"/>
    </sheetView>
  </sheetViews>
  <sheetFormatPr baseColWidth="10" defaultColWidth="11" defaultRowHeight="16"/>
  <cols>
    <col min="1" max="8" width="41.5" customWidth="1"/>
    <col min="9" max="9" width="25.5" customWidth="1"/>
  </cols>
  <sheetData>
    <row r="1" spans="1:14">
      <c r="A1" s="296" t="s">
        <v>40</v>
      </c>
      <c r="B1" s="250"/>
      <c r="C1" s="250"/>
      <c r="D1" s="250"/>
      <c r="E1" s="250"/>
      <c r="F1" s="250"/>
      <c r="G1" s="250"/>
      <c r="H1" s="250"/>
      <c r="I1" s="298" t="s">
        <v>42</v>
      </c>
      <c r="J1" s="250"/>
      <c r="K1" s="296" t="s">
        <v>154</v>
      </c>
      <c r="L1" s="250"/>
      <c r="M1" s="250"/>
      <c r="N1" s="250"/>
    </row>
    <row r="2" spans="1:14">
      <c r="A2" s="20" t="s">
        <v>3</v>
      </c>
      <c r="B2" s="347" t="str">
        <f>ListadoObjetosDominio!B16</f>
        <v>Factura</v>
      </c>
      <c r="C2" s="250"/>
      <c r="D2" s="250"/>
      <c r="E2" s="250"/>
      <c r="F2" s="250"/>
      <c r="G2" s="250"/>
      <c r="H2" s="250"/>
      <c r="I2" s="56"/>
    </row>
    <row r="3" spans="1:14">
      <c r="A3" s="20" t="s">
        <v>4</v>
      </c>
      <c r="B3" s="267" t="str">
        <f>ListadoObjetosDominio!C16</f>
        <v>Objeto de dominio que representa el comprobante legal y contable emitido al cliente con el desglose de impuestos una vez el pago ha sido exitoso.</v>
      </c>
      <c r="C3" s="250"/>
      <c r="D3" s="250"/>
      <c r="E3" s="250"/>
      <c r="F3" s="250"/>
      <c r="G3" s="250"/>
      <c r="H3" s="250"/>
      <c r="I3" s="250"/>
    </row>
    <row r="4" spans="1:14" ht="51" customHeight="1">
      <c r="A4" s="28" t="s">
        <v>1184</v>
      </c>
      <c r="B4" s="28" t="s">
        <v>1185</v>
      </c>
      <c r="C4" s="28" t="s">
        <v>1186</v>
      </c>
      <c r="D4" s="28" t="s">
        <v>1187</v>
      </c>
      <c r="E4" s="28" t="s">
        <v>1188</v>
      </c>
      <c r="F4" s="28" t="s">
        <v>1189</v>
      </c>
      <c r="G4" s="28" t="s">
        <v>1190</v>
      </c>
      <c r="H4" s="242" t="s">
        <v>1041</v>
      </c>
    </row>
    <row r="5" spans="1:14">
      <c r="A5" s="21" t="s">
        <v>1191</v>
      </c>
      <c r="B5" s="21" t="s">
        <v>1078</v>
      </c>
      <c r="C5" s="21" t="s">
        <v>1192</v>
      </c>
      <c r="D5" s="21" t="s">
        <v>1193</v>
      </c>
      <c r="E5" s="21" t="s">
        <v>843</v>
      </c>
      <c r="F5" s="21" t="s">
        <v>1194</v>
      </c>
      <c r="G5" s="21" t="s">
        <v>1195</v>
      </c>
      <c r="H5" s="23" t="s">
        <v>57</v>
      </c>
    </row>
    <row r="6" spans="1:14">
      <c r="A6" s="27" t="s">
        <v>1196</v>
      </c>
      <c r="B6" s="145" t="s">
        <v>1197</v>
      </c>
      <c r="C6" s="145" t="s">
        <v>1198</v>
      </c>
      <c r="D6" s="146">
        <v>46112</v>
      </c>
      <c r="E6" s="145">
        <v>12269</v>
      </c>
      <c r="F6" s="145">
        <f>E6*19%</f>
        <v>2331.11</v>
      </c>
      <c r="G6" s="145">
        <f>E6+F6</f>
        <v>14600.11</v>
      </c>
      <c r="H6" s="144" t="str">
        <f>B6</f>
        <v>PAG-001</v>
      </c>
    </row>
    <row r="7" spans="1:14">
      <c r="A7" s="27" t="s">
        <v>1199</v>
      </c>
      <c r="B7" s="145" t="s">
        <v>1200</v>
      </c>
      <c r="C7" s="145" t="s">
        <v>1201</v>
      </c>
      <c r="D7" s="147">
        <v>46113</v>
      </c>
      <c r="E7" s="145">
        <v>12269</v>
      </c>
      <c r="F7" s="145">
        <f>E7*19%</f>
        <v>2331.11</v>
      </c>
      <c r="G7" s="145">
        <f>E7+F7</f>
        <v>14600.11</v>
      </c>
      <c r="H7" s="144" t="str">
        <f>B7</f>
        <v>PAG-002</v>
      </c>
    </row>
    <row r="8" spans="1:14">
      <c r="A8" s="27" t="s">
        <v>1202</v>
      </c>
      <c r="B8" s="145" t="s">
        <v>1203</v>
      </c>
      <c r="C8" s="145" t="s">
        <v>1204</v>
      </c>
      <c r="D8" s="147">
        <v>46114</v>
      </c>
      <c r="E8" s="145">
        <v>12269</v>
      </c>
      <c r="F8" s="145">
        <f>E8*19%</f>
        <v>2331.11</v>
      </c>
      <c r="G8" s="145">
        <f>E8+F8</f>
        <v>14600.11</v>
      </c>
      <c r="H8" s="144" t="str">
        <f>B8</f>
        <v>PAG-003</v>
      </c>
    </row>
    <row r="9" spans="1:14">
      <c r="A9" s="27" t="s">
        <v>1205</v>
      </c>
      <c r="B9" s="145" t="s">
        <v>1206</v>
      </c>
      <c r="C9" s="145" t="s">
        <v>1207</v>
      </c>
      <c r="D9" s="147">
        <v>46115</v>
      </c>
      <c r="E9" s="145">
        <v>12269</v>
      </c>
      <c r="F9" s="145">
        <f>E9*19%</f>
        <v>2331.11</v>
      </c>
      <c r="G9" s="145">
        <f>E9+F9</f>
        <v>14600.11</v>
      </c>
      <c r="H9" s="144" t="str">
        <f>B9</f>
        <v>PAG-004</v>
      </c>
    </row>
    <row r="10" spans="1:14">
      <c r="A10" s="27" t="s">
        <v>1208</v>
      </c>
      <c r="B10" s="145" t="s">
        <v>1209</v>
      </c>
      <c r="C10" s="145" t="s">
        <v>1210</v>
      </c>
      <c r="D10" s="147">
        <v>46116</v>
      </c>
      <c r="E10" s="145">
        <v>12269</v>
      </c>
      <c r="F10" s="145">
        <f>E10*19%</f>
        <v>2331.11</v>
      </c>
      <c r="G10" s="145">
        <f>E10+F10</f>
        <v>14600.11</v>
      </c>
      <c r="H10" s="144" t="str">
        <f>B10</f>
        <v>PAG-005</v>
      </c>
    </row>
    <row r="13" spans="1:14">
      <c r="A13" s="59" t="s">
        <v>85</v>
      </c>
      <c r="B13" s="59"/>
      <c r="C13" s="59"/>
      <c r="D13" s="59"/>
      <c r="E13" s="59"/>
      <c r="F13" s="59"/>
      <c r="G13" s="59"/>
      <c r="H13" s="59"/>
      <c r="I13" s="60"/>
    </row>
    <row r="14" spans="1:14">
      <c r="A14" s="30" t="s">
        <v>86</v>
      </c>
      <c r="B14" s="30"/>
      <c r="C14" s="30"/>
      <c r="D14" s="30"/>
      <c r="E14" s="30"/>
      <c r="F14" s="30"/>
      <c r="G14" s="30"/>
      <c r="H14" s="30"/>
      <c r="I14" s="57"/>
    </row>
    <row r="15" spans="1:14">
      <c r="A15" s="346" t="s">
        <v>87</v>
      </c>
      <c r="B15" s="250"/>
      <c r="C15" s="250"/>
      <c r="D15" s="250"/>
      <c r="E15" s="250"/>
      <c r="F15" s="250"/>
      <c r="G15" s="250"/>
      <c r="H15" s="250"/>
      <c r="I15" s="250"/>
    </row>
    <row r="16" spans="1:14">
      <c r="A16" s="297" t="s">
        <v>88</v>
      </c>
      <c r="B16" s="250"/>
      <c r="C16" s="250"/>
      <c r="D16" s="250"/>
      <c r="E16" s="250"/>
      <c r="F16" s="250"/>
      <c r="G16" s="250"/>
      <c r="H16" s="250"/>
      <c r="I16" s="250"/>
    </row>
    <row r="17" spans="1:9">
      <c r="A17" s="349" t="s">
        <v>608</v>
      </c>
      <c r="B17" s="250"/>
      <c r="C17" s="250"/>
      <c r="D17" s="250"/>
      <c r="E17" s="250"/>
      <c r="F17" s="250"/>
      <c r="G17" s="250"/>
      <c r="H17" s="250"/>
      <c r="I17" s="250"/>
    </row>
    <row r="18" spans="1:9">
      <c r="A18" s="263" t="s">
        <v>90</v>
      </c>
      <c r="B18" s="250"/>
      <c r="C18" s="250"/>
      <c r="D18" s="250"/>
      <c r="E18" s="250"/>
      <c r="F18" s="250"/>
      <c r="G18" s="250"/>
      <c r="H18" s="250"/>
      <c r="I18" s="250"/>
    </row>
    <row r="19" spans="1:9">
      <c r="A19" s="336" t="s">
        <v>609</v>
      </c>
      <c r="B19" s="250"/>
      <c r="C19" s="250"/>
      <c r="D19" s="250"/>
      <c r="E19" s="250"/>
      <c r="F19" s="250"/>
      <c r="G19" s="250"/>
      <c r="H19" s="250"/>
      <c r="I19" s="250"/>
    </row>
  </sheetData>
  <mergeCells count="10">
    <mergeCell ref="A19:I19"/>
    <mergeCell ref="A17:I17"/>
    <mergeCell ref="A18:I18"/>
    <mergeCell ref="B2:H2"/>
    <mergeCell ref="B3:I3"/>
    <mergeCell ref="A1:H1"/>
    <mergeCell ref="K1:N1"/>
    <mergeCell ref="I1:J1"/>
    <mergeCell ref="A16:I16"/>
    <mergeCell ref="A15:I15"/>
  </mergeCells>
  <hyperlinks>
    <hyperlink ref="A1" location="'Modelo de dominio'!A1" display="&lt;&lt; Ir al modelo de dominio" xr:uid="{00000000-0004-0000-2A00-000000000000}"/>
    <hyperlink ref="I1" location="ListadoObjetosDominio!A1" display="&lt;&lt; Ir al listado de objetos de dominio" xr:uid="{00000000-0004-0000-2A00-000001000000}"/>
    <hyperlink ref="K1" location="'C-Departamento'!A1" display="&lt;&lt; Ir a la caracterización del objeto de dominio" xr:uid="{00000000-0004-0000-2A00-000002000000}"/>
    <hyperlink ref="B6" location="'M-Pedido'!A6" display="PED-2026-001" xr:uid="{00000000-0004-0000-2A00-000003000000}"/>
    <hyperlink ref="H6" location="'M-MetodoPago'!B6" display="'M-MetodoPago'!B6" xr:uid="{00000000-0004-0000-2A00-000004000000}"/>
    <hyperlink ref="B7" location="'M-Pedido'!A6" display="PED-2026-001" xr:uid="{00000000-0004-0000-2A00-000005000000}"/>
    <hyperlink ref="H7" location="'M-MetodoPago'!B7" display="'M-MetodoPago'!B7" xr:uid="{00000000-0004-0000-2A00-000006000000}"/>
    <hyperlink ref="B8" location="'M-Pedido'!A6" display="PED-2026-001" xr:uid="{00000000-0004-0000-2A00-000007000000}"/>
    <hyperlink ref="H8" location="'M-MetodoPago'!B8" display="'M-MetodoPago'!B8" xr:uid="{00000000-0004-0000-2A00-000008000000}"/>
    <hyperlink ref="B9" location="'M-Pedido'!A6" display="PED-2026-001" xr:uid="{00000000-0004-0000-2A00-000009000000}"/>
    <hyperlink ref="H9" location="'M-MetodoPago'!B9" display="'M-MetodoPago'!B9" xr:uid="{00000000-0004-0000-2A00-00000A000000}"/>
    <hyperlink ref="B10" location="'M-Pedido'!A6" display="PED-2026-001" xr:uid="{00000000-0004-0000-2A00-00000B000000}"/>
    <hyperlink ref="H10" location="'M-MetodoPago'!B10" display="'M-MetodoPago'!B10" xr:uid="{00000000-0004-0000-2A00-00000C000000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Y28"/>
  <sheetViews>
    <sheetView topLeftCell="A10" zoomScale="75" workbookViewId="0">
      <selection activeCell="N23" sqref="N23"/>
    </sheetView>
  </sheetViews>
  <sheetFormatPr baseColWidth="10" defaultColWidth="11" defaultRowHeight="16"/>
  <cols>
    <col min="1" max="1" width="14" customWidth="1"/>
    <col min="2" max="2" width="92" customWidth="1"/>
    <col min="3" max="3" width="22.33203125" customWidth="1"/>
    <col min="4" max="4" width="15.5" customWidth="1"/>
    <col min="5" max="5" width="16.5" customWidth="1"/>
    <col min="6" max="6" width="17.83203125" customWidth="1"/>
    <col min="7" max="7" width="42" customWidth="1"/>
    <col min="8" max="8" width="9" bestFit="1" customWidth="1"/>
    <col min="9" max="9" width="24" customWidth="1"/>
    <col min="10" max="10" width="19.5" bestFit="1" customWidth="1"/>
    <col min="11" max="21" width="9" bestFit="1" customWidth="1"/>
    <col min="22" max="22" width="24" bestFit="1" customWidth="1"/>
    <col min="23" max="24" width="28" bestFit="1" customWidth="1"/>
    <col min="25" max="25" width="18" bestFit="1" customWidth="1"/>
  </cols>
  <sheetData>
    <row r="1" spans="1:25">
      <c r="A1" s="249" t="s">
        <v>40</v>
      </c>
      <c r="B1" s="250"/>
      <c r="C1" s="26"/>
      <c r="D1" s="256" t="s">
        <v>42</v>
      </c>
      <c r="E1" s="250"/>
      <c r="F1" s="250"/>
      <c r="G1" s="249" t="s">
        <v>41</v>
      </c>
      <c r="H1" s="250"/>
      <c r="I1" s="250"/>
      <c r="J1" s="250"/>
    </row>
    <row r="2" spans="1:25">
      <c r="A2" s="34" t="s">
        <v>3</v>
      </c>
      <c r="B2" s="34" t="str">
        <f>'M-Factura'!B2</f>
        <v>Factura</v>
      </c>
      <c r="C2" s="35"/>
      <c r="D2" s="36"/>
      <c r="E2" s="36"/>
      <c r="F2" s="36"/>
      <c r="G2" s="36"/>
      <c r="H2" s="35"/>
      <c r="I2" s="35"/>
      <c r="J2" s="35"/>
      <c r="K2" s="35"/>
      <c r="L2" s="34"/>
      <c r="M2" s="34"/>
      <c r="N2" s="34"/>
      <c r="O2" s="34"/>
      <c r="P2" s="34"/>
      <c r="Q2" s="34"/>
      <c r="R2" s="34"/>
      <c r="S2" s="34"/>
      <c r="T2" s="34"/>
      <c r="U2" s="34"/>
    </row>
    <row r="3" spans="1:25">
      <c r="A3" s="85" t="s">
        <v>4</v>
      </c>
      <c r="B3" s="93" t="str">
        <f>'M-Factura'!B3</f>
        <v>Objeto de dominio que representa el comprobante legal y contable emitido al cliente con el desglose de impuestos una vez el pago ha sido exitoso.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W3" s="89"/>
      <c r="X3" s="5"/>
      <c r="Y3" s="5"/>
    </row>
    <row r="4" spans="1:25">
      <c r="A4" s="91" t="s">
        <v>92</v>
      </c>
      <c r="B4" s="94" t="s">
        <v>93</v>
      </c>
      <c r="C4" s="92" t="s">
        <v>94</v>
      </c>
      <c r="D4" s="90" t="s">
        <v>95</v>
      </c>
      <c r="E4" s="90" t="s">
        <v>96</v>
      </c>
      <c r="F4" s="90" t="s">
        <v>97</v>
      </c>
      <c r="G4" s="90" t="s">
        <v>98</v>
      </c>
      <c r="H4" s="90" t="s">
        <v>99</v>
      </c>
      <c r="I4" s="90" t="s">
        <v>100</v>
      </c>
      <c r="J4" s="90" t="s">
        <v>101</v>
      </c>
      <c r="K4" s="90" t="s">
        <v>102</v>
      </c>
      <c r="L4" s="90" t="s">
        <v>103</v>
      </c>
      <c r="M4" s="90" t="s">
        <v>104</v>
      </c>
      <c r="N4" s="90" t="s">
        <v>105</v>
      </c>
      <c r="O4" s="90" t="s">
        <v>106</v>
      </c>
      <c r="P4" s="90" t="s">
        <v>107</v>
      </c>
      <c r="Q4" s="90" t="s">
        <v>108</v>
      </c>
      <c r="R4" s="90" t="s">
        <v>109</v>
      </c>
      <c r="S4" s="90" t="s">
        <v>110</v>
      </c>
      <c r="T4" s="90" t="s">
        <v>111</v>
      </c>
      <c r="U4" s="90" t="s">
        <v>112</v>
      </c>
      <c r="V4" s="95" t="e">
        <f>#REF!</f>
        <v>#REF!</v>
      </c>
      <c r="W4" s="96" t="e">
        <f>#REF!</f>
        <v>#REF!</v>
      </c>
      <c r="X4" s="87" t="e">
        <f>#REF!</f>
        <v>#REF!</v>
      </c>
      <c r="Y4" s="88" t="e">
        <f>#REF!</f>
        <v>#REF!</v>
      </c>
    </row>
    <row r="5" spans="1:25" ht="28" customHeight="1">
      <c r="A5" s="43" t="str">
        <f>'M-Factura'!A5</f>
        <v>idFactura</v>
      </c>
      <c r="B5" s="50" t="str">
        <f>'M-Factura'!A4</f>
        <v>Identificador interno autogenerado por el sistema</v>
      </c>
      <c r="C5" s="43" t="s">
        <v>113</v>
      </c>
      <c r="D5" s="43" t="s">
        <v>244</v>
      </c>
      <c r="E5" s="43" t="s">
        <v>113</v>
      </c>
      <c r="F5" s="43">
        <v>1</v>
      </c>
      <c r="G5" s="43">
        <v>30</v>
      </c>
      <c r="H5" s="43"/>
      <c r="I5" s="43"/>
      <c r="J5" s="43"/>
      <c r="K5" s="43"/>
      <c r="L5" s="43" t="s">
        <v>115</v>
      </c>
      <c r="M5" s="43"/>
      <c r="N5" s="43" t="s">
        <v>116</v>
      </c>
      <c r="O5" s="43" t="s">
        <v>116</v>
      </c>
      <c r="P5" s="43"/>
      <c r="Q5" s="43" t="s">
        <v>113</v>
      </c>
      <c r="R5" s="43" t="s">
        <v>113</v>
      </c>
      <c r="S5" s="43" t="s">
        <v>116</v>
      </c>
      <c r="T5" s="43"/>
      <c r="U5" s="43" t="s">
        <v>113</v>
      </c>
      <c r="V5" s="86" t="s">
        <v>352</v>
      </c>
      <c r="W5" s="96" t="s">
        <v>348</v>
      </c>
      <c r="X5" s="87"/>
      <c r="Y5" s="88"/>
    </row>
    <row r="6" spans="1:25" ht="126" customHeight="1">
      <c r="A6" s="43" t="str">
        <f>'M-Factura'!B5</f>
        <v>idPago</v>
      </c>
      <c r="B6" s="43" t="str">
        <f>'M-Factura'!B4</f>
        <v>Referencia al objeto de dominio “Pago” exitoso que originó esta factura (Llave foránea)</v>
      </c>
      <c r="C6" s="43" t="s">
        <v>116</v>
      </c>
      <c r="D6" s="43" t="s">
        <v>1211</v>
      </c>
      <c r="E6" s="43" t="s">
        <v>113</v>
      </c>
      <c r="F6" s="43"/>
      <c r="G6" s="43"/>
      <c r="H6" s="43"/>
      <c r="I6" s="43"/>
      <c r="J6" s="43"/>
      <c r="K6" s="43"/>
      <c r="L6" s="43"/>
      <c r="M6" s="43" t="s">
        <v>1212</v>
      </c>
      <c r="N6" s="43" t="s">
        <v>116</v>
      </c>
      <c r="O6" s="43"/>
      <c r="P6" s="43"/>
      <c r="Q6" s="43"/>
      <c r="R6" s="43"/>
      <c r="S6" s="43" t="s">
        <v>116</v>
      </c>
      <c r="T6" s="43"/>
      <c r="U6" s="43" t="s">
        <v>116</v>
      </c>
      <c r="V6" s="86" t="s">
        <v>348</v>
      </c>
      <c r="W6" s="96" t="s">
        <v>348</v>
      </c>
      <c r="X6" s="87"/>
      <c r="Y6" s="88"/>
    </row>
    <row r="7" spans="1:25" ht="126" customHeight="1">
      <c r="A7" s="43" t="str">
        <f>'M-Factura'!C5</f>
        <v>numeroFactura</v>
      </c>
      <c r="B7" s="43" t="str">
        <f>'M-Factura'!C4</f>
        <v xml:space="preserve">Número de factura electrónica </v>
      </c>
      <c r="C7" s="43" t="s">
        <v>116</v>
      </c>
      <c r="D7" s="43" t="s">
        <v>244</v>
      </c>
      <c r="E7" s="43" t="s">
        <v>113</v>
      </c>
      <c r="F7" s="43">
        <v>5</v>
      </c>
      <c r="G7" s="43">
        <v>50</v>
      </c>
      <c r="H7" s="43"/>
      <c r="I7" s="43"/>
      <c r="J7" s="43"/>
      <c r="K7" s="43"/>
      <c r="L7" s="43" t="s">
        <v>115</v>
      </c>
      <c r="M7" s="43" t="s">
        <v>1213</v>
      </c>
      <c r="N7" s="43" t="s">
        <v>116</v>
      </c>
      <c r="O7" s="43" t="s">
        <v>116</v>
      </c>
      <c r="P7" s="43"/>
      <c r="Q7" s="43" t="s">
        <v>113</v>
      </c>
      <c r="R7" s="43" t="s">
        <v>113</v>
      </c>
      <c r="S7" s="43" t="s">
        <v>113</v>
      </c>
      <c r="T7" s="43"/>
      <c r="U7" s="43" t="s">
        <v>113</v>
      </c>
      <c r="V7" s="86" t="s">
        <v>614</v>
      </c>
      <c r="W7" s="96" t="s">
        <v>348</v>
      </c>
      <c r="X7" s="87"/>
      <c r="Y7" s="88"/>
    </row>
    <row r="8" spans="1:25" ht="126" customHeight="1">
      <c r="A8" s="43" t="str">
        <f>'M-Factura'!D5</f>
        <v>fechaEmision</v>
      </c>
      <c r="B8" s="43" t="str">
        <f>'M-Factura'!D4</f>
        <v>Fecha y hora de emisión del comprobante contable</v>
      </c>
      <c r="C8" s="43" t="s">
        <v>116</v>
      </c>
      <c r="D8" s="43" t="s">
        <v>699</v>
      </c>
      <c r="E8" s="43" t="s">
        <v>113</v>
      </c>
      <c r="F8" s="43"/>
      <c r="G8" s="43"/>
      <c r="H8" s="43"/>
      <c r="I8" s="43"/>
      <c r="J8" s="43"/>
      <c r="K8" s="43"/>
      <c r="L8" s="43"/>
      <c r="M8" s="43" t="s">
        <v>1214</v>
      </c>
      <c r="N8" s="43" t="s">
        <v>116</v>
      </c>
      <c r="O8" s="43"/>
      <c r="P8" s="43"/>
      <c r="Q8" s="43"/>
      <c r="R8" s="43"/>
      <c r="S8" s="43" t="s">
        <v>116</v>
      </c>
      <c r="T8" s="43"/>
      <c r="U8" s="43" t="s">
        <v>113</v>
      </c>
      <c r="V8" s="86"/>
      <c r="W8" s="96"/>
      <c r="X8" s="87"/>
      <c r="Y8" s="88"/>
    </row>
    <row r="9" spans="1:25" ht="56.25" customHeight="1">
      <c r="A9" s="43" t="str">
        <f>'M-Factura'!E5</f>
        <v>subtotal</v>
      </c>
      <c r="B9" s="43" t="str">
        <f>'M-Factura'!E4</f>
        <v>Valor base de la compra sin impuestos (COP)</v>
      </c>
      <c r="C9" s="43" t="s">
        <v>116</v>
      </c>
      <c r="D9" s="43" t="s">
        <v>524</v>
      </c>
      <c r="E9" s="43" t="s">
        <v>113</v>
      </c>
      <c r="F9" s="43"/>
      <c r="G9" s="43"/>
      <c r="H9" s="43">
        <v>2</v>
      </c>
      <c r="I9" s="43" t="s">
        <v>525</v>
      </c>
      <c r="J9" s="43">
        <v>0</v>
      </c>
      <c r="K9" s="43">
        <v>99999</v>
      </c>
      <c r="L9" s="43"/>
      <c r="M9" s="43" t="s">
        <v>1215</v>
      </c>
      <c r="N9" s="43" t="s">
        <v>113</v>
      </c>
      <c r="O9" s="43"/>
      <c r="P9" s="43"/>
      <c r="Q9" s="43"/>
      <c r="R9" s="43"/>
      <c r="S9" s="43" t="s">
        <v>116</v>
      </c>
      <c r="T9" s="43"/>
      <c r="U9" s="43" t="s">
        <v>116</v>
      </c>
      <c r="V9" s="86"/>
      <c r="W9" s="96"/>
      <c r="X9" s="87"/>
      <c r="Y9" s="88"/>
    </row>
    <row r="10" spans="1:25" ht="126" customHeight="1">
      <c r="A10" s="43" t="str">
        <f>'M-Factura'!F5</f>
        <v>totalImpuestos</v>
      </c>
      <c r="B10" s="43" t="str">
        <f>'M-Factura'!F4</f>
        <v>Valor correspondiente al IVA (19%) u otros tributos (COP)</v>
      </c>
      <c r="C10" s="43" t="s">
        <v>116</v>
      </c>
      <c r="D10" s="43" t="s">
        <v>524</v>
      </c>
      <c r="E10" s="43" t="s">
        <v>113</v>
      </c>
      <c r="F10" s="43"/>
      <c r="G10" s="43"/>
      <c r="H10" s="43">
        <v>2</v>
      </c>
      <c r="I10" s="43" t="s">
        <v>525</v>
      </c>
      <c r="J10" s="43">
        <v>0</v>
      </c>
      <c r="K10" s="43">
        <v>99999</v>
      </c>
      <c r="L10" s="43"/>
      <c r="M10" s="43" t="s">
        <v>1216</v>
      </c>
      <c r="N10" s="43" t="s">
        <v>113</v>
      </c>
      <c r="O10" s="43"/>
      <c r="P10" s="43"/>
      <c r="Q10" s="43"/>
      <c r="R10" s="43"/>
      <c r="S10" s="43" t="s">
        <v>116</v>
      </c>
      <c r="T10" s="43"/>
      <c r="U10" s="43" t="s">
        <v>116</v>
      </c>
      <c r="V10" s="86"/>
      <c r="W10" s="96"/>
      <c r="X10" s="87"/>
      <c r="Y10" s="88"/>
    </row>
    <row r="11" spans="1:25" ht="140.25" customHeight="1">
      <c r="A11" s="43" t="str">
        <f>'M-Factura'!G5</f>
        <v>totalFacturado</v>
      </c>
      <c r="B11" s="43" t="str">
        <f>'M-Factura'!G4</f>
        <v>Valor total legalmente facturado al cliente (COP)</v>
      </c>
      <c r="C11" s="43" t="s">
        <v>116</v>
      </c>
      <c r="D11" s="43" t="s">
        <v>524</v>
      </c>
      <c r="E11" s="43" t="s">
        <v>113</v>
      </c>
      <c r="F11" s="43"/>
      <c r="G11" s="43"/>
      <c r="H11" s="43">
        <v>2</v>
      </c>
      <c r="I11" s="43" t="s">
        <v>525</v>
      </c>
      <c r="J11" s="43">
        <v>0</v>
      </c>
      <c r="K11" s="43">
        <v>99999</v>
      </c>
      <c r="L11" s="43"/>
      <c r="M11" s="43" t="s">
        <v>1217</v>
      </c>
      <c r="N11" s="43" t="s">
        <v>113</v>
      </c>
      <c r="O11" s="43"/>
      <c r="P11" s="43"/>
      <c r="Q11" s="43"/>
      <c r="R11" s="43"/>
      <c r="S11" s="43" t="s">
        <v>116</v>
      </c>
      <c r="T11" s="43"/>
      <c r="U11" s="43" t="s">
        <v>116</v>
      </c>
      <c r="V11" s="86"/>
      <c r="W11" s="96"/>
      <c r="X11" s="87"/>
      <c r="Y11" s="88"/>
    </row>
    <row r="13" spans="1:25" ht="42" customHeight="1">
      <c r="A13" s="48" t="s">
        <v>123</v>
      </c>
      <c r="B13" s="48" t="s">
        <v>4</v>
      </c>
      <c r="C13" s="48" t="s">
        <v>124</v>
      </c>
    </row>
    <row r="14" spans="1:25" ht="34" customHeight="1">
      <c r="A14" s="341" t="str">
        <f>'M-Factura'!H5</f>
        <v>Combinación única 1</v>
      </c>
      <c r="B14" s="342" t="str">
        <f>'M-Factura'!H4</f>
        <v>Indica que cada intento de pago tiene un identificador único en el sistema, útil para trazabilidad y reclamos</v>
      </c>
      <c r="C14" s="362" t="str">
        <f>'M-Factura'!B5</f>
        <v>idPago</v>
      </c>
    </row>
    <row r="15" spans="1:25" ht="17.25" customHeight="1">
      <c r="A15" s="273"/>
      <c r="B15" s="343"/>
      <c r="C15" s="273"/>
    </row>
    <row r="16" spans="1:25" ht="15.75" customHeight="1"/>
    <row r="17" spans="1:11" ht="15.75" customHeight="1">
      <c r="A17" s="257" t="s">
        <v>125</v>
      </c>
      <c r="B17" s="257" t="s">
        <v>4</v>
      </c>
      <c r="C17" s="257" t="s">
        <v>126</v>
      </c>
      <c r="D17" s="258"/>
      <c r="E17" s="259"/>
      <c r="F17" s="257" t="s">
        <v>127</v>
      </c>
      <c r="G17" s="259"/>
      <c r="H17" s="257" t="s">
        <v>128</v>
      </c>
      <c r="I17" s="259"/>
      <c r="J17" s="257" t="s">
        <v>230</v>
      </c>
      <c r="K17" s="259"/>
    </row>
    <row r="18" spans="1:11" ht="29.25" customHeight="1">
      <c r="A18" s="253"/>
      <c r="B18" s="253"/>
      <c r="C18" s="184" t="s">
        <v>231</v>
      </c>
      <c r="D18" s="184" t="s">
        <v>95</v>
      </c>
      <c r="E18" s="184" t="s">
        <v>232</v>
      </c>
      <c r="F18" s="184" t="s">
        <v>132</v>
      </c>
      <c r="G18" s="184" t="s">
        <v>4</v>
      </c>
      <c r="H18" s="184" t="s">
        <v>133</v>
      </c>
      <c r="I18" s="184" t="s">
        <v>4</v>
      </c>
      <c r="J18" s="184" t="s">
        <v>134</v>
      </c>
      <c r="K18" s="184" t="s">
        <v>135</v>
      </c>
    </row>
    <row r="19" spans="1:11" ht="57.75" customHeight="1">
      <c r="A19" s="261" t="str">
        <f>'E-Factura'!B7</f>
        <v>Generar factura</v>
      </c>
      <c r="B19" s="261" t="str">
        <f>'E-Factura'!C7</f>
        <v>Crear el comprobante legal y fiscal de la venta una vez que el pago ha sido aprobado exitosamente.</v>
      </c>
      <c r="C19" s="251" t="s">
        <v>1218</v>
      </c>
      <c r="D19" s="251" t="s">
        <v>34</v>
      </c>
      <c r="E19" s="262" t="s">
        <v>1219</v>
      </c>
      <c r="F19" s="251" t="s">
        <v>138</v>
      </c>
      <c r="G19" s="251" t="s">
        <v>1220</v>
      </c>
      <c r="H19" s="187" t="str">
        <f>'E-Factura'!G7</f>
        <v>FAC-POL-01</v>
      </c>
      <c r="I19" s="188" t="str">
        <f>'E-Factura'!H7</f>
        <v>Asegurar que los datos requeridos sean válidos a nivel de tipo, formato, longitud y obligatoriedad.</v>
      </c>
      <c r="J19" s="187" t="s">
        <v>236</v>
      </c>
      <c r="K19" s="187" t="s">
        <v>141</v>
      </c>
    </row>
    <row r="20" spans="1:11" ht="57.75" customHeight="1">
      <c r="A20" s="252"/>
      <c r="B20" s="252"/>
      <c r="C20" s="252"/>
      <c r="D20" s="252"/>
      <c r="E20" s="252"/>
      <c r="F20" s="252"/>
      <c r="G20" s="252"/>
      <c r="H20" s="187" t="str">
        <f>'E-Factura'!G8</f>
        <v>FAC-POL-02</v>
      </c>
      <c r="I20" s="188" t="str">
        <f>'E-Factura'!H8</f>
        <v>El idPago asociado debe existir y su estado debe ser obligatoriamente "Aprobado".</v>
      </c>
      <c r="J20" s="187" t="s">
        <v>1221</v>
      </c>
      <c r="K20" s="187" t="s">
        <v>141</v>
      </c>
    </row>
    <row r="21" spans="1:11" ht="72.75" customHeight="1">
      <c r="A21" s="253"/>
      <c r="B21" s="253"/>
      <c r="C21" s="253"/>
      <c r="D21" s="253"/>
      <c r="E21" s="253"/>
      <c r="F21" s="253"/>
      <c r="G21" s="253"/>
      <c r="H21" s="187" t="str">
        <f>'E-Factura'!G9</f>
        <v>FAC-POL-03</v>
      </c>
      <c r="I21" s="188" t="str">
        <f>'E-Factura'!H9</f>
        <v>El totalFacturado debe ser la suma matemática exacta del subtotal más el totalImpuestos. calculados.</v>
      </c>
      <c r="J21" s="187" t="s">
        <v>1222</v>
      </c>
      <c r="K21" s="187" t="s">
        <v>141</v>
      </c>
    </row>
    <row r="22" spans="1:11" ht="77.25" customHeight="1">
      <c r="A22" s="255" t="str">
        <f>'E-Factura'!B10</f>
        <v>Anular factura (Nota de Crédito)</v>
      </c>
      <c r="B22" s="255" t="str">
        <f>'E-Factura'!C10</f>
        <v>Invalidar una factura previamente emitida por motivo de devolución de mercancía o error en los datos.</v>
      </c>
      <c r="C22" s="255" t="s">
        <v>1191</v>
      </c>
      <c r="D22" s="255" t="s">
        <v>244</v>
      </c>
      <c r="E22" s="255" t="s">
        <v>1223</v>
      </c>
      <c r="F22" s="255" t="s">
        <v>138</v>
      </c>
      <c r="G22" s="255" t="s">
        <v>1224</v>
      </c>
      <c r="H22" s="190" t="str">
        <f>'E-Factura'!G10</f>
        <v>FAC-POL-04</v>
      </c>
      <c r="I22" s="190" t="str">
        <f>'E-Factura'!H10</f>
        <v>El idFactura a anular debe existir previamente en el sistema.</v>
      </c>
      <c r="J22" s="190" t="s">
        <v>1225</v>
      </c>
      <c r="K22" s="190" t="s">
        <v>141</v>
      </c>
    </row>
    <row r="23" spans="1:11" ht="92.25" customHeight="1">
      <c r="A23" s="253"/>
      <c r="B23" s="253"/>
      <c r="C23" s="253"/>
      <c r="D23" s="253"/>
      <c r="E23" s="253"/>
      <c r="F23" s="253"/>
      <c r="G23" s="253"/>
      <c r="H23" s="190" t="str">
        <f>'E-Factura'!G11</f>
        <v>FAC-POL-05</v>
      </c>
      <c r="I23" s="190" t="str">
        <f>'E-Factura'!H11</f>
        <v>El sistema no modifica la factura original (es inmutable), sino que debe registrar su estado como "Anulada" y generar una Nota de Crédito.</v>
      </c>
      <c r="J23" s="190" t="s">
        <v>1226</v>
      </c>
      <c r="K23" s="190" t="s">
        <v>141</v>
      </c>
    </row>
    <row r="24" spans="1:11" ht="72.75" customHeight="1">
      <c r="A24" s="194" t="str">
        <f>'E-Factura'!B12</f>
        <v>Consultar y descargar factura</v>
      </c>
      <c r="B24" s="194" t="str">
        <f>'E-Factura'!C12</f>
        <v>Permitir al usuario ver el detalle fiscal de su compra o descargar la representación gráfica (PDF).</v>
      </c>
      <c r="C24" s="193" t="s">
        <v>148</v>
      </c>
      <c r="D24" s="193" t="s">
        <v>149</v>
      </c>
      <c r="E24" s="193" t="s">
        <v>1227</v>
      </c>
      <c r="F24" s="193" t="s">
        <v>1228</v>
      </c>
      <c r="G24" s="193" t="s">
        <v>1229</v>
      </c>
      <c r="H24" s="185" t="str">
        <f>'E-Factura'!G12</f>
        <v>FAC-POL-06</v>
      </c>
      <c r="I24" s="185" t="str">
        <f>'E-Factura'!H12</f>
        <v>El cliente solo puede consultar y descargar las facturas asociadas a sus propios pedidos.</v>
      </c>
      <c r="J24" s="185" t="s">
        <v>1230</v>
      </c>
      <c r="K24" s="185" t="s">
        <v>141</v>
      </c>
    </row>
    <row r="25" spans="1:11" ht="15.75" customHeight="1"/>
    <row r="26" spans="1:11" ht="15.75" customHeight="1"/>
    <row r="27" spans="1:11" ht="15.75" customHeight="1"/>
    <row r="28" spans="1:11" ht="15.75" customHeight="1"/>
  </sheetData>
  <mergeCells count="26">
    <mergeCell ref="A14:A15"/>
    <mergeCell ref="H17:I17"/>
    <mergeCell ref="A22:A23"/>
    <mergeCell ref="A17:A18"/>
    <mergeCell ref="A19:A21"/>
    <mergeCell ref="C19:C21"/>
    <mergeCell ref="C17:E17"/>
    <mergeCell ref="D19:D21"/>
    <mergeCell ref="F19:F21"/>
    <mergeCell ref="F17:G17"/>
    <mergeCell ref="J17:K17"/>
    <mergeCell ref="D22:D23"/>
    <mergeCell ref="D1:F1"/>
    <mergeCell ref="G22:G23"/>
    <mergeCell ref="B22:B23"/>
    <mergeCell ref="E22:E23"/>
    <mergeCell ref="E19:E21"/>
    <mergeCell ref="G19:G21"/>
    <mergeCell ref="B19:B21"/>
    <mergeCell ref="C14:C15"/>
    <mergeCell ref="B17:B18"/>
    <mergeCell ref="A1:B1"/>
    <mergeCell ref="G1:J1"/>
    <mergeCell ref="B14:B15"/>
    <mergeCell ref="C22:C23"/>
    <mergeCell ref="F22:F23"/>
  </mergeCells>
  <hyperlinks>
    <hyperlink ref="A1" r:id="rId1" location="'Modelo%20de%20dominio'!A1" display="applewebdata://4A31782C-94C9-40BA-AD06-77312C4F13C1/ - 'Modelo%20de%20dominio'!A1" xr:uid="{00000000-0004-0000-2B00-000000000000}"/>
    <hyperlink ref="D1" r:id="rId2" location="ListadoObjetosDominio!A1" display="applewebdata://4A31782C-94C9-40BA-AD06-77312C4F13C1/ - ListadoObjetosDominio!A1" xr:uid="{00000000-0004-0000-2B00-000001000000}"/>
    <hyperlink ref="G1" r:id="rId3" location="'C-ImagenProducto '!A1" display="applewebdata://4A31782C-94C9-40BA-AD06-77312C4F13C1/ - 'C-ImagenProducto '!A1" xr:uid="{00000000-0004-0000-2B00-000002000000}"/>
    <hyperlink ref="V4" location="'C-ImagenProducto '!A15" display="'C-ImagenProducto '!A15" xr:uid="{00000000-0004-0000-2B00-000003000000}"/>
    <hyperlink ref="A22" location="RANGE!W4" display="Eliminar de forma definitiva la información de un nuevo País" xr:uid="{00000000-0004-0000-2B00-000004000000}"/>
    <hyperlink ref="A24" location="RANGE!X4" display="Consultar información de un País por su identificador" xr:uid="{00000000-0004-0000-2B00-000005000000}"/>
  </hyperlinks>
  <pageMargins left="0.7" right="0.7" top="0.75" bottom="0.75" header="0.3" footer="0.3"/>
  <legacyDrawing r:id="rId4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K12"/>
  <sheetViews>
    <sheetView workbookViewId="0">
      <selection activeCell="I1" sqref="I1"/>
    </sheetView>
  </sheetViews>
  <sheetFormatPr baseColWidth="10" defaultColWidth="8.83203125" defaultRowHeight="15"/>
  <cols>
    <col min="1" max="1" width="15" style="62" customWidth="1"/>
    <col min="2" max="2" width="25" style="62" customWidth="1"/>
    <col min="3" max="3" width="35" style="62" customWidth="1"/>
    <col min="4" max="4" width="15" style="62" customWidth="1"/>
    <col min="5" max="5" width="25" style="62" customWidth="1"/>
    <col min="6" max="6" width="35" style="62" customWidth="1"/>
    <col min="7" max="7" width="10" style="62" customWidth="1"/>
    <col min="8" max="8" width="35" style="62" customWidth="1"/>
    <col min="9" max="9" width="15" style="62" customWidth="1"/>
    <col min="10" max="10" width="20" style="62" customWidth="1"/>
    <col min="11" max="11" width="41.5" style="62" bestFit="1" customWidth="1"/>
    <col min="12" max="13" width="8.83203125" style="62" customWidth="1"/>
    <col min="14" max="16384" width="8.83203125" style="62"/>
  </cols>
  <sheetData>
    <row r="1" spans="1:11" ht="16">
      <c r="A1" s="4" t="s">
        <v>40</v>
      </c>
      <c r="E1" s="4" t="s">
        <v>42</v>
      </c>
      <c r="I1" s="4" t="s">
        <v>154</v>
      </c>
    </row>
    <row r="2" spans="1:11" ht="16" customHeight="1">
      <c r="A2" s="80" t="s">
        <v>155</v>
      </c>
      <c r="B2" s="281" t="str">
        <f>ListadoObjetosDominio!B16</f>
        <v>Factura</v>
      </c>
      <c r="C2" s="274"/>
      <c r="D2" s="274"/>
      <c r="E2" s="274"/>
      <c r="F2" s="274"/>
      <c r="G2" s="274"/>
      <c r="H2" s="274"/>
      <c r="I2" s="274"/>
      <c r="J2" s="274"/>
      <c r="K2" s="271"/>
    </row>
    <row r="3" spans="1:11" ht="16" customHeight="1">
      <c r="A3" s="80" t="s">
        <v>156</v>
      </c>
      <c r="B3" s="344" t="str">
        <f>ListadoObjetosDominio!C16</f>
        <v>Objeto de dominio que representa el comprobante legal y contable emitido al cliente con el desglose de impuestos una vez el pago ha sido exitoso.</v>
      </c>
      <c r="C3" s="345"/>
      <c r="D3" s="345"/>
      <c r="E3" s="345"/>
      <c r="F3" s="345"/>
      <c r="G3" s="345"/>
      <c r="H3" s="345"/>
      <c r="I3" s="345"/>
      <c r="J3" s="345"/>
      <c r="K3" s="343"/>
    </row>
    <row r="4" spans="1:11" ht="32.25" customHeight="1">
      <c r="A4" s="79" t="s">
        <v>157</v>
      </c>
      <c r="B4" s="282" t="s">
        <v>158</v>
      </c>
      <c r="C4" s="271"/>
      <c r="D4" s="78" t="s">
        <v>159</v>
      </c>
      <c r="E4" s="291" t="s">
        <v>160</v>
      </c>
      <c r="F4" s="271"/>
      <c r="G4" s="284" t="s">
        <v>161</v>
      </c>
      <c r="H4" s="271"/>
      <c r="I4" s="77" t="s">
        <v>162</v>
      </c>
      <c r="J4" s="76" t="s">
        <v>163</v>
      </c>
      <c r="K4" s="75" t="s">
        <v>164</v>
      </c>
    </row>
    <row r="5" spans="1:11" ht="16" customHeight="1">
      <c r="A5" s="290" t="s">
        <v>157</v>
      </c>
      <c r="B5" s="282" t="s">
        <v>165</v>
      </c>
      <c r="C5" s="282" t="s">
        <v>4</v>
      </c>
      <c r="D5" s="283" t="s">
        <v>166</v>
      </c>
      <c r="E5" s="291" t="s">
        <v>167</v>
      </c>
      <c r="F5" s="271"/>
      <c r="G5" s="284" t="s">
        <v>168</v>
      </c>
      <c r="H5" s="271"/>
      <c r="I5" s="289" t="s">
        <v>169</v>
      </c>
      <c r="J5" s="286" t="s">
        <v>170</v>
      </c>
      <c r="K5" s="285" t="s">
        <v>171</v>
      </c>
    </row>
    <row r="6" spans="1:11" ht="16" customHeight="1">
      <c r="A6" s="273"/>
      <c r="B6" s="273"/>
      <c r="C6" s="273"/>
      <c r="D6" s="273"/>
      <c r="E6" s="74" t="s">
        <v>172</v>
      </c>
      <c r="F6" s="74" t="s">
        <v>4</v>
      </c>
      <c r="G6" s="73" t="s">
        <v>173</v>
      </c>
      <c r="H6" s="73" t="s">
        <v>4</v>
      </c>
      <c r="I6" s="273"/>
      <c r="J6" s="273"/>
      <c r="K6" s="273"/>
    </row>
    <row r="7" spans="1:11" ht="50.25" customHeight="1">
      <c r="A7" s="288" t="s">
        <v>1231</v>
      </c>
      <c r="B7" s="288" t="s">
        <v>1232</v>
      </c>
      <c r="C7" s="288" t="s">
        <v>1233</v>
      </c>
      <c r="D7" s="288" t="str">
        <f>ListadoObjetosDominio!B16</f>
        <v>Factura</v>
      </c>
      <c r="E7" s="288" t="s">
        <v>1234</v>
      </c>
      <c r="F7" s="288" t="s">
        <v>1235</v>
      </c>
      <c r="G7" s="72" t="s">
        <v>1236</v>
      </c>
      <c r="H7" s="72" t="s">
        <v>642</v>
      </c>
      <c r="I7" s="288" t="s">
        <v>1237</v>
      </c>
      <c r="J7" s="288" t="s">
        <v>1238</v>
      </c>
      <c r="K7" s="288" t="s">
        <v>1239</v>
      </c>
    </row>
    <row r="8" spans="1:11" ht="50.25" customHeight="1">
      <c r="A8" s="279"/>
      <c r="B8" s="279"/>
      <c r="C8" s="279"/>
      <c r="D8" s="279"/>
      <c r="E8" s="279"/>
      <c r="F8" s="279"/>
      <c r="G8" s="72" t="s">
        <v>1240</v>
      </c>
      <c r="H8" s="72" t="s">
        <v>1241</v>
      </c>
      <c r="I8" s="279"/>
      <c r="J8" s="279"/>
      <c r="K8" s="279"/>
    </row>
    <row r="9" spans="1:11" ht="50.25" customHeight="1">
      <c r="A9" s="273"/>
      <c r="B9" s="273"/>
      <c r="C9" s="273"/>
      <c r="D9" s="273"/>
      <c r="E9" s="273"/>
      <c r="F9" s="273"/>
      <c r="G9" s="72" t="s">
        <v>1242</v>
      </c>
      <c r="H9" s="72" t="s">
        <v>1243</v>
      </c>
      <c r="I9" s="273"/>
      <c r="J9" s="273"/>
      <c r="K9" s="273"/>
    </row>
    <row r="10" spans="1:11" ht="50.25" customHeight="1">
      <c r="A10" s="288" t="s">
        <v>10</v>
      </c>
      <c r="B10" s="288" t="s">
        <v>1244</v>
      </c>
      <c r="C10" s="288" t="s">
        <v>1245</v>
      </c>
      <c r="D10" s="288" t="str">
        <f>ListadoObjetosDominio!B16</f>
        <v>Factura</v>
      </c>
      <c r="E10" s="288" t="s">
        <v>1246</v>
      </c>
      <c r="F10" s="288" t="s">
        <v>1247</v>
      </c>
      <c r="G10" s="72" t="s">
        <v>1248</v>
      </c>
      <c r="H10" s="72" t="s">
        <v>1249</v>
      </c>
      <c r="I10" s="288" t="s">
        <v>1250</v>
      </c>
      <c r="J10" s="288" t="s">
        <v>1251</v>
      </c>
      <c r="K10" s="288" t="s">
        <v>1252</v>
      </c>
    </row>
    <row r="11" spans="1:11" ht="57.75" customHeight="1">
      <c r="A11" s="273"/>
      <c r="B11" s="273"/>
      <c r="C11" s="273"/>
      <c r="D11" s="273"/>
      <c r="E11" s="273"/>
      <c r="F11" s="273"/>
      <c r="G11" s="72" t="s">
        <v>1253</v>
      </c>
      <c r="H11" s="72" t="s">
        <v>1254</v>
      </c>
      <c r="I11" s="273"/>
      <c r="J11" s="273"/>
      <c r="K11" s="273"/>
    </row>
    <row r="12" spans="1:11" ht="50.25" customHeight="1">
      <c r="A12" s="72" t="s">
        <v>476</v>
      </c>
      <c r="B12" s="72" t="s">
        <v>1255</v>
      </c>
      <c r="C12" s="72" t="s">
        <v>1256</v>
      </c>
      <c r="D12" s="72" t="str">
        <f>ListadoObjetosDominio!B16</f>
        <v>Factura</v>
      </c>
      <c r="E12" s="72" t="s">
        <v>1257</v>
      </c>
      <c r="F12" s="72" t="s">
        <v>1258</v>
      </c>
      <c r="G12" s="72" t="s">
        <v>1259</v>
      </c>
      <c r="H12" s="72" t="s">
        <v>1260</v>
      </c>
      <c r="I12" s="72" t="s">
        <v>1261</v>
      </c>
      <c r="J12" s="72" t="s">
        <v>1262</v>
      </c>
      <c r="K12" s="72" t="s">
        <v>1263</v>
      </c>
    </row>
  </sheetData>
  <mergeCells count="32">
    <mergeCell ref="K7:K9"/>
    <mergeCell ref="B7:B9"/>
    <mergeCell ref="B10:B11"/>
    <mergeCell ref="B3:K3"/>
    <mergeCell ref="I5:I6"/>
    <mergeCell ref="D7:D9"/>
    <mergeCell ref="F10:F11"/>
    <mergeCell ref="B4:C4"/>
    <mergeCell ref="C5:C6"/>
    <mergeCell ref="J7:J9"/>
    <mergeCell ref="E5:F5"/>
    <mergeCell ref="C10:C11"/>
    <mergeCell ref="E10:E11"/>
    <mergeCell ref="E4:F4"/>
    <mergeCell ref="C7:C9"/>
    <mergeCell ref="E7:E9"/>
    <mergeCell ref="A5:A6"/>
    <mergeCell ref="F7:F9"/>
    <mergeCell ref="G5:H5"/>
    <mergeCell ref="B2:K2"/>
    <mergeCell ref="A10:A11"/>
    <mergeCell ref="B5:B6"/>
    <mergeCell ref="I10:I11"/>
    <mergeCell ref="D5:D6"/>
    <mergeCell ref="K10:K11"/>
    <mergeCell ref="G4:H4"/>
    <mergeCell ref="K5:K6"/>
    <mergeCell ref="A7:A9"/>
    <mergeCell ref="D10:D11"/>
    <mergeCell ref="J5:J6"/>
    <mergeCell ref="I7:I9"/>
    <mergeCell ref="J10:J11"/>
  </mergeCells>
  <hyperlinks>
    <hyperlink ref="E1" location="ListadoObjetosDominio!A1" display="&lt;&lt; Ir al listado de objetos de dominio" xr:uid="{0D28B1CA-0242-EC4E-B08B-45FA682099AD}"/>
    <hyperlink ref="A1" location="'Modelo de dominio'!A1" display="&lt;&lt; Ir al modelo de dominio" xr:uid="{07084FBF-2265-B447-8F76-A44CD019929C}"/>
    <hyperlink ref="I1" location="'C-Factura'!A1" display="&lt;&lt; Ir a la caracterización del objeto de dominio" xr:uid="{2ACA1023-4F82-FE40-9768-57D156CAD169}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E7C53-DAFC-4C43-B897-DFB6EBC1ECF9}">
  <dimension ref="A1:K12"/>
  <sheetViews>
    <sheetView workbookViewId="0">
      <selection activeCell="I1" sqref="I1"/>
    </sheetView>
  </sheetViews>
  <sheetFormatPr baseColWidth="10" defaultColWidth="8.83203125" defaultRowHeight="15"/>
  <cols>
    <col min="1" max="1" width="15" style="62" customWidth="1"/>
    <col min="2" max="2" width="36" style="62" bestFit="1" customWidth="1"/>
    <col min="3" max="3" width="35" style="62" customWidth="1"/>
    <col min="4" max="4" width="15" style="62" customWidth="1"/>
    <col min="5" max="5" width="25" style="62" customWidth="1"/>
    <col min="6" max="6" width="35" style="62" customWidth="1"/>
    <col min="7" max="7" width="10" style="62" customWidth="1"/>
    <col min="8" max="8" width="35" style="62" customWidth="1"/>
    <col min="9" max="9" width="15" style="62" customWidth="1"/>
    <col min="10" max="10" width="20" style="62" customWidth="1"/>
    <col min="11" max="11" width="41.5" style="62" bestFit="1" customWidth="1"/>
    <col min="12" max="13" width="8.83203125" style="62" customWidth="1"/>
    <col min="14" max="16384" width="8.83203125" style="62"/>
  </cols>
  <sheetData>
    <row r="1" spans="1:11" ht="16">
      <c r="A1" s="4" t="s">
        <v>40</v>
      </c>
      <c r="E1" s="4" t="s">
        <v>42</v>
      </c>
      <c r="I1" s="4" t="s">
        <v>154</v>
      </c>
    </row>
    <row r="2" spans="1:11" ht="16" customHeight="1">
      <c r="A2" s="80" t="s">
        <v>155</v>
      </c>
      <c r="B2" s="281" t="str">
        <f>ListadoObjetosDominio!B16</f>
        <v>Factura</v>
      </c>
      <c r="C2" s="274"/>
      <c r="D2" s="274"/>
      <c r="E2" s="274"/>
      <c r="F2" s="274"/>
      <c r="G2" s="274"/>
      <c r="H2" s="274"/>
      <c r="I2" s="274"/>
      <c r="J2" s="274"/>
      <c r="K2" s="271"/>
    </row>
    <row r="3" spans="1:11" ht="16" customHeight="1">
      <c r="A3" s="80" t="s">
        <v>156</v>
      </c>
      <c r="B3" s="344" t="str">
        <f>ListadoObjetosDominio!C16</f>
        <v>Objeto de dominio que representa el comprobante legal y contable emitido al cliente con el desglose de impuestos una vez el pago ha sido exitoso.</v>
      </c>
      <c r="C3" s="345"/>
      <c r="D3" s="345"/>
      <c r="E3" s="345"/>
      <c r="F3" s="345"/>
      <c r="G3" s="345"/>
      <c r="H3" s="345"/>
      <c r="I3" s="345"/>
      <c r="J3" s="345"/>
      <c r="K3" s="343"/>
    </row>
    <row r="4" spans="1:11" ht="32.25" customHeight="1">
      <c r="A4" s="284" t="s">
        <v>161</v>
      </c>
      <c r="B4" s="271"/>
    </row>
    <row r="5" spans="1:11" ht="16" customHeight="1">
      <c r="A5" s="284" t="s">
        <v>168</v>
      </c>
      <c r="B5" s="271"/>
    </row>
    <row r="6" spans="1:11" ht="16" customHeight="1">
      <c r="A6" s="73" t="s">
        <v>173</v>
      </c>
      <c r="B6" s="73" t="s">
        <v>4</v>
      </c>
    </row>
    <row r="7" spans="1:11" ht="50.25" customHeight="1">
      <c r="A7" s="72" t="s">
        <v>1236</v>
      </c>
      <c r="B7" s="72" t="s">
        <v>642</v>
      </c>
    </row>
    <row r="8" spans="1:11" ht="50.25" customHeight="1">
      <c r="A8" s="72" t="s">
        <v>1240</v>
      </c>
      <c r="B8" s="72" t="s">
        <v>1241</v>
      </c>
    </row>
    <row r="9" spans="1:11" ht="50.25" customHeight="1">
      <c r="A9" s="72" t="s">
        <v>1242</v>
      </c>
      <c r="B9" s="72" t="s">
        <v>1243</v>
      </c>
    </row>
    <row r="10" spans="1:11" ht="50.25" customHeight="1">
      <c r="A10" s="72" t="s">
        <v>1248</v>
      </c>
      <c r="B10" s="72" t="s">
        <v>1249</v>
      </c>
    </row>
    <row r="11" spans="1:11" ht="57.75" customHeight="1">
      <c r="A11" s="72" t="s">
        <v>1253</v>
      </c>
      <c r="B11" s="72" t="s">
        <v>1254</v>
      </c>
    </row>
    <row r="12" spans="1:11" ht="50.25" customHeight="1">
      <c r="A12" s="72" t="s">
        <v>1259</v>
      </c>
      <c r="B12" s="72" t="s">
        <v>1260</v>
      </c>
    </row>
  </sheetData>
  <mergeCells count="4">
    <mergeCell ref="A5:B5"/>
    <mergeCell ref="B2:K2"/>
    <mergeCell ref="B3:K3"/>
    <mergeCell ref="A4:B4"/>
  </mergeCells>
  <hyperlinks>
    <hyperlink ref="E1" location="ListadoObjetosDominio!A1" display="&lt;&lt; Ir al listado de objetos de dominio" xr:uid="{A750A3B6-9319-0D48-BFF1-ECE24B3749EC}"/>
    <hyperlink ref="A1" location="'Modelo de dominio'!A1" display="&lt;&lt; Ir al modelo de dominio" xr:uid="{4F4C7858-329A-9D4A-8CF4-B95A41B8247B}"/>
    <hyperlink ref="I1" location="'C-Factura'!A1" display="&lt;&lt; Ir a la caracterización del objeto de dominio" xr:uid="{AEBD5617-E272-C740-924B-665563D1282E}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L19"/>
  <sheetViews>
    <sheetView zoomScale="93" zoomScaleNormal="93" workbookViewId="0">
      <selection activeCell="B20" sqref="B20"/>
    </sheetView>
  </sheetViews>
  <sheetFormatPr baseColWidth="10" defaultColWidth="11" defaultRowHeight="16"/>
  <cols>
    <col min="1" max="6" width="41.5" customWidth="1"/>
    <col min="7" max="7" width="25.5" customWidth="1"/>
    <col min="8" max="8" width="18" bestFit="1" customWidth="1"/>
  </cols>
  <sheetData>
    <row r="1" spans="1:12">
      <c r="A1" s="296" t="s">
        <v>40</v>
      </c>
      <c r="B1" s="250"/>
      <c r="C1" s="250"/>
      <c r="D1" s="250"/>
      <c r="E1" s="250"/>
      <c r="F1" s="250"/>
      <c r="G1" s="298" t="s">
        <v>42</v>
      </c>
      <c r="H1" s="250"/>
      <c r="I1" s="296" t="s">
        <v>154</v>
      </c>
      <c r="J1" s="250"/>
      <c r="K1" s="250"/>
      <c r="L1" s="250"/>
    </row>
    <row r="2" spans="1:12">
      <c r="A2" s="20" t="s">
        <v>3</v>
      </c>
      <c r="B2" s="347" t="str">
        <f>ListadoObjetosDominio!B17</f>
        <v>Envio</v>
      </c>
      <c r="C2" s="250"/>
      <c r="D2" s="250"/>
      <c r="E2" s="250"/>
      <c r="F2" s="250"/>
      <c r="G2" s="56"/>
      <c r="H2" s="56"/>
    </row>
    <row r="3" spans="1:12">
      <c r="A3" s="20" t="s">
        <v>4</v>
      </c>
      <c r="B3" s="267" t="str">
        <f>ListadoObjetosDominio!C17</f>
        <v>Objeto de dominio que representa el proceso logístico y de despacho de un pedido aprobado hacia la dirección de entrega del cliente.</v>
      </c>
      <c r="C3" s="250"/>
      <c r="D3" s="250"/>
      <c r="E3" s="250"/>
      <c r="F3" s="250"/>
      <c r="G3" s="250"/>
      <c r="H3" s="56"/>
    </row>
    <row r="4" spans="1:12" ht="51" customHeight="1">
      <c r="A4" s="28" t="s">
        <v>1264</v>
      </c>
      <c r="B4" s="28" t="s">
        <v>1265</v>
      </c>
      <c r="C4" s="28" t="s">
        <v>1266</v>
      </c>
      <c r="D4" s="28" t="s">
        <v>1267</v>
      </c>
      <c r="E4" s="28" t="s">
        <v>1268</v>
      </c>
      <c r="F4" s="28" t="s">
        <v>1269</v>
      </c>
      <c r="G4" s="28" t="s">
        <v>1270</v>
      </c>
      <c r="H4" s="242" t="s">
        <v>1041</v>
      </c>
    </row>
    <row r="5" spans="1:12">
      <c r="A5" s="21" t="s">
        <v>51</v>
      </c>
      <c r="B5" s="21" t="s">
        <v>985</v>
      </c>
      <c r="C5" s="21" t="s">
        <v>1271</v>
      </c>
      <c r="D5" s="21" t="s">
        <v>1272</v>
      </c>
      <c r="E5" s="21" t="s">
        <v>1273</v>
      </c>
      <c r="F5" s="215" t="s">
        <v>1274</v>
      </c>
      <c r="G5" s="215" t="s">
        <v>747</v>
      </c>
      <c r="H5" s="243" t="s">
        <v>495</v>
      </c>
    </row>
    <row r="6" spans="1:12">
      <c r="A6" s="27" t="s">
        <v>1275</v>
      </c>
      <c r="B6" s="148" t="s">
        <v>911</v>
      </c>
      <c r="C6" s="145" t="s">
        <v>1276</v>
      </c>
      <c r="D6" s="145" t="s">
        <v>1277</v>
      </c>
      <c r="E6" s="146" t="s">
        <v>915</v>
      </c>
      <c r="F6" s="147" t="s">
        <v>752</v>
      </c>
      <c r="G6" s="147" t="s">
        <v>1278</v>
      </c>
      <c r="H6" s="244" t="str">
        <f>D6</f>
        <v>SERV-30012345678</v>
      </c>
    </row>
    <row r="7" spans="1:12">
      <c r="A7" s="27" t="s">
        <v>1279</v>
      </c>
      <c r="B7" s="148" t="s">
        <v>914</v>
      </c>
      <c r="C7" s="145" t="s">
        <v>1280</v>
      </c>
      <c r="D7" s="145" t="s">
        <v>1281</v>
      </c>
      <c r="E7" s="146" t="s">
        <v>749</v>
      </c>
      <c r="F7" s="147" t="s">
        <v>1282</v>
      </c>
      <c r="G7" s="147" t="s">
        <v>916</v>
      </c>
      <c r="H7" s="244" t="str">
        <f>D7</f>
        <v>COOR-21456789012</v>
      </c>
    </row>
    <row r="8" spans="1:12">
      <c r="A8" s="27" t="s">
        <v>1283</v>
      </c>
      <c r="B8" s="148" t="s">
        <v>917</v>
      </c>
      <c r="C8" s="145" t="s">
        <v>1284</v>
      </c>
      <c r="D8" s="145" t="s">
        <v>1285</v>
      </c>
      <c r="E8" s="146" t="s">
        <v>752</v>
      </c>
      <c r="F8" s="147" t="s">
        <v>756</v>
      </c>
      <c r="G8" s="147" t="s">
        <v>920</v>
      </c>
      <c r="H8" s="244" t="str">
        <f>D8</f>
        <v>INTE-70009876543</v>
      </c>
    </row>
    <row r="9" spans="1:12">
      <c r="A9" s="27" t="s">
        <v>1286</v>
      </c>
      <c r="B9" s="148" t="s">
        <v>919</v>
      </c>
      <c r="C9" s="145" t="s">
        <v>1287</v>
      </c>
      <c r="D9" s="145" t="s">
        <v>1288</v>
      </c>
      <c r="E9" s="146" t="s">
        <v>752</v>
      </c>
      <c r="F9" s="147" t="s">
        <v>1282</v>
      </c>
      <c r="G9" s="147" t="s">
        <v>1278</v>
      </c>
      <c r="H9" s="244" t="str">
        <f>D9</f>
        <v>TCC-54321987654</v>
      </c>
    </row>
    <row r="10" spans="1:12">
      <c r="A10" s="27" t="s">
        <v>1289</v>
      </c>
      <c r="B10" s="148" t="s">
        <v>908</v>
      </c>
      <c r="C10" s="145" t="s">
        <v>1290</v>
      </c>
      <c r="D10" s="145" t="s">
        <v>1291</v>
      </c>
      <c r="E10" s="146" t="s">
        <v>756</v>
      </c>
      <c r="F10" s="147" t="s">
        <v>1282</v>
      </c>
      <c r="G10" s="147" t="s">
        <v>916</v>
      </c>
      <c r="H10" s="244" t="str">
        <f>D10</f>
        <v>ENVI-09876543210</v>
      </c>
    </row>
    <row r="13" spans="1:12">
      <c r="A13" s="59" t="s">
        <v>85</v>
      </c>
      <c r="B13" s="59"/>
      <c r="C13" s="59"/>
      <c r="D13" s="59"/>
      <c r="E13" s="59"/>
      <c r="F13" s="59"/>
      <c r="G13" s="60"/>
    </row>
    <row r="14" spans="1:12">
      <c r="A14" s="30" t="s">
        <v>86</v>
      </c>
      <c r="B14" s="30"/>
      <c r="C14" s="30"/>
      <c r="D14" s="30"/>
      <c r="E14" s="30"/>
      <c r="F14" s="30"/>
      <c r="G14" s="57"/>
    </row>
    <row r="15" spans="1:12">
      <c r="A15" s="346" t="s">
        <v>87</v>
      </c>
      <c r="B15" s="250"/>
      <c r="C15" s="250"/>
      <c r="D15" s="250"/>
      <c r="E15" s="250"/>
      <c r="F15" s="250"/>
      <c r="G15" s="250"/>
    </row>
    <row r="16" spans="1:12">
      <c r="A16" s="297" t="s">
        <v>88</v>
      </c>
      <c r="B16" s="250"/>
      <c r="C16" s="250"/>
      <c r="D16" s="250"/>
      <c r="E16" s="250"/>
      <c r="F16" s="250"/>
      <c r="G16" s="250"/>
    </row>
    <row r="17" spans="1:7">
      <c r="A17" s="349" t="s">
        <v>608</v>
      </c>
      <c r="B17" s="250"/>
      <c r="C17" s="250"/>
      <c r="D17" s="250"/>
      <c r="E17" s="250"/>
      <c r="F17" s="250"/>
      <c r="G17" s="250"/>
    </row>
    <row r="18" spans="1:7">
      <c r="A18" s="263" t="s">
        <v>90</v>
      </c>
      <c r="B18" s="250"/>
      <c r="C18" s="250"/>
      <c r="D18" s="250"/>
      <c r="E18" s="250"/>
      <c r="F18" s="250"/>
      <c r="G18" s="250"/>
    </row>
    <row r="19" spans="1:7">
      <c r="A19" s="336" t="s">
        <v>609</v>
      </c>
      <c r="B19" s="250"/>
      <c r="C19" s="250"/>
      <c r="D19" s="250"/>
      <c r="E19" s="250"/>
      <c r="F19" s="250"/>
      <c r="G19" s="250"/>
    </row>
  </sheetData>
  <mergeCells count="10">
    <mergeCell ref="A19:G19"/>
    <mergeCell ref="B3:G3"/>
    <mergeCell ref="A17:G17"/>
    <mergeCell ref="A18:G18"/>
    <mergeCell ref="I1:L1"/>
    <mergeCell ref="B2:F2"/>
    <mergeCell ref="G1:H1"/>
    <mergeCell ref="A1:F1"/>
    <mergeCell ref="A16:G16"/>
    <mergeCell ref="A15:G15"/>
  </mergeCells>
  <hyperlinks>
    <hyperlink ref="A1" location="'Modelo de dominio'!A1" display="&lt;&lt; Ir al modelo de dominio" xr:uid="{00000000-0004-0000-2D00-000000000000}"/>
    <hyperlink ref="G1" location="ListadoObjetosDominio!A1" display="&lt;&lt; Ir al listado de objetos de dominio" xr:uid="{00000000-0004-0000-2D00-000001000000}"/>
    <hyperlink ref="I1" location="'C-Departamento'!A1" display="&lt;&lt; Ir a la caracterización del objeto de dominio" xr:uid="{00000000-0004-0000-2D00-000002000000}"/>
    <hyperlink ref="B6" location="'M-Pedido'!A9" display="'M-Pedido'!A9" xr:uid="{00000000-0004-0000-2D00-000003000000}"/>
    <hyperlink ref="F6" location="'M-MetodoPago'!B6" display="'M-MetodoPago'!B6" xr:uid="{00000000-0004-0000-2D00-000004000000}"/>
    <hyperlink ref="B7" location="'M-Pedido'!A10" display="'M-Pedido'!A10" xr:uid="{00000000-0004-0000-2D00-000005000000}"/>
    <hyperlink ref="F7" location="'M-MetodoPago'!B6" display="'M-MetodoPago'!B6" xr:uid="{00000000-0004-0000-2D00-000006000000}"/>
    <hyperlink ref="B8" location="'M-Pedido'!A6" display="PED-2026-001" xr:uid="{00000000-0004-0000-2D00-000007000000}"/>
    <hyperlink ref="F8" location="'M-MetodoPago'!B6" display="'M-MetodoPago'!B6" xr:uid="{00000000-0004-0000-2D00-000008000000}"/>
    <hyperlink ref="B9" location="'M-Pedido'!A6" display="PED-2026-001" xr:uid="{00000000-0004-0000-2D00-000009000000}"/>
    <hyperlink ref="F9" location="'M-MetodoPago'!B6" display="'M-MetodoPago'!B6" xr:uid="{00000000-0004-0000-2D00-00000A000000}"/>
    <hyperlink ref="B10" location="'M-Pedido'!A6" display="PED-2026-001" xr:uid="{00000000-0004-0000-2D00-00000B000000}"/>
    <hyperlink ref="F10" location="'M-MetodoPago'!B6" display="'M-MetodoPago'!B6" xr:uid="{00000000-0004-0000-2D00-00000C000000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Y22"/>
  <sheetViews>
    <sheetView topLeftCell="B15" zoomScale="75" workbookViewId="0">
      <selection activeCell="M19" sqref="M19"/>
    </sheetView>
  </sheetViews>
  <sheetFormatPr baseColWidth="10" defaultColWidth="11" defaultRowHeight="16"/>
  <cols>
    <col min="1" max="1" width="14" customWidth="1"/>
    <col min="2" max="2" width="92" customWidth="1"/>
    <col min="3" max="3" width="22.33203125" customWidth="1"/>
    <col min="4" max="4" width="15.5" customWidth="1"/>
    <col min="5" max="5" width="16.5" customWidth="1"/>
    <col min="6" max="6" width="17.83203125" customWidth="1"/>
    <col min="7" max="7" width="42" customWidth="1"/>
    <col min="8" max="9" width="9" bestFit="1" customWidth="1"/>
    <col min="10" max="10" width="19.5" bestFit="1" customWidth="1"/>
    <col min="11" max="21" width="9" bestFit="1" customWidth="1"/>
    <col min="22" max="22" width="24" bestFit="1" customWidth="1"/>
    <col min="23" max="24" width="28" bestFit="1" customWidth="1"/>
    <col min="25" max="25" width="18" bestFit="1" customWidth="1"/>
  </cols>
  <sheetData>
    <row r="1" spans="1:25">
      <c r="A1" s="249" t="s">
        <v>40</v>
      </c>
      <c r="B1" s="250"/>
      <c r="C1" s="26"/>
      <c r="D1" s="256" t="s">
        <v>42</v>
      </c>
      <c r="E1" s="250"/>
      <c r="F1" s="250"/>
      <c r="G1" s="249" t="s">
        <v>41</v>
      </c>
      <c r="H1" s="250"/>
      <c r="I1" s="250"/>
      <c r="J1" s="250"/>
    </row>
    <row r="2" spans="1:25">
      <c r="A2" s="34" t="s">
        <v>3</v>
      </c>
      <c r="B2" s="34" t="str">
        <f>'M-Envio'!B2</f>
        <v>Envio</v>
      </c>
      <c r="C2" s="35"/>
      <c r="D2" s="36"/>
      <c r="E2" s="36"/>
      <c r="F2" s="36"/>
      <c r="G2" s="36"/>
      <c r="H2" s="35"/>
      <c r="I2" s="35"/>
      <c r="J2" s="35"/>
      <c r="K2" s="35"/>
      <c r="L2" s="34"/>
      <c r="M2" s="34"/>
      <c r="N2" s="34"/>
      <c r="O2" s="34"/>
      <c r="P2" s="34"/>
      <c r="Q2" s="34"/>
      <c r="R2" s="34"/>
      <c r="S2" s="34"/>
      <c r="T2" s="34"/>
      <c r="U2" s="34"/>
    </row>
    <row r="3" spans="1:25">
      <c r="A3" s="85" t="s">
        <v>4</v>
      </c>
      <c r="B3" s="93" t="str">
        <f>'M-Envio'!B3</f>
        <v>Objeto de dominio que representa el proceso logístico y de despacho de un pedido aprobado hacia la dirección de entrega del cliente.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W3" s="89"/>
      <c r="X3" s="5"/>
      <c r="Y3" s="5"/>
    </row>
    <row r="4" spans="1:25">
      <c r="A4" s="91" t="s">
        <v>92</v>
      </c>
      <c r="B4" s="94" t="s">
        <v>93</v>
      </c>
      <c r="C4" s="92" t="s">
        <v>94</v>
      </c>
      <c r="D4" s="90" t="s">
        <v>95</v>
      </c>
      <c r="E4" s="90" t="s">
        <v>96</v>
      </c>
      <c r="F4" s="90" t="s">
        <v>97</v>
      </c>
      <c r="G4" s="90" t="s">
        <v>98</v>
      </c>
      <c r="H4" s="90" t="s">
        <v>99</v>
      </c>
      <c r="I4" s="90" t="s">
        <v>100</v>
      </c>
      <c r="J4" s="90" t="s">
        <v>101</v>
      </c>
      <c r="K4" s="90" t="s">
        <v>102</v>
      </c>
      <c r="L4" s="90" t="s">
        <v>103</v>
      </c>
      <c r="M4" s="90" t="s">
        <v>104</v>
      </c>
      <c r="N4" s="90" t="s">
        <v>105</v>
      </c>
      <c r="O4" s="90" t="s">
        <v>106</v>
      </c>
      <c r="P4" s="90" t="s">
        <v>107</v>
      </c>
      <c r="Q4" s="90" t="s">
        <v>108</v>
      </c>
      <c r="R4" s="90" t="s">
        <v>109</v>
      </c>
      <c r="S4" s="90" t="s">
        <v>110</v>
      </c>
      <c r="T4" s="90" t="s">
        <v>111</v>
      </c>
      <c r="U4" s="90" t="s">
        <v>112</v>
      </c>
      <c r="V4" s="95" t="e">
        <f>#REF!</f>
        <v>#REF!</v>
      </c>
      <c r="W4" s="96" t="e">
        <f>#REF!</f>
        <v>#REF!</v>
      </c>
      <c r="X4" s="87" t="e">
        <f>#REF!</f>
        <v>#REF!</v>
      </c>
      <c r="Y4" s="88" t="e">
        <f>#REF!</f>
        <v>#REF!</v>
      </c>
    </row>
    <row r="5" spans="1:25" ht="28" customHeight="1">
      <c r="A5" s="43" t="str">
        <f>'M-Envio'!A5</f>
        <v>id</v>
      </c>
      <c r="B5" s="50" t="str">
        <f>'M-Envio'!A4</f>
        <v>Identificador único universal (UUID) del envío.</v>
      </c>
      <c r="C5" s="43" t="s">
        <v>113</v>
      </c>
      <c r="D5" s="43" t="s">
        <v>114</v>
      </c>
      <c r="E5" s="43" t="s">
        <v>113</v>
      </c>
      <c r="F5" s="43">
        <v>1</v>
      </c>
      <c r="G5" s="43"/>
      <c r="H5" s="43"/>
      <c r="I5" s="43"/>
      <c r="J5" s="43"/>
      <c r="K5" s="43"/>
      <c r="L5" s="43" t="s">
        <v>115</v>
      </c>
      <c r="M5" s="43"/>
      <c r="N5" s="43" t="s">
        <v>116</v>
      </c>
      <c r="O5" s="43" t="s">
        <v>116</v>
      </c>
      <c r="P5" s="43"/>
      <c r="Q5" s="43" t="s">
        <v>113</v>
      </c>
      <c r="R5" s="43" t="s">
        <v>113</v>
      </c>
      <c r="S5" s="43" t="s">
        <v>116</v>
      </c>
      <c r="T5" s="43"/>
      <c r="U5" s="43" t="s">
        <v>113</v>
      </c>
      <c r="V5" s="86" t="s">
        <v>352</v>
      </c>
      <c r="W5" s="96" t="s">
        <v>348</v>
      </c>
      <c r="X5" s="87"/>
      <c r="Y5" s="88"/>
    </row>
    <row r="6" spans="1:25" ht="140.25" customHeight="1">
      <c r="A6" s="43" t="str">
        <f>'M-Envio'!B5</f>
        <v>pedido</v>
      </c>
      <c r="B6" s="43" t="str">
        <f>'M-Envio'!B4</f>
        <v>Referencia al pedido al que pertenece el envío.</v>
      </c>
      <c r="C6" s="43" t="s">
        <v>116</v>
      </c>
      <c r="D6" s="157" t="s">
        <v>991</v>
      </c>
      <c r="E6" s="43" t="s">
        <v>113</v>
      </c>
      <c r="F6" s="43"/>
      <c r="G6" s="43"/>
      <c r="H6" s="43"/>
      <c r="I6" s="43"/>
      <c r="J6" s="43"/>
      <c r="K6" s="43"/>
      <c r="L6" s="43"/>
      <c r="M6" s="43" t="s">
        <v>1292</v>
      </c>
      <c r="N6" s="43" t="s">
        <v>116</v>
      </c>
      <c r="O6" s="43"/>
      <c r="P6" s="43"/>
      <c r="Q6" s="43"/>
      <c r="R6" s="43"/>
      <c r="S6" s="43" t="s">
        <v>116</v>
      </c>
      <c r="T6" s="43"/>
      <c r="U6" s="43" t="s">
        <v>116</v>
      </c>
      <c r="V6" s="86" t="s">
        <v>348</v>
      </c>
      <c r="W6" s="96" t="s">
        <v>348</v>
      </c>
      <c r="X6" s="87"/>
      <c r="Y6" s="88"/>
    </row>
    <row r="7" spans="1:25" ht="126" customHeight="1">
      <c r="A7" s="43" t="str">
        <f>'M-Envio'!C5</f>
        <v>transportadora</v>
      </c>
      <c r="B7" s="43" t="str">
        <f>'M-Envio'!C4</f>
        <v>Nombre de la empresa transportadora encargada del envío.</v>
      </c>
      <c r="C7" s="43" t="s">
        <v>116</v>
      </c>
      <c r="D7" s="43" t="s">
        <v>149</v>
      </c>
      <c r="E7" s="43" t="s">
        <v>113</v>
      </c>
      <c r="F7" s="43">
        <v>3</v>
      </c>
      <c r="G7" s="43">
        <v>100</v>
      </c>
      <c r="H7" s="43"/>
      <c r="I7" s="43"/>
      <c r="J7" s="43"/>
      <c r="K7" s="43"/>
      <c r="L7" s="43" t="s">
        <v>120</v>
      </c>
      <c r="M7" s="43" t="s">
        <v>1293</v>
      </c>
      <c r="N7" s="43" t="s">
        <v>116</v>
      </c>
      <c r="O7" s="43" t="s">
        <v>116</v>
      </c>
      <c r="P7" s="43"/>
      <c r="Q7" s="43" t="s">
        <v>113</v>
      </c>
      <c r="R7" s="43" t="s">
        <v>113</v>
      </c>
      <c r="S7" s="43" t="s">
        <v>116</v>
      </c>
      <c r="T7" s="43"/>
      <c r="U7" s="43" t="s">
        <v>116</v>
      </c>
      <c r="V7" s="86" t="s">
        <v>614</v>
      </c>
      <c r="W7" s="96" t="s">
        <v>348</v>
      </c>
      <c r="X7" s="87"/>
      <c r="Y7" s="88"/>
    </row>
    <row r="8" spans="1:25" ht="84" customHeight="1">
      <c r="A8" s="43" t="str">
        <f>'M-Envio'!D5</f>
        <v>numeroGuia</v>
      </c>
      <c r="B8" s="43" t="str">
        <f>'M-Envio'!D4</f>
        <v>Número de guía proporcionado por la transportadora.</v>
      </c>
      <c r="C8" s="43" t="s">
        <v>116</v>
      </c>
      <c r="D8" s="43" t="s">
        <v>114</v>
      </c>
      <c r="E8" s="43" t="s">
        <v>113</v>
      </c>
      <c r="F8" s="43">
        <v>3</v>
      </c>
      <c r="G8" s="43">
        <v>100</v>
      </c>
      <c r="H8" s="43"/>
      <c r="I8" s="43"/>
      <c r="J8" s="43"/>
      <c r="K8" s="43"/>
      <c r="L8" s="43" t="s">
        <v>115</v>
      </c>
      <c r="M8" s="43" t="s">
        <v>1294</v>
      </c>
      <c r="N8" s="43" t="s">
        <v>116</v>
      </c>
      <c r="O8" s="43" t="s">
        <v>116</v>
      </c>
      <c r="P8" s="43"/>
      <c r="Q8" s="43" t="s">
        <v>113</v>
      </c>
      <c r="R8" s="43" t="s">
        <v>113</v>
      </c>
      <c r="S8" s="43" t="s">
        <v>116</v>
      </c>
      <c r="T8" s="43"/>
      <c r="U8" s="43" t="s">
        <v>116</v>
      </c>
      <c r="V8" s="86"/>
      <c r="W8" s="96"/>
      <c r="X8" s="87"/>
      <c r="Y8" s="88"/>
    </row>
    <row r="9" spans="1:25" ht="112" customHeight="1">
      <c r="A9" s="43" t="str">
        <f>'M-Envio'!E5</f>
        <v>fechaEnvio</v>
      </c>
      <c r="B9" s="43" t="str">
        <f>'M-Envio'!E4</f>
        <v>Fecha en que se despachó el envío (LocalDate).</v>
      </c>
      <c r="C9" s="43" t="s">
        <v>116</v>
      </c>
      <c r="D9" s="43" t="s">
        <v>762</v>
      </c>
      <c r="E9" s="43" t="s">
        <v>113</v>
      </c>
      <c r="F9" s="43"/>
      <c r="G9" s="43"/>
      <c r="H9" s="43"/>
      <c r="I9" s="43"/>
      <c r="J9" s="43"/>
      <c r="K9" s="43"/>
      <c r="L9" s="43"/>
      <c r="M9" s="43" t="s">
        <v>1295</v>
      </c>
      <c r="N9" s="43" t="s">
        <v>116</v>
      </c>
      <c r="O9" s="43"/>
      <c r="P9" s="43"/>
      <c r="Q9" s="43"/>
      <c r="R9" s="43"/>
      <c r="S9" s="43" t="s">
        <v>116</v>
      </c>
      <c r="T9" s="43"/>
      <c r="U9" s="43" t="s">
        <v>116</v>
      </c>
      <c r="V9" s="86"/>
      <c r="W9" s="96"/>
      <c r="X9" s="87"/>
      <c r="Y9" s="88"/>
    </row>
    <row r="11" spans="1:25" ht="42" customHeight="1">
      <c r="A11" s="48" t="s">
        <v>123</v>
      </c>
      <c r="B11" s="48" t="s">
        <v>4</v>
      </c>
      <c r="C11" s="48" t="s">
        <v>124</v>
      </c>
    </row>
    <row r="12" spans="1:25" ht="34" customHeight="1">
      <c r="A12" s="341" t="str">
        <f>'M-Envio'!F5</f>
        <v>fechaEntrega</v>
      </c>
      <c r="B12" s="342" t="str">
        <f>'M-Envio'!F4</f>
        <v>Fecha estimada o real de entrega del envío (LocalDate, opcional).</v>
      </c>
      <c r="C12" s="362" t="str">
        <f>'M-Envio'!D5</f>
        <v>numeroGuia</v>
      </c>
    </row>
    <row r="13" spans="1:25" ht="17.25" customHeight="1">
      <c r="A13" s="273"/>
      <c r="B13" s="343"/>
      <c r="C13" s="273"/>
    </row>
    <row r="14" spans="1:25" ht="15.75" customHeight="1"/>
    <row r="15" spans="1:25" ht="15.75" customHeight="1">
      <c r="A15" s="360" t="s">
        <v>125</v>
      </c>
      <c r="B15" s="354" t="s">
        <v>4</v>
      </c>
      <c r="C15" s="354" t="s">
        <v>126</v>
      </c>
      <c r="D15" s="355"/>
      <c r="E15" s="356"/>
      <c r="F15" s="354" t="s">
        <v>127</v>
      </c>
      <c r="G15" s="356"/>
      <c r="H15" s="354" t="s">
        <v>128</v>
      </c>
      <c r="I15" s="356"/>
      <c r="J15" s="354" t="s">
        <v>230</v>
      </c>
      <c r="K15" s="356"/>
    </row>
    <row r="16" spans="1:25" ht="29.25" customHeight="1">
      <c r="A16" s="359"/>
      <c r="B16" s="253"/>
      <c r="C16" s="184" t="s">
        <v>231</v>
      </c>
      <c r="D16" s="184" t="s">
        <v>95</v>
      </c>
      <c r="E16" s="184" t="s">
        <v>232</v>
      </c>
      <c r="F16" s="184" t="s">
        <v>132</v>
      </c>
      <c r="G16" s="184" t="s">
        <v>4</v>
      </c>
      <c r="H16" s="184" t="s">
        <v>133</v>
      </c>
      <c r="I16" s="184" t="s">
        <v>4</v>
      </c>
      <c r="J16" s="184" t="s">
        <v>134</v>
      </c>
      <c r="K16" s="198" t="s">
        <v>135</v>
      </c>
    </row>
    <row r="17" spans="1:11" ht="138.75" customHeight="1">
      <c r="A17" s="357" t="str">
        <f>'E-Envio'!B7</f>
        <v>Registrar envío (Despachar)</v>
      </c>
      <c r="B17" s="261" t="str">
        <f>'E-Envio'!C7</f>
        <v>Crear la orden de transporte físico asociando el pedido pagado con una empresa de mensajería externa.</v>
      </c>
      <c r="C17" s="251" t="s">
        <v>1296</v>
      </c>
      <c r="D17" s="251" t="s">
        <v>1297</v>
      </c>
      <c r="E17" s="262" t="s">
        <v>1298</v>
      </c>
      <c r="F17" s="251" t="s">
        <v>138</v>
      </c>
      <c r="G17" s="251" t="s">
        <v>1299</v>
      </c>
      <c r="H17" s="187" t="str">
        <f>'E-Envio'!G7</f>
        <v>ENV-POL-01</v>
      </c>
      <c r="I17" s="188" t="str">
        <f>'E-Envio'!H7</f>
        <v>Asegurar que los datos requeridos sean válidos a nivel de tipo, formato, longitud y obligatoriedad.</v>
      </c>
      <c r="J17" s="187" t="s">
        <v>236</v>
      </c>
      <c r="K17" s="199" t="s">
        <v>141</v>
      </c>
    </row>
    <row r="18" spans="1:11" ht="88.5" customHeight="1">
      <c r="A18" s="359"/>
      <c r="B18" s="253"/>
      <c r="C18" s="253"/>
      <c r="D18" s="253"/>
      <c r="E18" s="253"/>
      <c r="F18" s="253"/>
      <c r="G18" s="253"/>
      <c r="H18" s="187" t="str">
        <f>'E-Envio'!G8</f>
        <v>ENV-POL-02</v>
      </c>
      <c r="I18" s="188" t="str">
        <f>'E-Envio'!H8</f>
        <v>El idPedido asociado debe existir, estar pagado y no tener otro envío activo.</v>
      </c>
      <c r="J18" s="187" t="s">
        <v>1300</v>
      </c>
      <c r="K18" s="199" t="s">
        <v>141</v>
      </c>
    </row>
    <row r="19" spans="1:11" ht="184.5" customHeight="1">
      <c r="A19" s="210" t="str">
        <f>'E-Envio'!B9</f>
        <v>Modificar envío (Corregir)</v>
      </c>
      <c r="B19" s="190" t="str">
        <f>'E-Envio'!C9</f>
        <v>Actualizar los datos de despacho si hubo un error al generar la guía o si la caja se reasignó a otra empresa de transporte.</v>
      </c>
      <c r="C19" s="190" t="s">
        <v>1301</v>
      </c>
      <c r="D19" s="190" t="s">
        <v>1297</v>
      </c>
      <c r="E19" s="190" t="s">
        <v>1302</v>
      </c>
      <c r="F19" s="190" t="s">
        <v>138</v>
      </c>
      <c r="G19" s="190" t="s">
        <v>1303</v>
      </c>
      <c r="H19" s="190" t="str">
        <f>'E-Envio'!G9</f>
        <v>ENV-POL-03</v>
      </c>
      <c r="I19" s="190" t="str">
        <f>'E-Envio'!H9</f>
        <v>El idEnvio a modificar debe existir previamente en el sistema.</v>
      </c>
      <c r="J19" s="190" t="s">
        <v>1304</v>
      </c>
      <c r="K19" s="201" t="s">
        <v>141</v>
      </c>
    </row>
    <row r="20" spans="1:11" ht="130.5" customHeight="1">
      <c r="A20" s="202" t="str">
        <f>'E-Envio'!B10</f>
        <v>Consultar envío (Tracking)</v>
      </c>
      <c r="B20" s="203" t="str">
        <f>'E-Envio'!C10</f>
        <v>Consultar la ubicación actual y el estado del paquete físico utilizando su número de guía.</v>
      </c>
      <c r="C20" s="204" t="s">
        <v>937</v>
      </c>
      <c r="D20" s="204" t="s">
        <v>244</v>
      </c>
      <c r="E20" s="204" t="s">
        <v>1305</v>
      </c>
      <c r="F20" s="204" t="s">
        <v>1306</v>
      </c>
      <c r="G20" s="204" t="s">
        <v>1307</v>
      </c>
      <c r="H20" s="205" t="str">
        <f>'E-Envio'!G10</f>
        <v>ENV-POL-04</v>
      </c>
      <c r="I20" s="205" t="str">
        <f>'E-Envio'!H10</f>
        <v>El cliente solo puede rastrear los envíos asociados a sus propios pedidos.</v>
      </c>
      <c r="J20" s="205" t="s">
        <v>1308</v>
      </c>
      <c r="K20" s="206" t="s">
        <v>141</v>
      </c>
    </row>
    <row r="21" spans="1:11" ht="15.75" customHeight="1"/>
    <row r="22" spans="1:11" ht="15.75" customHeight="1"/>
  </sheetData>
  <mergeCells count="19">
    <mergeCell ref="G17:G18"/>
    <mergeCell ref="B12:B13"/>
    <mergeCell ref="C15:E15"/>
    <mergeCell ref="D1:F1"/>
    <mergeCell ref="H15:I15"/>
    <mergeCell ref="B17:B18"/>
    <mergeCell ref="D17:D18"/>
    <mergeCell ref="F17:F18"/>
    <mergeCell ref="G1:J1"/>
    <mergeCell ref="F15:G15"/>
    <mergeCell ref="A1:B1"/>
    <mergeCell ref="A12:A13"/>
    <mergeCell ref="C12:C13"/>
    <mergeCell ref="J15:K15"/>
    <mergeCell ref="B15:B16"/>
    <mergeCell ref="A17:A18"/>
    <mergeCell ref="C17:C18"/>
    <mergeCell ref="E17:E18"/>
    <mergeCell ref="A15:A16"/>
  </mergeCells>
  <hyperlinks>
    <hyperlink ref="A1" r:id="rId1" location="'Modelo%20de%20dominio'!A1" display="applewebdata://4A31782C-94C9-40BA-AD06-77312C4F13C1/ - 'Modelo%20de%20dominio'!A1" xr:uid="{00000000-0004-0000-2E00-000000000000}"/>
    <hyperlink ref="D1" r:id="rId2" location="ListadoObjetosDominio!A1" display="applewebdata://4A31782C-94C9-40BA-AD06-77312C4F13C1/ - ListadoObjetosDominio!A1" xr:uid="{00000000-0004-0000-2E00-000001000000}"/>
    <hyperlink ref="G1" r:id="rId3" location="'C-ImagenProducto '!A1" display="applewebdata://4A31782C-94C9-40BA-AD06-77312C4F13C1/ - 'C-ImagenProducto '!A1" xr:uid="{00000000-0004-0000-2E00-000002000000}"/>
    <hyperlink ref="V4" location="'C-ImagenProducto '!A15" display="'C-ImagenProducto '!A15" xr:uid="{00000000-0004-0000-2E00-000003000000}"/>
    <hyperlink ref="D6" location="'M-Pedido'!B2" display="&lt;Pedido&gt;" xr:uid="{00000000-0004-0000-2E00-000004000000}"/>
    <hyperlink ref="A19" location="RANGE!W4" display="Eliminar de forma definitiva la información de un nuevo País" xr:uid="{00000000-0004-0000-2E00-000005000000}"/>
    <hyperlink ref="A20" location="RANGE!X4" display="Consultar información de un País por su identificador" xr:uid="{00000000-0004-0000-2E00-000006000000}"/>
  </hyperlinks>
  <pageMargins left="0.7" right="0.7" top="0.75" bottom="0.75" header="0.3" footer="0.3"/>
  <legacyDrawing r:id="rId4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K11"/>
  <sheetViews>
    <sheetView workbookViewId="0"/>
  </sheetViews>
  <sheetFormatPr baseColWidth="10" defaultColWidth="8.83203125" defaultRowHeight="15"/>
  <cols>
    <col min="1" max="1" width="21.5" style="62" bestFit="1" customWidth="1"/>
    <col min="2" max="2" width="25" style="62" customWidth="1"/>
    <col min="3" max="3" width="35" style="62" customWidth="1"/>
    <col min="4" max="4" width="15" style="62" customWidth="1"/>
    <col min="5" max="5" width="25" style="62" customWidth="1"/>
    <col min="6" max="6" width="35" style="62" customWidth="1"/>
    <col min="7" max="7" width="10" style="62" customWidth="1"/>
    <col min="8" max="8" width="35" style="62" customWidth="1"/>
    <col min="9" max="9" width="15" style="62" customWidth="1"/>
    <col min="10" max="10" width="20" style="62" customWidth="1"/>
    <col min="11" max="11" width="30" style="62" customWidth="1"/>
    <col min="12" max="13" width="8.83203125" style="62" customWidth="1"/>
    <col min="14" max="16384" width="8.83203125" style="62"/>
  </cols>
  <sheetData>
    <row r="1" spans="1:11" ht="16">
      <c r="A1" s="4" t="s">
        <v>40</v>
      </c>
      <c r="E1" s="4" t="s">
        <v>42</v>
      </c>
      <c r="I1" s="4" t="s">
        <v>154</v>
      </c>
    </row>
    <row r="2" spans="1:11" ht="16" customHeight="1">
      <c r="A2" s="80" t="s">
        <v>155</v>
      </c>
      <c r="B2" s="281" t="str">
        <f>ListadoObjetosDominio!B17</f>
        <v>Envio</v>
      </c>
      <c r="C2" s="274"/>
      <c r="D2" s="274"/>
      <c r="E2" s="274"/>
      <c r="F2" s="274"/>
      <c r="G2" s="274"/>
      <c r="H2" s="274"/>
      <c r="I2" s="274"/>
      <c r="J2" s="274"/>
      <c r="K2" s="271"/>
    </row>
    <row r="3" spans="1:11" ht="16" customHeight="1">
      <c r="A3" s="80" t="s">
        <v>156</v>
      </c>
      <c r="B3" s="344" t="str">
        <f>ListadoObjetosDominio!C17</f>
        <v>Objeto de dominio que representa el proceso logístico y de despacho de un pedido aprobado hacia la dirección de entrega del cliente.</v>
      </c>
      <c r="C3" s="345"/>
      <c r="D3" s="345"/>
      <c r="E3" s="345"/>
      <c r="F3" s="345"/>
      <c r="G3" s="345"/>
      <c r="H3" s="345"/>
      <c r="I3" s="345"/>
      <c r="J3" s="345"/>
      <c r="K3" s="343"/>
    </row>
    <row r="4" spans="1:11" ht="32.25" customHeight="1">
      <c r="A4" s="79" t="s">
        <v>157</v>
      </c>
      <c r="B4" s="282" t="s">
        <v>158</v>
      </c>
      <c r="C4" s="271"/>
      <c r="D4" s="78" t="s">
        <v>159</v>
      </c>
      <c r="E4" s="291" t="s">
        <v>160</v>
      </c>
      <c r="F4" s="271"/>
      <c r="G4" s="284" t="s">
        <v>161</v>
      </c>
      <c r="H4" s="271"/>
      <c r="I4" s="77" t="s">
        <v>162</v>
      </c>
      <c r="J4" s="76" t="s">
        <v>163</v>
      </c>
      <c r="K4" s="75" t="s">
        <v>164</v>
      </c>
    </row>
    <row r="5" spans="1:11" ht="16" customHeight="1">
      <c r="A5" s="290" t="s">
        <v>157</v>
      </c>
      <c r="B5" s="282" t="s">
        <v>165</v>
      </c>
      <c r="C5" s="282" t="s">
        <v>4</v>
      </c>
      <c r="D5" s="283" t="s">
        <v>166</v>
      </c>
      <c r="E5" s="291" t="s">
        <v>167</v>
      </c>
      <c r="F5" s="271"/>
      <c r="G5" s="284" t="s">
        <v>168</v>
      </c>
      <c r="H5" s="271"/>
      <c r="I5" s="289" t="s">
        <v>169</v>
      </c>
      <c r="J5" s="286" t="s">
        <v>170</v>
      </c>
      <c r="K5" s="285" t="s">
        <v>171</v>
      </c>
    </row>
    <row r="6" spans="1:11" ht="16" customHeight="1">
      <c r="A6" s="273"/>
      <c r="B6" s="273"/>
      <c r="C6" s="273"/>
      <c r="D6" s="273"/>
      <c r="E6" s="74" t="s">
        <v>172</v>
      </c>
      <c r="F6" s="74" t="s">
        <v>4</v>
      </c>
      <c r="G6" s="73" t="s">
        <v>173</v>
      </c>
      <c r="H6" s="73" t="s">
        <v>4</v>
      </c>
      <c r="I6" s="273"/>
      <c r="J6" s="273"/>
      <c r="K6" s="273"/>
    </row>
    <row r="7" spans="1:11" ht="64" customHeight="1">
      <c r="A7" s="288" t="s">
        <v>1309</v>
      </c>
      <c r="B7" s="288" t="s">
        <v>1310</v>
      </c>
      <c r="C7" s="288" t="s">
        <v>1311</v>
      </c>
      <c r="D7" s="288" t="str">
        <f>ListadoObjetosDominio!B17</f>
        <v>Envio</v>
      </c>
      <c r="E7" s="288" t="s">
        <v>1312</v>
      </c>
      <c r="F7" s="288" t="s">
        <v>1313</v>
      </c>
      <c r="G7" s="72" t="s">
        <v>1314</v>
      </c>
      <c r="H7" s="72" t="s">
        <v>642</v>
      </c>
      <c r="I7" s="288" t="s">
        <v>1315</v>
      </c>
      <c r="J7" s="288" t="s">
        <v>1316</v>
      </c>
      <c r="K7" s="288" t="s">
        <v>1317</v>
      </c>
    </row>
    <row r="8" spans="1:11" ht="29.25" customHeight="1">
      <c r="A8" s="273"/>
      <c r="B8" s="273"/>
      <c r="C8" s="273"/>
      <c r="D8" s="273"/>
      <c r="E8" s="273"/>
      <c r="F8" s="273"/>
      <c r="G8" s="72" t="s">
        <v>1318</v>
      </c>
      <c r="H8" s="72" t="s">
        <v>1319</v>
      </c>
      <c r="I8" s="273"/>
      <c r="J8" s="273"/>
      <c r="K8" s="273"/>
    </row>
    <row r="9" spans="1:11" ht="80.25" customHeight="1">
      <c r="A9" s="168" t="s">
        <v>250</v>
      </c>
      <c r="B9" s="168" t="s">
        <v>1320</v>
      </c>
      <c r="C9" s="168" t="s">
        <v>1321</v>
      </c>
      <c r="D9" s="168" t="str">
        <f>ListadoObjetosDominio!B17</f>
        <v>Envio</v>
      </c>
      <c r="E9" s="168" t="s">
        <v>1322</v>
      </c>
      <c r="F9" s="168" t="s">
        <v>959</v>
      </c>
      <c r="G9" s="72" t="s">
        <v>1323</v>
      </c>
      <c r="H9" s="72" t="s">
        <v>1324</v>
      </c>
      <c r="I9" s="168" t="s">
        <v>1315</v>
      </c>
      <c r="J9" s="168" t="s">
        <v>1325</v>
      </c>
      <c r="K9" s="168" t="s">
        <v>1326</v>
      </c>
    </row>
    <row r="10" spans="1:11" ht="57.75" customHeight="1">
      <c r="A10" s="72" t="s">
        <v>7</v>
      </c>
      <c r="B10" s="72" t="s">
        <v>1327</v>
      </c>
      <c r="C10" s="72" t="s">
        <v>1328</v>
      </c>
      <c r="D10" s="72" t="str">
        <f>ListadoObjetosDominio!B17</f>
        <v>Envio</v>
      </c>
      <c r="E10" s="72" t="s">
        <v>1322</v>
      </c>
      <c r="F10" s="72" t="s">
        <v>1329</v>
      </c>
      <c r="G10" s="72" t="s">
        <v>1330</v>
      </c>
      <c r="H10" s="72" t="s">
        <v>1331</v>
      </c>
      <c r="I10" s="72" t="s">
        <v>1332</v>
      </c>
      <c r="J10" s="72" t="s">
        <v>1333</v>
      </c>
      <c r="K10" s="72" t="s">
        <v>1334</v>
      </c>
    </row>
    <row r="11" spans="1:11">
      <c r="D11" s="150"/>
    </row>
  </sheetData>
  <mergeCells count="23">
    <mergeCell ref="J7:J8"/>
    <mergeCell ref="B3:K3"/>
    <mergeCell ref="I5:I6"/>
    <mergeCell ref="A5:A6"/>
    <mergeCell ref="G5:H5"/>
    <mergeCell ref="C7:C8"/>
    <mergeCell ref="E7:E8"/>
    <mergeCell ref="K7:K8"/>
    <mergeCell ref="B7:B8"/>
    <mergeCell ref="F7:F8"/>
    <mergeCell ref="E5:F5"/>
    <mergeCell ref="A7:A8"/>
    <mergeCell ref="I7:I8"/>
    <mergeCell ref="E4:F4"/>
    <mergeCell ref="D7:D8"/>
    <mergeCell ref="B2:K2"/>
    <mergeCell ref="B5:B6"/>
    <mergeCell ref="D5:D6"/>
    <mergeCell ref="G4:H4"/>
    <mergeCell ref="K5:K6"/>
    <mergeCell ref="J5:J6"/>
    <mergeCell ref="B4:C4"/>
    <mergeCell ref="C5:C6"/>
  </mergeCells>
  <hyperlinks>
    <hyperlink ref="I1" location="'C-Envio'!A1" display="&lt;&lt; Ir a la caracterización del objeto de dominio" xr:uid="{99430EEA-A9C2-0A4A-9899-23028903A577}"/>
    <hyperlink ref="E1" location="ListadoObjetosDominio!A1" display="&lt;&lt; Ir al listado de objetos de dominio" xr:uid="{904C495D-DC20-244F-B783-939E8149AB1E}"/>
    <hyperlink ref="A1" location="'Modelo de dominio'!A1" display="&lt;&lt; Ir al modelo de dominio" xr:uid="{6BF830FD-48E9-C645-8675-56DD456E3710}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92BCB-B0AB-8949-87BF-E274F9A14DB2}">
  <dimension ref="A1:K11"/>
  <sheetViews>
    <sheetView workbookViewId="0"/>
  </sheetViews>
  <sheetFormatPr baseColWidth="10" defaultColWidth="8.83203125" defaultRowHeight="15"/>
  <cols>
    <col min="1" max="1" width="21.5" style="62" bestFit="1" customWidth="1"/>
    <col min="2" max="2" width="57" style="62" bestFit="1" customWidth="1"/>
    <col min="3" max="3" width="35" style="62" customWidth="1"/>
    <col min="4" max="4" width="15" style="62" customWidth="1"/>
    <col min="5" max="5" width="25" style="62" customWidth="1"/>
    <col min="6" max="6" width="35" style="62" customWidth="1"/>
    <col min="7" max="7" width="10" style="62" customWidth="1"/>
    <col min="8" max="8" width="35" style="62" customWidth="1"/>
    <col min="9" max="9" width="15" style="62" customWidth="1"/>
    <col min="10" max="10" width="20" style="62" customWidth="1"/>
    <col min="11" max="11" width="30" style="62" customWidth="1"/>
    <col min="12" max="13" width="8.83203125" style="62" customWidth="1"/>
    <col min="14" max="16384" width="8.83203125" style="62"/>
  </cols>
  <sheetData>
    <row r="1" spans="1:11" ht="16">
      <c r="A1" s="4" t="s">
        <v>40</v>
      </c>
      <c r="E1" s="4" t="s">
        <v>42</v>
      </c>
      <c r="I1" s="81" t="s">
        <v>154</v>
      </c>
    </row>
    <row r="2" spans="1:11" ht="16" customHeight="1">
      <c r="A2" s="80" t="s">
        <v>155</v>
      </c>
      <c r="B2" s="281" t="str">
        <f>ListadoObjetosDominio!B17</f>
        <v>Envio</v>
      </c>
      <c r="C2" s="274"/>
      <c r="D2" s="274"/>
      <c r="E2" s="274"/>
      <c r="F2" s="274"/>
      <c r="G2" s="274"/>
      <c r="H2" s="274"/>
      <c r="I2" s="274"/>
      <c r="J2" s="274"/>
      <c r="K2" s="271"/>
    </row>
    <row r="3" spans="1:11" ht="16" customHeight="1">
      <c r="A3" s="80" t="s">
        <v>156</v>
      </c>
      <c r="B3" s="344" t="str">
        <f>ListadoObjetosDominio!C17</f>
        <v>Objeto de dominio que representa el proceso logístico y de despacho de un pedido aprobado hacia la dirección de entrega del cliente.</v>
      </c>
      <c r="C3" s="345"/>
      <c r="D3" s="345"/>
      <c r="E3" s="345"/>
      <c r="F3" s="345"/>
      <c r="G3" s="345"/>
      <c r="H3" s="345"/>
      <c r="I3" s="345"/>
      <c r="J3" s="345"/>
      <c r="K3" s="343"/>
    </row>
    <row r="4" spans="1:11" ht="32.25" customHeight="1">
      <c r="A4" s="284" t="s">
        <v>161</v>
      </c>
      <c r="B4" s="271"/>
    </row>
    <row r="5" spans="1:11" ht="16" customHeight="1">
      <c r="A5" s="284" t="s">
        <v>168</v>
      </c>
      <c r="B5" s="271"/>
    </row>
    <row r="6" spans="1:11" ht="16" customHeight="1">
      <c r="A6" s="73" t="s">
        <v>173</v>
      </c>
      <c r="B6" s="73" t="s">
        <v>4</v>
      </c>
    </row>
    <row r="7" spans="1:11" ht="64" customHeight="1">
      <c r="A7" s="72" t="s">
        <v>1314</v>
      </c>
      <c r="B7" s="72" t="s">
        <v>642</v>
      </c>
    </row>
    <row r="8" spans="1:11" ht="29.25" customHeight="1">
      <c r="A8" s="72" t="s">
        <v>1318</v>
      </c>
      <c r="B8" s="72" t="s">
        <v>1319</v>
      </c>
    </row>
    <row r="9" spans="1:11" ht="80.25" customHeight="1">
      <c r="A9" s="72" t="s">
        <v>1323</v>
      </c>
      <c r="B9" s="72" t="s">
        <v>1324</v>
      </c>
    </row>
    <row r="10" spans="1:11" ht="57.75" customHeight="1">
      <c r="A10" s="72" t="s">
        <v>1330</v>
      </c>
      <c r="B10" s="72" t="s">
        <v>1331</v>
      </c>
    </row>
    <row r="11" spans="1:11">
      <c r="D11" s="150"/>
    </row>
  </sheetData>
  <mergeCells count="4">
    <mergeCell ref="A5:B5"/>
    <mergeCell ref="B2:K2"/>
    <mergeCell ref="B3:K3"/>
    <mergeCell ref="A4:B4"/>
  </mergeCells>
  <hyperlinks>
    <hyperlink ref="E1" location="ListadoObjetosDominio!A1" display="&lt;&lt; Ir al listado de objetos de dominio" xr:uid="{063FEA16-0B5B-BC49-8C1D-6EFB5757E1D6}"/>
    <hyperlink ref="A1" location="'Modelo de dominio'!A1" display="&lt;&lt; Ir al modelo de dominio" xr:uid="{FE41FD50-4C5F-8B4F-A53C-76E70DDB4C2A}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L19"/>
  <sheetViews>
    <sheetView topLeftCell="C1" zoomScale="93" zoomScaleNormal="93" workbookViewId="0">
      <selection activeCell="E8" sqref="E8"/>
    </sheetView>
  </sheetViews>
  <sheetFormatPr baseColWidth="10" defaultColWidth="11" defaultRowHeight="16"/>
  <cols>
    <col min="1" max="6" width="41.5" customWidth="1"/>
    <col min="7" max="7" width="25.5" customWidth="1"/>
  </cols>
  <sheetData>
    <row r="1" spans="1:12">
      <c r="A1" s="296" t="s">
        <v>40</v>
      </c>
      <c r="B1" s="250"/>
      <c r="C1" s="250"/>
      <c r="D1" s="250"/>
      <c r="E1" s="250"/>
      <c r="F1" s="250"/>
      <c r="G1" s="298" t="s">
        <v>42</v>
      </c>
      <c r="H1" s="250"/>
      <c r="I1" s="296" t="s">
        <v>154</v>
      </c>
      <c r="J1" s="250"/>
      <c r="K1" s="250"/>
      <c r="L1" s="250"/>
    </row>
    <row r="2" spans="1:12">
      <c r="A2" s="20" t="s">
        <v>3</v>
      </c>
      <c r="B2" s="347" t="str">
        <f>ListadoObjetosDominio!B18</f>
        <v>EventoRastreo</v>
      </c>
      <c r="C2" s="250"/>
      <c r="D2" s="250"/>
      <c r="E2" s="250"/>
      <c r="F2" s="250"/>
      <c r="G2" s="56"/>
    </row>
    <row r="3" spans="1:12">
      <c r="A3" s="20" t="s">
        <v>4</v>
      </c>
      <c r="B3" s="267" t="str">
        <f>ListadoObjetosDominio!C18</f>
        <v xml:space="preserve">Objeto de dominio que representa a cada una de las actualizaciones o hitos temporales (ej. en preparación, en tránsito, entregado) que ocurren durante el ciclo de vida de un envío.
</v>
      </c>
      <c r="C3" s="250"/>
      <c r="D3" s="250"/>
      <c r="E3" s="250"/>
      <c r="F3" s="250"/>
      <c r="G3" s="250"/>
    </row>
    <row r="4" spans="1:12" ht="34" customHeight="1">
      <c r="A4" s="28" t="s">
        <v>1335</v>
      </c>
      <c r="B4" s="28" t="s">
        <v>1336</v>
      </c>
      <c r="C4" s="28" t="s">
        <v>1337</v>
      </c>
      <c r="D4" s="28" t="s">
        <v>1338</v>
      </c>
      <c r="E4" s="28" t="s">
        <v>1339</v>
      </c>
      <c r="F4" s="28" t="s">
        <v>1340</v>
      </c>
    </row>
    <row r="5" spans="1:12">
      <c r="A5" s="21" t="s">
        <v>1341</v>
      </c>
      <c r="B5" s="21" t="s">
        <v>1342</v>
      </c>
      <c r="C5" s="21" t="s">
        <v>1343</v>
      </c>
      <c r="D5" s="21" t="s">
        <v>1344</v>
      </c>
      <c r="E5" s="21" t="s">
        <v>1345</v>
      </c>
      <c r="F5" s="23" t="s">
        <v>57</v>
      </c>
    </row>
    <row r="6" spans="1:12">
      <c r="A6" s="27" t="s">
        <v>1346</v>
      </c>
      <c r="B6" s="145" t="s">
        <v>1347</v>
      </c>
      <c r="C6" s="145" t="s">
        <v>1348</v>
      </c>
      <c r="D6" s="146">
        <v>46110</v>
      </c>
      <c r="E6" s="145" t="s">
        <v>1349</v>
      </c>
      <c r="F6" s="144" t="str">
        <f>_xlfn.CONCAT(B6,"-",C6,"-",D6)</f>
        <v>ENV-001-Recibido en bodega -46110</v>
      </c>
    </row>
    <row r="7" spans="1:12">
      <c r="A7" s="27" t="s">
        <v>1350</v>
      </c>
      <c r="B7" s="145" t="s">
        <v>1351</v>
      </c>
      <c r="C7" s="145" t="s">
        <v>1352</v>
      </c>
      <c r="D7" s="146">
        <v>46110</v>
      </c>
      <c r="E7" s="145" t="s">
        <v>1349</v>
      </c>
      <c r="F7" s="144" t="str">
        <f>_xlfn.CONCAT(B7,"-",C7,"-",D7)</f>
        <v>ENV-002-En Ruta-46110</v>
      </c>
    </row>
    <row r="8" spans="1:12">
      <c r="A8" s="27" t="s">
        <v>1353</v>
      </c>
      <c r="B8" s="145" t="s">
        <v>1354</v>
      </c>
      <c r="C8" s="145" t="s">
        <v>1355</v>
      </c>
      <c r="D8" s="146">
        <v>46110</v>
      </c>
      <c r="E8" s="145" t="s">
        <v>1349</v>
      </c>
      <c r="F8" s="144" t="str">
        <f>_xlfn.CONCAT(B8,"-",C8,"-",D8)</f>
        <v>ENV-003-En Destino-46110</v>
      </c>
    </row>
    <row r="9" spans="1:12">
      <c r="A9" s="27" t="s">
        <v>1356</v>
      </c>
      <c r="B9" s="145" t="s">
        <v>1357</v>
      </c>
      <c r="C9" s="145" t="s">
        <v>1358</v>
      </c>
      <c r="D9" s="146">
        <v>46110</v>
      </c>
      <c r="E9" s="145" t="s">
        <v>1349</v>
      </c>
      <c r="F9" s="144" t="str">
        <f>_xlfn.CONCAT(B9,"-",C9,"-",D9)</f>
        <v>ENV-004-Entregado -46110</v>
      </c>
    </row>
    <row r="10" spans="1:12">
      <c r="A10" s="27" t="s">
        <v>1359</v>
      </c>
      <c r="B10" s="145" t="s">
        <v>1360</v>
      </c>
      <c r="C10" s="145" t="s">
        <v>1358</v>
      </c>
      <c r="D10" s="146">
        <v>46110</v>
      </c>
      <c r="E10" s="145" t="s">
        <v>1349</v>
      </c>
      <c r="F10" s="144" t="str">
        <f>_xlfn.CONCAT(B10,"-",C10,"-",D10)</f>
        <v>ENV-005-Entregado -46110</v>
      </c>
    </row>
    <row r="13" spans="1:12">
      <c r="A13" s="59" t="s">
        <v>85</v>
      </c>
      <c r="B13" s="59"/>
      <c r="C13" s="59"/>
      <c r="D13" s="59"/>
      <c r="E13" s="59"/>
      <c r="F13" s="59"/>
      <c r="G13" s="60"/>
    </row>
    <row r="14" spans="1:12">
      <c r="A14" s="30" t="s">
        <v>86</v>
      </c>
      <c r="B14" s="30"/>
      <c r="C14" s="30"/>
      <c r="D14" s="30"/>
      <c r="E14" s="30"/>
      <c r="F14" s="30"/>
      <c r="G14" s="57"/>
    </row>
    <row r="15" spans="1:12">
      <c r="A15" s="346" t="s">
        <v>87</v>
      </c>
      <c r="B15" s="250"/>
      <c r="C15" s="250"/>
      <c r="D15" s="250"/>
      <c r="E15" s="250"/>
      <c r="F15" s="250"/>
      <c r="G15" s="250"/>
    </row>
    <row r="16" spans="1:12">
      <c r="A16" s="297" t="s">
        <v>88</v>
      </c>
      <c r="B16" s="250"/>
      <c r="C16" s="250"/>
      <c r="D16" s="250"/>
      <c r="E16" s="250"/>
      <c r="F16" s="250"/>
      <c r="G16" s="250"/>
    </row>
    <row r="17" spans="1:7">
      <c r="A17" s="349" t="s">
        <v>608</v>
      </c>
      <c r="B17" s="250"/>
      <c r="C17" s="250"/>
      <c r="D17" s="250"/>
      <c r="E17" s="250"/>
      <c r="F17" s="250"/>
      <c r="G17" s="250"/>
    </row>
    <row r="18" spans="1:7">
      <c r="A18" s="263" t="s">
        <v>90</v>
      </c>
      <c r="B18" s="250"/>
      <c r="C18" s="250"/>
      <c r="D18" s="250"/>
      <c r="E18" s="250"/>
      <c r="F18" s="250"/>
      <c r="G18" s="250"/>
    </row>
    <row r="19" spans="1:7">
      <c r="A19" s="336" t="s">
        <v>609</v>
      </c>
      <c r="B19" s="250"/>
      <c r="C19" s="250"/>
      <c r="D19" s="250"/>
      <c r="E19" s="250"/>
      <c r="F19" s="250"/>
      <c r="G19" s="250"/>
    </row>
  </sheetData>
  <mergeCells count="10">
    <mergeCell ref="A19:G19"/>
    <mergeCell ref="B3:G3"/>
    <mergeCell ref="A17:G17"/>
    <mergeCell ref="A18:G18"/>
    <mergeCell ref="I1:L1"/>
    <mergeCell ref="B2:F2"/>
    <mergeCell ref="G1:H1"/>
    <mergeCell ref="A1:F1"/>
    <mergeCell ref="A16:G16"/>
    <mergeCell ref="A15:G15"/>
  </mergeCells>
  <hyperlinks>
    <hyperlink ref="A1" location="'Modelo de dominio'!A1" display="&lt;&lt; Ir al modelo de dominio" xr:uid="{00000000-0004-0000-3000-000000000000}"/>
    <hyperlink ref="G1" location="ListadoObjetosDominio!A1" display="&lt;&lt; Ir al listado de objetos de dominio" xr:uid="{00000000-0004-0000-3000-000001000000}"/>
    <hyperlink ref="I1" location="'C-Departamento'!A1" display="&lt;&lt; Ir a la caracterización del objeto de dominio" xr:uid="{00000000-0004-0000-3000-000002000000}"/>
    <hyperlink ref="B6" location="'M-Pedido'!A6" display="PED-2026-001" xr:uid="{00000000-0004-0000-3000-000003000000}"/>
    <hyperlink ref="F6" location="'M-MetodoPago'!B6" display="'M-MetodoPago'!B6" xr:uid="{00000000-0004-0000-3000-000004000000}"/>
    <hyperlink ref="B7" location="'M-Pedido'!A6" display="PED-2026-001" xr:uid="{00000000-0004-0000-3000-000005000000}"/>
    <hyperlink ref="F7" location="'M-MetodoPago'!B6" display="'M-MetodoPago'!B6" xr:uid="{00000000-0004-0000-3000-000006000000}"/>
    <hyperlink ref="B8" location="'M-Pedido'!A6" display="PED-2026-001" xr:uid="{00000000-0004-0000-3000-000007000000}"/>
    <hyperlink ref="F8" location="'M-MetodoPago'!B6" display="'M-MetodoPago'!B6" xr:uid="{00000000-0004-0000-3000-000008000000}"/>
    <hyperlink ref="B9" location="'M-Pedido'!A6" display="PED-2026-001" xr:uid="{00000000-0004-0000-3000-000009000000}"/>
    <hyperlink ref="F9" location="'M-MetodoPago'!B6" display="'M-MetodoPago'!B6" xr:uid="{00000000-0004-0000-3000-00000A000000}"/>
    <hyperlink ref="B10" location="'M-Pedido'!A6" display="PED-2026-001" xr:uid="{00000000-0004-0000-3000-00000B000000}"/>
    <hyperlink ref="F10" location="'M-MetodoPago'!B6" display="'M-MetodoPago'!B6" xr:uid="{00000000-0004-0000-3000-00000C000000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Y23"/>
  <sheetViews>
    <sheetView zoomScale="75" workbookViewId="0">
      <selection activeCell="C6" sqref="C6"/>
    </sheetView>
  </sheetViews>
  <sheetFormatPr baseColWidth="10" defaultColWidth="11" defaultRowHeight="16"/>
  <cols>
    <col min="1" max="1" width="14" customWidth="1"/>
    <col min="2" max="2" width="92" customWidth="1"/>
    <col min="3" max="3" width="22.33203125" customWidth="1"/>
    <col min="4" max="4" width="15.5" customWidth="1"/>
    <col min="5" max="5" width="16.5" customWidth="1"/>
    <col min="6" max="6" width="17.83203125" customWidth="1"/>
    <col min="7" max="7" width="42" customWidth="1"/>
    <col min="8" max="9" width="9" bestFit="1" customWidth="1"/>
    <col min="10" max="10" width="19.5" bestFit="1" customWidth="1"/>
    <col min="11" max="21" width="9" bestFit="1" customWidth="1"/>
    <col min="22" max="22" width="24" bestFit="1" customWidth="1"/>
    <col min="23" max="24" width="28" bestFit="1" customWidth="1"/>
    <col min="25" max="25" width="18" bestFit="1" customWidth="1"/>
  </cols>
  <sheetData>
    <row r="1" spans="1:25">
      <c r="A1" s="249" t="s">
        <v>40</v>
      </c>
      <c r="B1" s="250"/>
      <c r="C1" s="26"/>
      <c r="D1" s="256" t="s">
        <v>42</v>
      </c>
      <c r="E1" s="250"/>
      <c r="F1" s="250"/>
      <c r="G1" s="249" t="s">
        <v>41</v>
      </c>
      <c r="H1" s="250"/>
      <c r="I1" s="250"/>
      <c r="J1" s="250"/>
    </row>
    <row r="2" spans="1:25">
      <c r="A2" s="34" t="s">
        <v>3</v>
      </c>
      <c r="B2" s="34" t="str">
        <f>'M-EnvioRastreo'!B2</f>
        <v>EventoRastreo</v>
      </c>
      <c r="C2" s="35"/>
      <c r="D2" s="36"/>
      <c r="E2" s="36"/>
      <c r="F2" s="36"/>
      <c r="G2" s="36"/>
      <c r="H2" s="35"/>
      <c r="I2" s="35"/>
      <c r="J2" s="35"/>
      <c r="K2" s="35"/>
      <c r="L2" s="34"/>
      <c r="M2" s="34"/>
      <c r="N2" s="34"/>
      <c r="O2" s="34"/>
      <c r="P2" s="34"/>
      <c r="Q2" s="34"/>
      <c r="R2" s="34"/>
      <c r="S2" s="34"/>
      <c r="T2" s="34"/>
      <c r="U2" s="34"/>
    </row>
    <row r="3" spans="1:25">
      <c r="A3" s="85" t="s">
        <v>4</v>
      </c>
      <c r="B3" s="93" t="str">
        <f>'M-EnvioRastreo'!B3</f>
        <v xml:space="preserve">Objeto de dominio que representa a cada una de las actualizaciones o hitos temporales (ej. en preparación, en tránsito, entregado) que ocurren durante el ciclo de vida de un envío.
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W3" s="89"/>
      <c r="X3" s="5"/>
      <c r="Y3" s="5"/>
    </row>
    <row r="4" spans="1:25">
      <c r="A4" s="91" t="s">
        <v>92</v>
      </c>
      <c r="B4" s="94" t="s">
        <v>93</v>
      </c>
      <c r="C4" s="92" t="s">
        <v>94</v>
      </c>
      <c r="D4" s="90" t="s">
        <v>95</v>
      </c>
      <c r="E4" s="90" t="s">
        <v>96</v>
      </c>
      <c r="F4" s="90" t="s">
        <v>97</v>
      </c>
      <c r="G4" s="90" t="s">
        <v>98</v>
      </c>
      <c r="H4" s="90" t="s">
        <v>99</v>
      </c>
      <c r="I4" s="90" t="s">
        <v>100</v>
      </c>
      <c r="J4" s="90" t="s">
        <v>101</v>
      </c>
      <c r="K4" s="90" t="s">
        <v>102</v>
      </c>
      <c r="L4" s="90" t="s">
        <v>103</v>
      </c>
      <c r="M4" s="90" t="s">
        <v>104</v>
      </c>
      <c r="N4" s="90" t="s">
        <v>105</v>
      </c>
      <c r="O4" s="90" t="s">
        <v>106</v>
      </c>
      <c r="P4" s="90" t="s">
        <v>107</v>
      </c>
      <c r="Q4" s="90" t="s">
        <v>108</v>
      </c>
      <c r="R4" s="90" t="s">
        <v>109</v>
      </c>
      <c r="S4" s="90" t="s">
        <v>110</v>
      </c>
      <c r="T4" s="90" t="s">
        <v>111</v>
      </c>
      <c r="U4" s="90" t="s">
        <v>112</v>
      </c>
      <c r="V4" s="95" t="e">
        <f>#REF!</f>
        <v>#REF!</v>
      </c>
      <c r="W4" s="96" t="e">
        <f>#REF!</f>
        <v>#REF!</v>
      </c>
      <c r="X4" s="87" t="e">
        <f>#REF!</f>
        <v>#REF!</v>
      </c>
      <c r="Y4" s="88" t="e">
        <f>#REF!</f>
        <v>#REF!</v>
      </c>
    </row>
    <row r="5" spans="1:25" ht="56.25" customHeight="1">
      <c r="A5" s="43" t="str">
        <f>'M-EnvioRastreo'!A5</f>
        <v>idEvento</v>
      </c>
      <c r="B5" s="50" t="str">
        <f>'M-EnvioRastreo'!A4</f>
        <v>Identificador interno autogenerado por el sistema para el evento</v>
      </c>
      <c r="C5" s="43" t="s">
        <v>113</v>
      </c>
      <c r="D5" s="43" t="s">
        <v>244</v>
      </c>
      <c r="E5" s="43" t="s">
        <v>113</v>
      </c>
      <c r="F5" s="43">
        <v>1</v>
      </c>
      <c r="G5" s="43">
        <v>30</v>
      </c>
      <c r="H5" s="43"/>
      <c r="I5" s="43"/>
      <c r="J5" s="43"/>
      <c r="K5" s="43"/>
      <c r="L5" s="43" t="s">
        <v>115</v>
      </c>
      <c r="M5" s="43" t="s">
        <v>1361</v>
      </c>
      <c r="N5" s="43" t="s">
        <v>116</v>
      </c>
      <c r="O5" s="43" t="s">
        <v>116</v>
      </c>
      <c r="P5" s="43"/>
      <c r="Q5" s="43" t="s">
        <v>113</v>
      </c>
      <c r="R5" s="43" t="s">
        <v>113</v>
      </c>
      <c r="S5" s="43" t="s">
        <v>116</v>
      </c>
      <c r="T5" s="43"/>
      <c r="U5" s="43" t="s">
        <v>113</v>
      </c>
      <c r="V5" s="86" t="s">
        <v>352</v>
      </c>
      <c r="W5" s="96" t="s">
        <v>348</v>
      </c>
      <c r="X5" s="87"/>
      <c r="Y5" s="88"/>
    </row>
    <row r="6" spans="1:25" ht="126" customHeight="1">
      <c r="A6" s="43" t="str">
        <f>'M-EnvioRastreo'!B5</f>
        <v>idEnvio</v>
      </c>
      <c r="B6" s="43" t="str">
        <f>'M-EnvioRastreo'!B4</f>
        <v>Referencia al objeto de dominio “Envío” al que pertenece este evento (Llave foránea)</v>
      </c>
      <c r="C6" s="43" t="s">
        <v>116</v>
      </c>
      <c r="D6" s="157" t="s">
        <v>1362</v>
      </c>
      <c r="E6" s="43" t="s">
        <v>113</v>
      </c>
      <c r="F6" s="43"/>
      <c r="G6" s="43"/>
      <c r="H6" s="43"/>
      <c r="I6" s="43"/>
      <c r="J6" s="43"/>
      <c r="K6" s="43"/>
      <c r="L6" s="43"/>
      <c r="M6" s="43" t="s">
        <v>1363</v>
      </c>
      <c r="N6" s="43" t="s">
        <v>116</v>
      </c>
      <c r="O6" s="43"/>
      <c r="P6" s="43"/>
      <c r="Q6" s="43"/>
      <c r="R6" s="43"/>
      <c r="S6" s="43" t="s">
        <v>116</v>
      </c>
      <c r="T6" s="43"/>
      <c r="U6" s="43" t="s">
        <v>116</v>
      </c>
      <c r="V6" s="86" t="s">
        <v>348</v>
      </c>
      <c r="W6" s="96" t="s">
        <v>348</v>
      </c>
      <c r="X6" s="87"/>
      <c r="Y6" s="88"/>
    </row>
    <row r="7" spans="1:25" ht="140.25" customHeight="1">
      <c r="A7" s="43" t="str">
        <f>'M-EnvioRastreo'!C5</f>
        <v>estadoLogistico</v>
      </c>
      <c r="B7" s="43" t="str">
        <f>'M-EnvioRastreo'!C4</f>
        <v>Estado logístico reportado por la transportadora (Ej. En bodega, En ruta, Entregado)</v>
      </c>
      <c r="C7" s="43" t="s">
        <v>116</v>
      </c>
      <c r="D7" s="43" t="s">
        <v>149</v>
      </c>
      <c r="E7" s="43" t="s">
        <v>113</v>
      </c>
      <c r="F7" s="43">
        <v>5</v>
      </c>
      <c r="G7" s="43">
        <v>50</v>
      </c>
      <c r="H7" s="43"/>
      <c r="I7" s="43"/>
      <c r="J7" s="43"/>
      <c r="K7" s="43"/>
      <c r="L7" s="43" t="s">
        <v>120</v>
      </c>
      <c r="M7" s="43" t="s">
        <v>1364</v>
      </c>
      <c r="N7" s="43" t="s">
        <v>116</v>
      </c>
      <c r="O7" s="43" t="s">
        <v>116</v>
      </c>
      <c r="P7" s="43"/>
      <c r="Q7" s="43" t="s">
        <v>113</v>
      </c>
      <c r="R7" s="43" t="s">
        <v>1067</v>
      </c>
      <c r="S7" s="43" t="s">
        <v>116</v>
      </c>
      <c r="T7" s="43"/>
      <c r="U7" s="43" t="s">
        <v>116</v>
      </c>
      <c r="V7" s="86" t="s">
        <v>614</v>
      </c>
      <c r="W7" s="96" t="s">
        <v>348</v>
      </c>
      <c r="X7" s="87"/>
      <c r="Y7" s="88"/>
    </row>
    <row r="8" spans="1:25" ht="140.25" customHeight="1">
      <c r="A8" s="43" t="str">
        <f>'M-EnvioRastreo'!D5</f>
        <v>fechaHora</v>
      </c>
      <c r="B8" s="43" t="str">
        <f>'M-EnvioRastreo'!D4</f>
        <v>Fecha y hora exacta en la que se registró este estado</v>
      </c>
      <c r="C8" s="43" t="s">
        <v>116</v>
      </c>
      <c r="D8" s="43" t="s">
        <v>699</v>
      </c>
      <c r="E8" s="43" t="s">
        <v>113</v>
      </c>
      <c r="F8" s="43"/>
      <c r="G8" s="43"/>
      <c r="H8" s="43"/>
      <c r="I8" s="43"/>
      <c r="J8" s="43"/>
      <c r="K8" s="43"/>
      <c r="L8" s="43"/>
      <c r="M8" s="43" t="s">
        <v>1365</v>
      </c>
      <c r="N8" s="43" t="s">
        <v>116</v>
      </c>
      <c r="O8" s="43"/>
      <c r="P8" s="43"/>
      <c r="Q8" s="43"/>
      <c r="R8" s="43"/>
      <c r="S8" s="43" t="s">
        <v>116</v>
      </c>
      <c r="T8" s="43"/>
      <c r="U8" s="43" t="s">
        <v>113</v>
      </c>
      <c r="V8" s="86"/>
      <c r="W8" s="96"/>
      <c r="X8" s="87"/>
      <c r="Y8" s="88"/>
    </row>
    <row r="9" spans="1:25" ht="182.25" customHeight="1">
      <c r="A9" s="43" t="str">
        <f>'M-EnvioRastreo'!E5</f>
        <v>observacion</v>
      </c>
      <c r="B9" s="43" t="str">
        <f>'M-EnvioRastreo'!E4</f>
        <v>Observación o detalle adicional del movimiento (ciudad, sede, novedad)</v>
      </c>
      <c r="C9" s="43" t="s">
        <v>116</v>
      </c>
      <c r="D9" s="43" t="s">
        <v>149</v>
      </c>
      <c r="E9" s="43" t="s">
        <v>116</v>
      </c>
      <c r="F9" s="43">
        <v>0</v>
      </c>
      <c r="G9" s="43">
        <v>255</v>
      </c>
      <c r="H9" s="43"/>
      <c r="I9" s="43"/>
      <c r="J9" s="43"/>
      <c r="K9" s="43"/>
      <c r="L9" s="43"/>
      <c r="M9" s="43" t="s">
        <v>1366</v>
      </c>
      <c r="N9" s="43" t="s">
        <v>116</v>
      </c>
      <c r="O9" s="43" t="s">
        <v>116</v>
      </c>
      <c r="P9" s="43"/>
      <c r="Q9" s="43" t="s">
        <v>113</v>
      </c>
      <c r="R9" s="43" t="s">
        <v>113</v>
      </c>
      <c r="S9" s="43" t="s">
        <v>116</v>
      </c>
      <c r="T9" s="43"/>
      <c r="U9" s="43" t="s">
        <v>116</v>
      </c>
      <c r="V9" s="86"/>
      <c r="W9" s="96"/>
      <c r="X9" s="87"/>
      <c r="Y9" s="88"/>
    </row>
    <row r="11" spans="1:25" ht="42" customHeight="1">
      <c r="A11" s="48" t="s">
        <v>123</v>
      </c>
      <c r="B11" s="48" t="s">
        <v>4</v>
      </c>
      <c r="C11" s="48" t="s">
        <v>124</v>
      </c>
    </row>
    <row r="12" spans="1:25" ht="34" customHeight="1">
      <c r="A12" s="341" t="str">
        <f>'M-EnvioRastreo'!F5</f>
        <v>Combinación única 1</v>
      </c>
      <c r="B12" s="342" t="str">
        <f>'M-EnvioRastreo'!F4</f>
        <v>Indica que no se debe registrar más de un evento con la misma fecha y estado para el mismo envío</v>
      </c>
      <c r="C12" s="47" t="str">
        <f>'M-Pedido'!A5</f>
        <v>id</v>
      </c>
    </row>
    <row r="13" spans="1:25" ht="17.25" customHeight="1">
      <c r="A13" s="273"/>
      <c r="B13" s="343"/>
      <c r="C13" s="47"/>
    </row>
    <row r="14" spans="1:25" ht="15.75" customHeight="1"/>
    <row r="15" spans="1:25" ht="15.75" customHeight="1">
      <c r="A15" s="360" t="s">
        <v>125</v>
      </c>
      <c r="B15" s="354" t="s">
        <v>4</v>
      </c>
      <c r="C15" s="354" t="s">
        <v>126</v>
      </c>
      <c r="D15" s="355"/>
      <c r="E15" s="356"/>
      <c r="F15" s="354" t="s">
        <v>127</v>
      </c>
      <c r="G15" s="356"/>
      <c r="H15" s="354" t="s">
        <v>128</v>
      </c>
      <c r="I15" s="356"/>
      <c r="J15" s="354" t="s">
        <v>230</v>
      </c>
      <c r="K15" s="356"/>
    </row>
    <row r="16" spans="1:25" ht="29.25" customHeight="1">
      <c r="A16" s="359"/>
      <c r="B16" s="253"/>
      <c r="C16" s="184" t="s">
        <v>231</v>
      </c>
      <c r="D16" s="184" t="s">
        <v>95</v>
      </c>
      <c r="E16" s="184" t="s">
        <v>232</v>
      </c>
      <c r="F16" s="184" t="s">
        <v>132</v>
      </c>
      <c r="G16" s="184" t="s">
        <v>4</v>
      </c>
      <c r="H16" s="184" t="s">
        <v>133</v>
      </c>
      <c r="I16" s="184" t="s">
        <v>4</v>
      </c>
      <c r="J16" s="184" t="s">
        <v>134</v>
      </c>
      <c r="K16" s="198" t="s">
        <v>135</v>
      </c>
    </row>
    <row r="17" spans="1:11" ht="138.75" customHeight="1">
      <c r="A17" s="357" t="str">
        <f>'E-EnvioRastreo'!B7</f>
        <v>Registrar novedad de rastreo</v>
      </c>
      <c r="B17" s="261" t="str">
        <f>'E-EnvioRastreo'!C7</f>
        <v>Agregar un nuevo hito o punto de control físico a la línea de tiempo del paquete.</v>
      </c>
      <c r="C17" s="251" t="s">
        <v>1367</v>
      </c>
      <c r="D17" s="251" t="s">
        <v>1368</v>
      </c>
      <c r="E17" s="262" t="s">
        <v>1369</v>
      </c>
      <c r="F17" s="251" t="s">
        <v>138</v>
      </c>
      <c r="G17" s="251" t="s">
        <v>1370</v>
      </c>
      <c r="H17" s="187" t="str">
        <f>'E-EnvioRastreo'!G7</f>
        <v>RAST-POL-01</v>
      </c>
      <c r="I17" s="188" t="str">
        <f>'E-EnvioRastreo'!H7</f>
        <v>Asegurar que los datos requeridos sean válidos a nivel de tipo, formato, longitud y obligatoriedad.</v>
      </c>
      <c r="J17" s="187" t="s">
        <v>236</v>
      </c>
      <c r="K17" s="199" t="s">
        <v>141</v>
      </c>
    </row>
    <row r="18" spans="1:11" ht="75.75" customHeight="1">
      <c r="A18" s="358"/>
      <c r="B18" s="252"/>
      <c r="C18" s="252"/>
      <c r="D18" s="252"/>
      <c r="E18" s="252"/>
      <c r="F18" s="252"/>
      <c r="G18" s="252"/>
      <c r="H18" s="187" t="str">
        <f>'E-EnvioRastreo'!G8</f>
        <v>RAST-POL-02</v>
      </c>
      <c r="I18" s="188" t="str">
        <f>'E-EnvioRastreo'!H8</f>
        <v>El idEnvio asociado debe existir previamente en el sistema.</v>
      </c>
      <c r="J18" s="187" t="s">
        <v>1371</v>
      </c>
      <c r="K18" s="199" t="s">
        <v>141</v>
      </c>
    </row>
    <row r="19" spans="1:11" ht="100.5" customHeight="1">
      <c r="A19" s="359"/>
      <c r="B19" s="253"/>
      <c r="C19" s="253"/>
      <c r="D19" s="253"/>
      <c r="E19" s="253"/>
      <c r="F19" s="253"/>
      <c r="G19" s="253"/>
      <c r="H19" s="187" t="str">
        <f>'E-EnvioRastreo'!G9</f>
        <v>RAST-POL-03</v>
      </c>
      <c r="I19" s="188" t="str">
        <f>'E-EnvioRastreo'!H9</f>
        <v>La fechaHora no puede ser inferior a la fecha de despacho original del envío.</v>
      </c>
      <c r="J19" s="187" t="s">
        <v>1372</v>
      </c>
      <c r="K19" s="199" t="s">
        <v>141</v>
      </c>
    </row>
    <row r="20" spans="1:11" ht="169.5" customHeight="1">
      <c r="A20" s="207" t="str">
        <f>'E-EnvioRastreo'!B10</f>
        <v>Consultar historial de rastreo</v>
      </c>
      <c r="B20" s="208" t="str">
        <f>'E-EnvioRastreo'!F10</f>
        <v>Línea de tiempo (Timeline) visual en la interfaz del cliente para monitorear su compra.</v>
      </c>
      <c r="C20" s="208" t="s">
        <v>1342</v>
      </c>
      <c r="D20" s="208" t="s">
        <v>244</v>
      </c>
      <c r="E20" s="208" t="s">
        <v>1373</v>
      </c>
      <c r="F20" s="208" t="s">
        <v>1374</v>
      </c>
      <c r="G20" s="208" t="s">
        <v>1375</v>
      </c>
      <c r="H20" s="208" t="str">
        <f>'E-EnvioRastreo'!G10</f>
        <v>RAST-POL-04</v>
      </c>
      <c r="I20" s="208" t="str">
        <f>'E-Pagos'!H8</f>
        <v>El monto del pago debe ser mayor a cero</v>
      </c>
      <c r="J20" s="208" t="s">
        <v>1376</v>
      </c>
      <c r="K20" s="209" t="s">
        <v>141</v>
      </c>
    </row>
    <row r="21" spans="1:11" ht="15.75" customHeight="1"/>
    <row r="22" spans="1:11" ht="15.75" customHeight="1"/>
    <row r="23" spans="1:11" ht="15.75" customHeight="1"/>
  </sheetData>
  <mergeCells count="18">
    <mergeCell ref="G17:G19"/>
    <mergeCell ref="A12:A13"/>
    <mergeCell ref="A17:A19"/>
    <mergeCell ref="B12:B13"/>
    <mergeCell ref="F15:G15"/>
    <mergeCell ref="C17:C19"/>
    <mergeCell ref="A15:A16"/>
    <mergeCell ref="D17:D19"/>
    <mergeCell ref="F17:F19"/>
    <mergeCell ref="B17:B19"/>
    <mergeCell ref="E17:E19"/>
    <mergeCell ref="A1:B1"/>
    <mergeCell ref="G1:J1"/>
    <mergeCell ref="D1:F1"/>
    <mergeCell ref="C15:E15"/>
    <mergeCell ref="B15:B16"/>
    <mergeCell ref="J15:K15"/>
    <mergeCell ref="H15:I15"/>
  </mergeCells>
  <hyperlinks>
    <hyperlink ref="A1" r:id="rId1" location="'Modelo%20de%20dominio'!A1" display="applewebdata://4A31782C-94C9-40BA-AD06-77312C4F13C1/ - 'Modelo%20de%20dominio'!A1" xr:uid="{00000000-0004-0000-3100-000000000000}"/>
    <hyperlink ref="D1" r:id="rId2" location="ListadoObjetosDominio!A1" display="applewebdata://4A31782C-94C9-40BA-AD06-77312C4F13C1/ - ListadoObjetosDominio!A1" xr:uid="{00000000-0004-0000-3100-000001000000}"/>
    <hyperlink ref="G1" r:id="rId3" location="'C-ImagenProducto '!A1" display="applewebdata://4A31782C-94C9-40BA-AD06-77312C4F13C1/ - 'C-ImagenProducto '!A1" xr:uid="{00000000-0004-0000-3100-000002000000}"/>
    <hyperlink ref="V4" location="'C-ImagenProducto '!A15" display="'C-ImagenProducto '!A15" xr:uid="{00000000-0004-0000-3100-000003000000}"/>
    <hyperlink ref="D6" location="'M-Envio'!B2" display="&lt;Envio&gt;" xr:uid="{00000000-0004-0000-3100-000004000000}"/>
    <hyperlink ref="A20" location="RANGE!W4" display="Eliminar de forma definitiva la información de un nuevo País" xr:uid="{00000000-0004-0000-3100-000005000000}"/>
  </hyperlinks>
  <pageMargins left="0.7" right="0.7" top="0.75" bottom="0.75" header="0.3" footer="0.3"/>
  <legacyDrawing r:id="rId4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K10"/>
  <sheetViews>
    <sheetView workbookViewId="0"/>
  </sheetViews>
  <sheetFormatPr baseColWidth="10" defaultColWidth="8.83203125" defaultRowHeight="15"/>
  <cols>
    <col min="1" max="1" width="15" style="62" customWidth="1"/>
    <col min="2" max="2" width="25" style="62" customWidth="1"/>
    <col min="3" max="3" width="35" style="62" customWidth="1"/>
    <col min="4" max="4" width="15" style="62" customWidth="1"/>
    <col min="5" max="5" width="25" style="62" customWidth="1"/>
    <col min="6" max="6" width="35" style="62" customWidth="1"/>
    <col min="7" max="7" width="10" style="62" customWidth="1"/>
    <col min="8" max="8" width="35" style="62" customWidth="1"/>
    <col min="9" max="9" width="15" style="62" customWidth="1"/>
    <col min="10" max="10" width="20" style="62" customWidth="1"/>
    <col min="11" max="11" width="30" style="62" customWidth="1"/>
    <col min="12" max="13" width="8.83203125" style="62" customWidth="1"/>
    <col min="14" max="16384" width="8.83203125" style="62"/>
  </cols>
  <sheetData>
    <row r="1" spans="1:11" ht="16">
      <c r="A1" s="4" t="s">
        <v>40</v>
      </c>
      <c r="E1" s="4" t="s">
        <v>42</v>
      </c>
      <c r="I1" s="4" t="s">
        <v>154</v>
      </c>
    </row>
    <row r="2" spans="1:11" ht="16" customHeight="1">
      <c r="A2" s="80" t="s">
        <v>155</v>
      </c>
      <c r="B2" s="281" t="str">
        <f>ListadoObjetosDominio!B18</f>
        <v>EventoRastreo</v>
      </c>
      <c r="C2" s="274"/>
      <c r="D2" s="274"/>
      <c r="E2" s="274"/>
      <c r="F2" s="274"/>
      <c r="G2" s="274"/>
      <c r="H2" s="274"/>
      <c r="I2" s="274"/>
      <c r="J2" s="274"/>
      <c r="K2" s="271"/>
    </row>
    <row r="3" spans="1:11" ht="16" customHeight="1">
      <c r="A3" s="80" t="s">
        <v>156</v>
      </c>
      <c r="B3" s="344" t="str">
        <f>ListadoObjetosDominio!C18</f>
        <v xml:space="preserve">Objeto de dominio que representa a cada una de las actualizaciones o hitos temporales (ej. en preparación, en tránsito, entregado) que ocurren durante el ciclo de vida de un envío.
</v>
      </c>
      <c r="C3" s="345"/>
      <c r="D3" s="345"/>
      <c r="E3" s="345"/>
      <c r="F3" s="345"/>
      <c r="G3" s="345"/>
      <c r="H3" s="345"/>
      <c r="I3" s="345"/>
      <c r="J3" s="345"/>
      <c r="K3" s="343"/>
    </row>
    <row r="4" spans="1:11" ht="32.25" customHeight="1">
      <c r="A4" s="79" t="s">
        <v>157</v>
      </c>
      <c r="B4" s="282" t="s">
        <v>158</v>
      </c>
      <c r="C4" s="271"/>
      <c r="D4" s="78" t="s">
        <v>159</v>
      </c>
      <c r="E4" s="291" t="s">
        <v>160</v>
      </c>
      <c r="F4" s="271"/>
      <c r="G4" s="284" t="s">
        <v>161</v>
      </c>
      <c r="H4" s="271"/>
      <c r="I4" s="77" t="s">
        <v>162</v>
      </c>
      <c r="J4" s="76" t="s">
        <v>163</v>
      </c>
      <c r="K4" s="75" t="s">
        <v>164</v>
      </c>
    </row>
    <row r="5" spans="1:11" ht="16" customHeight="1">
      <c r="A5" s="290" t="s">
        <v>157</v>
      </c>
      <c r="B5" s="282" t="s">
        <v>165</v>
      </c>
      <c r="C5" s="282" t="s">
        <v>4</v>
      </c>
      <c r="D5" s="283" t="s">
        <v>166</v>
      </c>
      <c r="E5" s="291" t="s">
        <v>167</v>
      </c>
      <c r="F5" s="271"/>
      <c r="G5" s="284" t="s">
        <v>168</v>
      </c>
      <c r="H5" s="271"/>
      <c r="I5" s="289" t="s">
        <v>169</v>
      </c>
      <c r="J5" s="286" t="s">
        <v>170</v>
      </c>
      <c r="K5" s="285" t="s">
        <v>171</v>
      </c>
    </row>
    <row r="6" spans="1:11" ht="16" customHeight="1">
      <c r="A6" s="273"/>
      <c r="B6" s="273"/>
      <c r="C6" s="273"/>
      <c r="D6" s="273"/>
      <c r="E6" s="74" t="s">
        <v>172</v>
      </c>
      <c r="F6" s="74" t="s">
        <v>4</v>
      </c>
      <c r="G6" s="73" t="s">
        <v>173</v>
      </c>
      <c r="H6" s="73" t="s">
        <v>4</v>
      </c>
      <c r="I6" s="273"/>
      <c r="J6" s="273"/>
      <c r="K6" s="273"/>
    </row>
    <row r="7" spans="1:11" ht="50.25" customHeight="1">
      <c r="A7" s="288" t="s">
        <v>1377</v>
      </c>
      <c r="B7" s="288" t="s">
        <v>1378</v>
      </c>
      <c r="C7" s="288" t="s">
        <v>1379</v>
      </c>
      <c r="D7" s="288" t="str">
        <f>ListadoObjetosDominio!B18</f>
        <v>EventoRastreo</v>
      </c>
      <c r="E7" s="288" t="s">
        <v>1380</v>
      </c>
      <c r="F7" s="288" t="s">
        <v>1381</v>
      </c>
      <c r="G7" s="72" t="s">
        <v>1382</v>
      </c>
      <c r="H7" s="72" t="s">
        <v>642</v>
      </c>
      <c r="I7" s="288" t="s">
        <v>1315</v>
      </c>
      <c r="J7" s="288" t="s">
        <v>1383</v>
      </c>
      <c r="K7" s="288" t="s">
        <v>1384</v>
      </c>
    </row>
    <row r="8" spans="1:11" ht="50.25" customHeight="1">
      <c r="A8" s="279"/>
      <c r="B8" s="279"/>
      <c r="C8" s="279"/>
      <c r="D8" s="279"/>
      <c r="E8" s="279"/>
      <c r="F8" s="279"/>
      <c r="G8" s="72" t="s">
        <v>1385</v>
      </c>
      <c r="H8" s="72" t="s">
        <v>1386</v>
      </c>
      <c r="I8" s="279"/>
      <c r="J8" s="279"/>
      <c r="K8" s="279"/>
    </row>
    <row r="9" spans="1:11" ht="50.25" customHeight="1">
      <c r="A9" s="273"/>
      <c r="B9" s="273"/>
      <c r="C9" s="273"/>
      <c r="D9" s="273"/>
      <c r="E9" s="273"/>
      <c r="F9" s="273"/>
      <c r="G9" s="72" t="s">
        <v>1387</v>
      </c>
      <c r="H9" s="72" t="s">
        <v>1388</v>
      </c>
      <c r="I9" s="273"/>
      <c r="J9" s="273"/>
      <c r="K9" s="273"/>
    </row>
    <row r="10" spans="1:11" ht="43.5" customHeight="1">
      <c r="A10" s="72" t="s">
        <v>476</v>
      </c>
      <c r="B10" s="72" t="s">
        <v>1389</v>
      </c>
      <c r="C10" s="72" t="s">
        <v>1390</v>
      </c>
      <c r="D10" s="72" t="str">
        <f>ListadoObjetosDominio!B18</f>
        <v>EventoRastreo</v>
      </c>
      <c r="E10" s="72" t="s">
        <v>1391</v>
      </c>
      <c r="F10" s="72" t="s">
        <v>1392</v>
      </c>
      <c r="G10" s="72" t="s">
        <v>1393</v>
      </c>
      <c r="H10" s="72" t="s">
        <v>1394</v>
      </c>
      <c r="I10" s="72"/>
      <c r="J10" s="72" t="s">
        <v>1395</v>
      </c>
      <c r="K10" s="72" t="s">
        <v>431</v>
      </c>
    </row>
  </sheetData>
  <mergeCells count="23">
    <mergeCell ref="K7:K9"/>
    <mergeCell ref="B7:B9"/>
    <mergeCell ref="B3:K3"/>
    <mergeCell ref="I5:I6"/>
    <mergeCell ref="A5:A6"/>
    <mergeCell ref="F7:F9"/>
    <mergeCell ref="G5:H5"/>
    <mergeCell ref="A7:A9"/>
    <mergeCell ref="I7:I9"/>
    <mergeCell ref="D7:D9"/>
    <mergeCell ref="J7:J9"/>
    <mergeCell ref="E5:F5"/>
    <mergeCell ref="E4:F4"/>
    <mergeCell ref="C7:C9"/>
    <mergeCell ref="E7:E9"/>
    <mergeCell ref="B2:K2"/>
    <mergeCell ref="B5:B6"/>
    <mergeCell ref="D5:D6"/>
    <mergeCell ref="G4:H4"/>
    <mergeCell ref="K5:K6"/>
    <mergeCell ref="J5:J6"/>
    <mergeCell ref="B4:C4"/>
    <mergeCell ref="C5:C6"/>
  </mergeCells>
  <hyperlinks>
    <hyperlink ref="I1" location="'C-EnvioRastreo'!A1" display="&lt;&lt; Ir a la caracterización del objeto de dominio" xr:uid="{E643D83B-EECE-2847-A903-646E914A845F}"/>
    <hyperlink ref="E1" location="ListadoObjetosDominio!A1" display="&lt;&lt; Ir al listado de objetos de dominio" xr:uid="{14A649A1-F849-8D4E-95A3-49C24A1F6B3B}"/>
    <hyperlink ref="A1" location="'Modelo de dominio'!A1" display="&lt;&lt; Ir al modelo de dominio" xr:uid="{6078B12F-D57D-714C-AA66-A3C9027279F2}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8432D-9992-D741-8083-F4827E49501B}">
  <dimension ref="A1:K10"/>
  <sheetViews>
    <sheetView zoomScale="86" workbookViewId="0">
      <selection activeCell="I1" sqref="I1"/>
    </sheetView>
  </sheetViews>
  <sheetFormatPr baseColWidth="10" defaultColWidth="8.83203125" defaultRowHeight="15"/>
  <cols>
    <col min="1" max="1" width="15" style="62" customWidth="1"/>
    <col min="2" max="2" width="30.6640625" style="62" bestFit="1" customWidth="1"/>
    <col min="3" max="3" width="35" style="62" customWidth="1"/>
    <col min="4" max="4" width="15" style="62" customWidth="1"/>
    <col min="5" max="5" width="25" style="62" customWidth="1"/>
    <col min="6" max="6" width="35" style="62" customWidth="1"/>
    <col min="7" max="7" width="10" style="62" customWidth="1"/>
    <col min="8" max="8" width="35" style="62" customWidth="1"/>
    <col min="9" max="9" width="15" style="62" customWidth="1"/>
    <col min="10" max="10" width="20" style="62" customWidth="1"/>
    <col min="11" max="11" width="30" style="62" customWidth="1"/>
    <col min="12" max="13" width="8.83203125" style="62" customWidth="1"/>
    <col min="14" max="16384" width="8.83203125" style="62"/>
  </cols>
  <sheetData>
    <row r="1" spans="1:11" ht="16">
      <c r="A1" s="4" t="s">
        <v>40</v>
      </c>
      <c r="E1" s="4" t="s">
        <v>42</v>
      </c>
      <c r="I1" s="4" t="s">
        <v>154</v>
      </c>
    </row>
    <row r="2" spans="1:11" ht="16" customHeight="1">
      <c r="A2" s="80" t="s">
        <v>155</v>
      </c>
      <c r="B2" s="281" t="str">
        <f>ListadoObjetosDominio!B18</f>
        <v>EventoRastreo</v>
      </c>
      <c r="C2" s="274"/>
      <c r="D2" s="274"/>
      <c r="E2" s="274"/>
      <c r="F2" s="274"/>
      <c r="G2" s="274"/>
      <c r="H2" s="274"/>
      <c r="I2" s="274"/>
      <c r="J2" s="274"/>
      <c r="K2" s="271"/>
    </row>
    <row r="3" spans="1:11" ht="16" customHeight="1">
      <c r="A3" s="80" t="s">
        <v>156</v>
      </c>
      <c r="B3" s="344" t="str">
        <f>ListadoObjetosDominio!C18</f>
        <v xml:space="preserve">Objeto de dominio que representa a cada una de las actualizaciones o hitos temporales (ej. en preparación, en tránsito, entregado) que ocurren durante el ciclo de vida de un envío.
</v>
      </c>
      <c r="C3" s="345"/>
      <c r="D3" s="345"/>
      <c r="E3" s="345"/>
      <c r="F3" s="345"/>
      <c r="G3" s="345"/>
      <c r="H3" s="345"/>
      <c r="I3" s="345"/>
      <c r="J3" s="345"/>
      <c r="K3" s="343"/>
    </row>
    <row r="4" spans="1:11" ht="32.25" customHeight="1">
      <c r="A4" s="284" t="s">
        <v>161</v>
      </c>
      <c r="B4" s="271"/>
    </row>
    <row r="5" spans="1:11" ht="16" customHeight="1">
      <c r="A5" s="284" t="s">
        <v>168</v>
      </c>
      <c r="B5" s="271"/>
    </row>
    <row r="6" spans="1:11" ht="16" customHeight="1">
      <c r="A6" s="73" t="s">
        <v>173</v>
      </c>
      <c r="B6" s="73" t="s">
        <v>4</v>
      </c>
    </row>
    <row r="7" spans="1:11" ht="50.25" customHeight="1">
      <c r="A7" s="72" t="s">
        <v>1382</v>
      </c>
      <c r="B7" s="72" t="s">
        <v>642</v>
      </c>
    </row>
    <row r="8" spans="1:11" ht="50.25" customHeight="1">
      <c r="A8" s="72" t="s">
        <v>1385</v>
      </c>
      <c r="B8" s="72" t="s">
        <v>1386</v>
      </c>
    </row>
    <row r="9" spans="1:11" ht="50.25" customHeight="1">
      <c r="A9" s="72" t="s">
        <v>1387</v>
      </c>
      <c r="B9" s="72" t="s">
        <v>1388</v>
      </c>
    </row>
    <row r="10" spans="1:11" ht="43.5" customHeight="1">
      <c r="A10" s="72" t="s">
        <v>1393</v>
      </c>
      <c r="B10" s="72" t="s">
        <v>1394</v>
      </c>
    </row>
  </sheetData>
  <mergeCells count="4">
    <mergeCell ref="A5:B5"/>
    <mergeCell ref="B2:K2"/>
    <mergeCell ref="B3:K3"/>
    <mergeCell ref="A4:B4"/>
  </mergeCells>
  <hyperlinks>
    <hyperlink ref="E1" location="ListadoObjetosDominio!A1" display="&lt;&lt; Ir al listado de objetos de dominio" xr:uid="{7885FC32-31F3-8D40-A924-26100FDCBEFC}"/>
    <hyperlink ref="A1" location="'Modelo de dominio'!A1" display="&lt;&lt; Ir al modelo de dominio" xr:uid="{3D8DFB63-3398-7642-A1AD-07201611EF1A}"/>
    <hyperlink ref="I1" location="'C-EnvioRastreo'!A1" display="&lt;&lt; Ir a la caracterización del objeto de dominio" xr:uid="{A2563D79-61F6-0E4A-8058-65B55656FF4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67</vt:i4>
      </vt:variant>
    </vt:vector>
  </HeadingPairs>
  <TitlesOfParts>
    <vt:vector size="67" baseType="lpstr">
      <vt:lpstr>Modelo de dominio</vt:lpstr>
      <vt:lpstr>Modelo de dominio anémico</vt:lpstr>
      <vt:lpstr>ListadoObjetosDominio</vt:lpstr>
      <vt:lpstr>M-Cliente</vt:lpstr>
      <vt:lpstr>C-Cliente</vt:lpstr>
      <vt:lpstr>E-Cliente</vt:lpstr>
      <vt:lpstr>P-Cliente </vt:lpstr>
      <vt:lpstr>M-Administrador</vt:lpstr>
      <vt:lpstr>C-Administrador</vt:lpstr>
      <vt:lpstr>E-Administrador</vt:lpstr>
      <vt:lpstr>P-Administrador</vt:lpstr>
      <vt:lpstr>M-Dirección</vt:lpstr>
      <vt:lpstr>C-Direccion</vt:lpstr>
      <vt:lpstr>E-Direccion</vt:lpstr>
      <vt:lpstr>P-Dirección</vt:lpstr>
      <vt:lpstr>M-Categoria</vt:lpstr>
      <vt:lpstr>C-Categoria</vt:lpstr>
      <vt:lpstr>E-Categoria</vt:lpstr>
      <vt:lpstr>P-Categoría</vt:lpstr>
      <vt:lpstr>M-Producto</vt:lpstr>
      <vt:lpstr>C-Producto</vt:lpstr>
      <vt:lpstr>E-Producto</vt:lpstr>
      <vt:lpstr>P-Producto</vt:lpstr>
      <vt:lpstr>M-ImagenProducto</vt:lpstr>
      <vt:lpstr>C-ImagenProducto </vt:lpstr>
      <vt:lpstr>E-ImagenProducto</vt:lpstr>
      <vt:lpstr>P-ImagenProducto </vt:lpstr>
      <vt:lpstr>M-Reseña</vt:lpstr>
      <vt:lpstr>C-Reseña</vt:lpstr>
      <vt:lpstr>E-Reseña</vt:lpstr>
      <vt:lpstr>P-Reseña</vt:lpstr>
      <vt:lpstr>M-CarritoCompras</vt:lpstr>
      <vt:lpstr>C-CarritoCompras</vt:lpstr>
      <vt:lpstr>E-CarritoCompras</vt:lpstr>
      <vt:lpstr>P-CarritoCompras</vt:lpstr>
      <vt:lpstr>M-ItemCarrito</vt:lpstr>
      <vt:lpstr>C-ItemCarrito</vt:lpstr>
      <vt:lpstr>E-ItemCarrito</vt:lpstr>
      <vt:lpstr>P-ItemCarrito</vt:lpstr>
      <vt:lpstr>M-Pedido</vt:lpstr>
      <vt:lpstr>C-Pedido</vt:lpstr>
      <vt:lpstr>E-Pedido</vt:lpstr>
      <vt:lpstr>P-Pedido</vt:lpstr>
      <vt:lpstr>M-LineaPedido</vt:lpstr>
      <vt:lpstr>C-LineaPedido</vt:lpstr>
      <vt:lpstr>E-LineaPedido</vt:lpstr>
      <vt:lpstr>P-LineaPedido</vt:lpstr>
      <vt:lpstr>M-Pagos</vt:lpstr>
      <vt:lpstr>C-Pagos</vt:lpstr>
      <vt:lpstr>E-Pagos</vt:lpstr>
      <vt:lpstr>P-Pagos</vt:lpstr>
      <vt:lpstr>M-MetodoPago</vt:lpstr>
      <vt:lpstr>C-MetodoPago</vt:lpstr>
      <vt:lpstr>E-MetodoPago</vt:lpstr>
      <vt:lpstr>P-MetodoPago</vt:lpstr>
      <vt:lpstr>M-Factura</vt:lpstr>
      <vt:lpstr>C-Factura</vt:lpstr>
      <vt:lpstr>E-Factura</vt:lpstr>
      <vt:lpstr>P-Factura</vt:lpstr>
      <vt:lpstr>M-Envio</vt:lpstr>
      <vt:lpstr>C-Envio</vt:lpstr>
      <vt:lpstr>E-Envio</vt:lpstr>
      <vt:lpstr>P-Envío</vt:lpstr>
      <vt:lpstr>M-EnvioRastreo</vt:lpstr>
      <vt:lpstr>C-EnvioRastreo</vt:lpstr>
      <vt:lpstr>E-EnvioRastreo</vt:lpstr>
      <vt:lpstr>P-EnvioRastreo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Angel Alvarez Benavides</dc:creator>
  <cp:keywords/>
  <dc:description/>
  <cp:lastModifiedBy>Miguel Angel Alvarez Benavides</cp:lastModifiedBy>
  <cp:revision/>
  <dcterms:created xsi:type="dcterms:W3CDTF">2026-03-06T00:36:45Z</dcterms:created>
  <dcterms:modified xsi:type="dcterms:W3CDTF">2026-10-30T00:55:59Z</dcterms:modified>
  <cp:category/>
  <cp:contentStatus/>
</cp:coreProperties>
</file>