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7"/>
  <workbookPr/>
  <xr:revisionPtr revIDLastSave="0" documentId="8_{1A5D6571-7ACC-4E3F-BAAD-F843995E0B4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Rozkłady liczb" sheetId="1" r:id="rId1"/>
    <sheet name="Pole koła" sheetId="2" r:id="rId2"/>
  </sheets>
  <definedNames>
    <definedName name="_xlchart.v1.0" hidden="1">'Rozkłady liczb'!$A$1</definedName>
    <definedName name="_xlchart.v1.1" hidden="1">'Rozkłady liczb'!$A$2:$A$1001</definedName>
    <definedName name="_xlchart.v1.2" hidden="1">'Rozkłady liczb'!$B$1</definedName>
    <definedName name="_xlchart.v1.3" hidden="1">'Rozkłady liczb'!$B$2:$B$1001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C6" i="2"/>
  <c r="J5516" i="2"/>
  <c r="J5514" i="2"/>
  <c r="J5512" i="2"/>
  <c r="J5511" i="2"/>
  <c r="J5503" i="2"/>
  <c r="J5494" i="2"/>
  <c r="J5489" i="2"/>
  <c r="J5488" i="2"/>
  <c r="J5486" i="2"/>
  <c r="J5484" i="2"/>
  <c r="J5483" i="2"/>
  <c r="J5482" i="2"/>
  <c r="J5480" i="2"/>
  <c r="J5473" i="2"/>
  <c r="J5470" i="2"/>
  <c r="J5457" i="2"/>
  <c r="J5451" i="2"/>
  <c r="J5449" i="2"/>
  <c r="J5440" i="2"/>
  <c r="J5438" i="2"/>
  <c r="J5426" i="2"/>
  <c r="J5423" i="2"/>
  <c r="J5418" i="2"/>
  <c r="J5408" i="2"/>
  <c r="J5406" i="2"/>
  <c r="J5402" i="2"/>
  <c r="J5400" i="2"/>
  <c r="J5394" i="2"/>
  <c r="J5393" i="2"/>
  <c r="J5384" i="2"/>
  <c r="J5380" i="2"/>
  <c r="J5374" i="2"/>
  <c r="J5373" i="2"/>
  <c r="J5372" i="2"/>
  <c r="J5369" i="2"/>
  <c r="J5366" i="2"/>
  <c r="J5365" i="2"/>
  <c r="J5364" i="2"/>
  <c r="J5360" i="2"/>
  <c r="J5358" i="2"/>
  <c r="J5355" i="2"/>
  <c r="J5352" i="2"/>
  <c r="J5350" i="2"/>
  <c r="J5348" i="2"/>
  <c r="J5343" i="2"/>
  <c r="J5341" i="2"/>
  <c r="J5339" i="2"/>
  <c r="J5336" i="2"/>
  <c r="J5332" i="2"/>
  <c r="J5329" i="2"/>
  <c r="J5326" i="2"/>
  <c r="J5321" i="2"/>
  <c r="J5317" i="2"/>
  <c r="J5312" i="2"/>
  <c r="J5308" i="2"/>
  <c r="J5303" i="2"/>
  <c r="J5301" i="2"/>
  <c r="J5300" i="2"/>
  <c r="J5290" i="2"/>
  <c r="J5287" i="2"/>
  <c r="J5276" i="2"/>
  <c r="J5271" i="2"/>
  <c r="J5270" i="2"/>
  <c r="J5266" i="2"/>
  <c r="J5263" i="2"/>
  <c r="J5253" i="2"/>
  <c r="J5251" i="2"/>
  <c r="J5250" i="2"/>
  <c r="J5247" i="2"/>
  <c r="J5246" i="2"/>
  <c r="J5241" i="2"/>
  <c r="J5238" i="2"/>
  <c r="J5233" i="2"/>
  <c r="J5224" i="2"/>
  <c r="J5220" i="2"/>
  <c r="J5219" i="2"/>
  <c r="J5213" i="2"/>
  <c r="J5210" i="2"/>
  <c r="J5204" i="2"/>
  <c r="J5196" i="2"/>
  <c r="J5195" i="2"/>
  <c r="J5191" i="2"/>
  <c r="J5189" i="2"/>
  <c r="J5177" i="2"/>
  <c r="J5170" i="2"/>
  <c r="J5168" i="2"/>
  <c r="J5163" i="2"/>
  <c r="J5158" i="2"/>
  <c r="J5148" i="2"/>
  <c r="J5145" i="2"/>
  <c r="J5142" i="2"/>
  <c r="J5139" i="2"/>
  <c r="J5132" i="2"/>
  <c r="J5130" i="2"/>
  <c r="J5128" i="2"/>
  <c r="J5123" i="2"/>
  <c r="J5122" i="2"/>
  <c r="J5118" i="2"/>
  <c r="J5117" i="2"/>
  <c r="J5113" i="2"/>
  <c r="J5106" i="2"/>
  <c r="J5089" i="2"/>
  <c r="J5074" i="2"/>
  <c r="J5069" i="2"/>
  <c r="J5059" i="2"/>
  <c r="J5056" i="2"/>
  <c r="J5051" i="2"/>
  <c r="J5035" i="2"/>
  <c r="J5034" i="2"/>
  <c r="J5033" i="2"/>
  <c r="J5030" i="2"/>
  <c r="J5027" i="2"/>
  <c r="J5016" i="2"/>
  <c r="J5010" i="2"/>
  <c r="J5005" i="2"/>
  <c r="J5002" i="2"/>
  <c r="J4998" i="2"/>
  <c r="J4996" i="2"/>
  <c r="J4994" i="2"/>
  <c r="J4992" i="2"/>
  <c r="J4991" i="2"/>
  <c r="J4986" i="2"/>
  <c r="J4979" i="2"/>
  <c r="J4978" i="2"/>
  <c r="J4974" i="2"/>
  <c r="J4970" i="2"/>
  <c r="J4969" i="2"/>
  <c r="J4968" i="2"/>
  <c r="J4967" i="2"/>
  <c r="J4963" i="2"/>
  <c r="J4958" i="2"/>
  <c r="J4956" i="2"/>
  <c r="J4947" i="2"/>
  <c r="J4945" i="2"/>
  <c r="J4940" i="2"/>
  <c r="J4937" i="2"/>
  <c r="J4936" i="2"/>
  <c r="J4934" i="2"/>
  <c r="J4932" i="2"/>
  <c r="J4930" i="2"/>
  <c r="J4928" i="2"/>
  <c r="J4926" i="2"/>
  <c r="J4925" i="2"/>
  <c r="J4917" i="2"/>
  <c r="J4913" i="2"/>
  <c r="J4911" i="2"/>
  <c r="J4909" i="2"/>
  <c r="J4904" i="2"/>
  <c r="J4903" i="2"/>
  <c r="J4902" i="2"/>
  <c r="J4891" i="2"/>
  <c r="J4890" i="2"/>
  <c r="J4878" i="2"/>
  <c r="J4872" i="2"/>
  <c r="J4867" i="2"/>
  <c r="J4864" i="2"/>
  <c r="J4860" i="2"/>
  <c r="J4859" i="2"/>
  <c r="J4854" i="2"/>
  <c r="J4853" i="2"/>
  <c r="J4850" i="2"/>
  <c r="J4849" i="2"/>
  <c r="J4843" i="2"/>
  <c r="J4838" i="2"/>
  <c r="J4833" i="2"/>
  <c r="J4829" i="2"/>
  <c r="J4822" i="2"/>
  <c r="J4820" i="2"/>
  <c r="J4818" i="2"/>
  <c r="J4813" i="2"/>
  <c r="J4811" i="2"/>
  <c r="J4802" i="2"/>
  <c r="J4800" i="2"/>
  <c r="J4798" i="2"/>
  <c r="J4796" i="2"/>
  <c r="J4788" i="2"/>
  <c r="J4785" i="2"/>
  <c r="J4783" i="2"/>
  <c r="J4781" i="2"/>
  <c r="J4779" i="2"/>
  <c r="J4778" i="2"/>
  <c r="J4768" i="2"/>
  <c r="J4762" i="2"/>
  <c r="J4760" i="2"/>
  <c r="J4754" i="2"/>
  <c r="J4744" i="2"/>
  <c r="J4736" i="2"/>
  <c r="J4735" i="2"/>
  <c r="J4729" i="2"/>
  <c r="J4726" i="2"/>
  <c r="J4725" i="2"/>
  <c r="J4714" i="2"/>
  <c r="J4710" i="2"/>
  <c r="J4708" i="2"/>
  <c r="J4706" i="2"/>
  <c r="J4704" i="2"/>
  <c r="J4697" i="2"/>
  <c r="J4695" i="2"/>
  <c r="J4690" i="2"/>
  <c r="J4687" i="2"/>
  <c r="J4679" i="2"/>
  <c r="J4676" i="2"/>
  <c r="J4673" i="2"/>
  <c r="J4671" i="2"/>
  <c r="J4670" i="2"/>
  <c r="J4665" i="2"/>
  <c r="J4662" i="2"/>
  <c r="J4659" i="2"/>
  <c r="J4648" i="2"/>
  <c r="J4643" i="2"/>
  <c r="J4642" i="2"/>
  <c r="J4639" i="2"/>
  <c r="J4637" i="2"/>
  <c r="J4628" i="2"/>
  <c r="J4627" i="2"/>
  <c r="J4623" i="2"/>
  <c r="J4622" i="2"/>
  <c r="J4618" i="2"/>
  <c r="J4616" i="2"/>
  <c r="J4615" i="2"/>
  <c r="J4614" i="2"/>
  <c r="J4606" i="2"/>
  <c r="J4605" i="2"/>
  <c r="J4602" i="2"/>
  <c r="J4601" i="2"/>
  <c r="J4592" i="2"/>
  <c r="J4584" i="2"/>
  <c r="J4582" i="2"/>
  <c r="J4575" i="2"/>
  <c r="J4572" i="2"/>
  <c r="J4570" i="2"/>
  <c r="J4567" i="2"/>
  <c r="J4566" i="2"/>
  <c r="J4556" i="2"/>
  <c r="J4548" i="2"/>
  <c r="J4546" i="2"/>
  <c r="J4537" i="2"/>
  <c r="J4525" i="2"/>
  <c r="J4524" i="2"/>
  <c r="J4519" i="2"/>
  <c r="J4517" i="2"/>
  <c r="J4514" i="2"/>
  <c r="J4511" i="2"/>
  <c r="J4507" i="2"/>
  <c r="J4504" i="2"/>
  <c r="J4501" i="2"/>
  <c r="J4499" i="2"/>
  <c r="J4495" i="2"/>
  <c r="J4492" i="2"/>
  <c r="J4486" i="2"/>
  <c r="J4483" i="2"/>
  <c r="J4477" i="2"/>
  <c r="J4475" i="2"/>
  <c r="J4473" i="2"/>
  <c r="J4469" i="2"/>
  <c r="J4468" i="2"/>
  <c r="J4466" i="2"/>
  <c r="J4464" i="2"/>
  <c r="J4462" i="2"/>
  <c r="J4461" i="2"/>
  <c r="J4459" i="2"/>
  <c r="J4456" i="2"/>
  <c r="J4450" i="2"/>
  <c r="J4447" i="2"/>
  <c r="J4443" i="2"/>
  <c r="J4438" i="2"/>
  <c r="J4434" i="2"/>
  <c r="J4432" i="2"/>
  <c r="J4424" i="2"/>
  <c r="J4418" i="2"/>
  <c r="J4411" i="2"/>
  <c r="J4407" i="2"/>
  <c r="J4406" i="2"/>
  <c r="J4389" i="2"/>
  <c r="J4388" i="2"/>
  <c r="J4385" i="2"/>
  <c r="J4376" i="2"/>
  <c r="J4372" i="2"/>
  <c r="J4366" i="2"/>
  <c r="J4360" i="2"/>
  <c r="J4359" i="2"/>
  <c r="J4355" i="2"/>
  <c r="J4345" i="2"/>
  <c r="J4344" i="2"/>
  <c r="J4342" i="2"/>
  <c r="J4340" i="2"/>
  <c r="J4339" i="2"/>
  <c r="J4330" i="2"/>
  <c r="J4326" i="2"/>
  <c r="J4322" i="2"/>
  <c r="J4321" i="2"/>
  <c r="J4316" i="2"/>
  <c r="J4315" i="2"/>
  <c r="J4312" i="2"/>
  <c r="J4310" i="2"/>
  <c r="J4309" i="2"/>
  <c r="J4308" i="2"/>
  <c r="J4306" i="2"/>
  <c r="J4303" i="2"/>
  <c r="J4302" i="2"/>
  <c r="J4295" i="2"/>
  <c r="J4294" i="2"/>
  <c r="J4291" i="2"/>
  <c r="J4287" i="2"/>
  <c r="J4284" i="2"/>
  <c r="J4281" i="2"/>
  <c r="J4272" i="2"/>
  <c r="J4269" i="2"/>
  <c r="J4266" i="2"/>
  <c r="J4263" i="2"/>
  <c r="J4262" i="2"/>
  <c r="J4260" i="2"/>
  <c r="J4255" i="2"/>
  <c r="J4253" i="2"/>
  <c r="J4252" i="2"/>
  <c r="J4246" i="2"/>
  <c r="J4245" i="2"/>
  <c r="J4241" i="2"/>
  <c r="J4235" i="2"/>
  <c r="J4234" i="2"/>
  <c r="J4233" i="2"/>
  <c r="J4224" i="2"/>
  <c r="J4219" i="2"/>
  <c r="J4216" i="2"/>
  <c r="J4211" i="2"/>
  <c r="J4202" i="2"/>
  <c r="J4201" i="2"/>
  <c r="J4187" i="2"/>
  <c r="J4177" i="2"/>
  <c r="J4175" i="2"/>
  <c r="J4166" i="2"/>
  <c r="J4149" i="2"/>
  <c r="J4146" i="2"/>
  <c r="J4137" i="2"/>
  <c r="J4130" i="2"/>
  <c r="J4127" i="2"/>
  <c r="J4126" i="2"/>
  <c r="J4125" i="2"/>
  <c r="J4123" i="2"/>
  <c r="J4119" i="2"/>
  <c r="J4118" i="2"/>
  <c r="J4114" i="2"/>
  <c r="J4113" i="2"/>
  <c r="J4106" i="2"/>
  <c r="J4098" i="2"/>
  <c r="J4094" i="2"/>
  <c r="J4086" i="2"/>
  <c r="J4085" i="2"/>
  <c r="J4076" i="2"/>
  <c r="J4071" i="2"/>
  <c r="J4070" i="2"/>
  <c r="J4069" i="2"/>
  <c r="J4068" i="2"/>
  <c r="J4066" i="2"/>
  <c r="J4063" i="2"/>
  <c r="J4056" i="2"/>
  <c r="J4055" i="2"/>
  <c r="J4053" i="2"/>
  <c r="J4042" i="2"/>
  <c r="J4038" i="2"/>
  <c r="J4035" i="2"/>
  <c r="J4034" i="2"/>
  <c r="J4025" i="2"/>
  <c r="J4019" i="2"/>
  <c r="J4016" i="2"/>
  <c r="J4015" i="2"/>
  <c r="J4013" i="2"/>
  <c r="J4009" i="2"/>
  <c r="J4002" i="2"/>
  <c r="J4001" i="2"/>
  <c r="J4000" i="2"/>
  <c r="J3999" i="2"/>
  <c r="J3990" i="2"/>
  <c r="J3983" i="2"/>
  <c r="J3980" i="2"/>
  <c r="J3978" i="2"/>
  <c r="J3974" i="2"/>
  <c r="J3973" i="2"/>
  <c r="J3971" i="2"/>
  <c r="J3963" i="2"/>
  <c r="J3960" i="2"/>
  <c r="J3954" i="2"/>
  <c r="J3953" i="2"/>
  <c r="J3948" i="2"/>
  <c r="J3946" i="2"/>
  <c r="J3939" i="2"/>
  <c r="J3934" i="2"/>
  <c r="J3932" i="2"/>
  <c r="J3931" i="2"/>
  <c r="J3924" i="2"/>
  <c r="J3921" i="2"/>
  <c r="J3915" i="2"/>
  <c r="J3906" i="2"/>
  <c r="J3900" i="2"/>
  <c r="J3899" i="2"/>
  <c r="J3896" i="2"/>
  <c r="J3895" i="2"/>
  <c r="J3894" i="2"/>
  <c r="J3889" i="2"/>
  <c r="J3886" i="2"/>
  <c r="J3884" i="2"/>
  <c r="J3867" i="2"/>
  <c r="J3866" i="2"/>
  <c r="J3860" i="2"/>
  <c r="J3853" i="2"/>
  <c r="J3848" i="2"/>
  <c r="J3843" i="2"/>
  <c r="J3842" i="2"/>
  <c r="J3836" i="2"/>
  <c r="J3831" i="2"/>
  <c r="J3827" i="2"/>
  <c r="J3826" i="2"/>
  <c r="J3824" i="2"/>
  <c r="J3817" i="2"/>
  <c r="J3814" i="2"/>
  <c r="J3809" i="2"/>
  <c r="J3804" i="2"/>
  <c r="J3799" i="2"/>
  <c r="J3797" i="2"/>
  <c r="J3790" i="2"/>
  <c r="J3789" i="2"/>
  <c r="J3776" i="2"/>
  <c r="J3774" i="2"/>
  <c r="J3763" i="2"/>
  <c r="J3757" i="2"/>
  <c r="J3753" i="2"/>
  <c r="J3752" i="2"/>
  <c r="J3747" i="2"/>
  <c r="J3740" i="2"/>
  <c r="J3738" i="2"/>
  <c r="J3736" i="2"/>
  <c r="J3727" i="2"/>
  <c r="J3722" i="2"/>
  <c r="J3720" i="2"/>
  <c r="J3719" i="2"/>
  <c r="J3714" i="2"/>
  <c r="J3706" i="2"/>
  <c r="J3704" i="2"/>
  <c r="J3702" i="2"/>
  <c r="J3697" i="2"/>
  <c r="J3696" i="2"/>
  <c r="J3691" i="2"/>
  <c r="J3686" i="2"/>
  <c r="J3682" i="2"/>
  <c r="J3673" i="2"/>
  <c r="J3672" i="2"/>
  <c r="J3668" i="2"/>
  <c r="J3663" i="2"/>
  <c r="J3660" i="2"/>
  <c r="J3658" i="2"/>
  <c r="J3655" i="2"/>
  <c r="J3654" i="2"/>
  <c r="J3653" i="2"/>
  <c r="J3651" i="2"/>
  <c r="J3649" i="2"/>
  <c r="J3648" i="2"/>
  <c r="J3644" i="2"/>
  <c r="J3642" i="2"/>
  <c r="J3641" i="2"/>
  <c r="J3636" i="2"/>
  <c r="J3626" i="2"/>
  <c r="J3625" i="2"/>
  <c r="J3623" i="2"/>
  <c r="J3617" i="2"/>
  <c r="J3615" i="2"/>
  <c r="J3613" i="2"/>
  <c r="J3609" i="2"/>
  <c r="J3604" i="2"/>
  <c r="J3595" i="2"/>
  <c r="J3593" i="2"/>
  <c r="J3587" i="2"/>
  <c r="J3586" i="2"/>
  <c r="J3585" i="2"/>
  <c r="J3584" i="2"/>
  <c r="J3583" i="2"/>
  <c r="J3581" i="2"/>
  <c r="J3579" i="2"/>
  <c r="J3576" i="2"/>
  <c r="J3574" i="2"/>
  <c r="J3572" i="2"/>
  <c r="J3571" i="2"/>
  <c r="J3565" i="2"/>
  <c r="J3564" i="2"/>
  <c r="J3553" i="2"/>
  <c r="J3551" i="2"/>
  <c r="J3549" i="2"/>
  <c r="J3538" i="2"/>
  <c r="J3537" i="2"/>
  <c r="J3536" i="2"/>
  <c r="J3533" i="2"/>
  <c r="J3532" i="2"/>
  <c r="J3530" i="2"/>
  <c r="J3529" i="2"/>
  <c r="J3527" i="2"/>
  <c r="J3526" i="2"/>
  <c r="J3525" i="2"/>
  <c r="J3519" i="2"/>
  <c r="J3514" i="2"/>
  <c r="J3511" i="2"/>
  <c r="J3510" i="2"/>
  <c r="J3508" i="2"/>
  <c r="J3506" i="2"/>
  <c r="J3502" i="2"/>
  <c r="J3500" i="2"/>
  <c r="J3489" i="2"/>
  <c r="J3485" i="2"/>
  <c r="J3476" i="2"/>
  <c r="J3469" i="2"/>
  <c r="J3464" i="2"/>
  <c r="J3462" i="2"/>
  <c r="J3452" i="2"/>
  <c r="J3451" i="2"/>
  <c r="J3446" i="2"/>
  <c r="J3445" i="2"/>
  <c r="J3444" i="2"/>
  <c r="J3438" i="2"/>
  <c r="J3437" i="2"/>
  <c r="J3434" i="2"/>
  <c r="J3426" i="2"/>
  <c r="J3423" i="2"/>
  <c r="J3417" i="2"/>
  <c r="J3412" i="2"/>
  <c r="J3408" i="2"/>
  <c r="J3398" i="2"/>
  <c r="J3390" i="2"/>
  <c r="J3387" i="2"/>
  <c r="J3384" i="2"/>
  <c r="J3376" i="2"/>
  <c r="J3374" i="2"/>
  <c r="J3370" i="2"/>
  <c r="J3363" i="2"/>
  <c r="J3359" i="2"/>
  <c r="J3354" i="2"/>
  <c r="J3353" i="2"/>
  <c r="J3351" i="2"/>
  <c r="J3349" i="2"/>
  <c r="J3346" i="2"/>
  <c r="J3336" i="2"/>
  <c r="J3333" i="2"/>
  <c r="J3331" i="2"/>
  <c r="J3328" i="2"/>
  <c r="J3308" i="2"/>
  <c r="J3296" i="2"/>
  <c r="J3294" i="2"/>
  <c r="J3291" i="2"/>
  <c r="J3287" i="2"/>
  <c r="J3285" i="2"/>
  <c r="J3284" i="2"/>
  <c r="J3282" i="2"/>
  <c r="J3279" i="2"/>
  <c r="J3277" i="2"/>
  <c r="J3272" i="2"/>
  <c r="J3268" i="2"/>
  <c r="J3266" i="2"/>
  <c r="J3255" i="2"/>
  <c r="J3250" i="2"/>
  <c r="J3236" i="2"/>
  <c r="J3235" i="2"/>
  <c r="J3231" i="2"/>
  <c r="J3226" i="2"/>
  <c r="J3223" i="2"/>
  <c r="J3221" i="2"/>
  <c r="J3220" i="2"/>
  <c r="J3217" i="2"/>
  <c r="J3204" i="2"/>
  <c r="J3199" i="2"/>
  <c r="J3196" i="2"/>
  <c r="J3193" i="2"/>
  <c r="J3185" i="2"/>
  <c r="J3177" i="2"/>
  <c r="J3175" i="2"/>
  <c r="J3174" i="2"/>
  <c r="J3173" i="2"/>
  <c r="J3172" i="2"/>
  <c r="J3171" i="2"/>
  <c r="J3162" i="2"/>
  <c r="J3159" i="2"/>
  <c r="J3155" i="2"/>
  <c r="J3154" i="2"/>
  <c r="J3149" i="2"/>
  <c r="J3147" i="2"/>
  <c r="J3142" i="2"/>
  <c r="J3139" i="2"/>
  <c r="J3135" i="2"/>
  <c r="J3134" i="2"/>
  <c r="J3131" i="2"/>
  <c r="J3129" i="2"/>
  <c r="J3126" i="2"/>
  <c r="J3125" i="2"/>
  <c r="J3124" i="2"/>
  <c r="J3119" i="2"/>
  <c r="J3117" i="2"/>
  <c r="J3113" i="2"/>
  <c r="J3111" i="2"/>
  <c r="J3108" i="2"/>
  <c r="J3098" i="2"/>
  <c r="J3086" i="2"/>
  <c r="J3080" i="2"/>
  <c r="J3076" i="2"/>
  <c r="J3073" i="2"/>
  <c r="J3071" i="2"/>
  <c r="J3066" i="2"/>
  <c r="J3065" i="2"/>
  <c r="J3055" i="2"/>
  <c r="J3054" i="2"/>
  <c r="J3053" i="2"/>
  <c r="J3050" i="2"/>
  <c r="J3045" i="2"/>
  <c r="J3030" i="2"/>
  <c r="J3028" i="2"/>
  <c r="J3027" i="2"/>
  <c r="J3023" i="2"/>
  <c r="J3020" i="2"/>
  <c r="J3019" i="2"/>
  <c r="J3015" i="2"/>
  <c r="J3014" i="2"/>
  <c r="J3011" i="2"/>
  <c r="J3007" i="2"/>
  <c r="J3004" i="2"/>
  <c r="J3001" i="2"/>
  <c r="J2998" i="2"/>
  <c r="J2992" i="2"/>
  <c r="J2981" i="2"/>
  <c r="J2978" i="2"/>
  <c r="J2973" i="2"/>
  <c r="J2972" i="2"/>
  <c r="J2971" i="2"/>
  <c r="J2970" i="2"/>
  <c r="J2960" i="2"/>
  <c r="J2957" i="2"/>
  <c r="J2956" i="2"/>
  <c r="J2950" i="2"/>
  <c r="J2944" i="2"/>
  <c r="J2939" i="2"/>
  <c r="J2932" i="2"/>
  <c r="J2927" i="2"/>
  <c r="J2925" i="2"/>
  <c r="J2922" i="2"/>
  <c r="J2921" i="2"/>
  <c r="J2919" i="2"/>
  <c r="J2914" i="2"/>
  <c r="J2911" i="2"/>
  <c r="J2910" i="2"/>
  <c r="J2906" i="2"/>
  <c r="J2904" i="2"/>
  <c r="J2890" i="2"/>
  <c r="J2888" i="2"/>
  <c r="J2884" i="2"/>
  <c r="J2883" i="2"/>
  <c r="J2880" i="2"/>
  <c r="J2879" i="2"/>
  <c r="J2860" i="2"/>
  <c r="J2858" i="2"/>
  <c r="J2840" i="2"/>
  <c r="J2838" i="2"/>
  <c r="J2836" i="2"/>
  <c r="J2835" i="2"/>
  <c r="J2834" i="2"/>
  <c r="J2830" i="2"/>
  <c r="J2826" i="2"/>
  <c r="J2816" i="2"/>
  <c r="J2813" i="2"/>
  <c r="J2812" i="2"/>
  <c r="J2811" i="2"/>
  <c r="J2809" i="2"/>
  <c r="J2803" i="2"/>
  <c r="J2799" i="2"/>
  <c r="J2789" i="2"/>
  <c r="J2787" i="2"/>
  <c r="J2786" i="2"/>
  <c r="J2784" i="2"/>
  <c r="J2770" i="2"/>
  <c r="J2768" i="2"/>
  <c r="J2763" i="2"/>
  <c r="J2761" i="2"/>
  <c r="J2759" i="2"/>
  <c r="J2758" i="2"/>
  <c r="J2756" i="2"/>
  <c r="J2755" i="2"/>
  <c r="J2749" i="2"/>
  <c r="J2747" i="2"/>
  <c r="J2744" i="2"/>
  <c r="J2742" i="2"/>
  <c r="J2734" i="2"/>
  <c r="J2732" i="2"/>
  <c r="J2731" i="2"/>
  <c r="J2730" i="2"/>
  <c r="J2727" i="2"/>
  <c r="J2726" i="2"/>
  <c r="J2713" i="2"/>
  <c r="J2702" i="2"/>
  <c r="J2682" i="2"/>
  <c r="J2675" i="2"/>
  <c r="J2662" i="2"/>
  <c r="J2661" i="2"/>
  <c r="J2660" i="2"/>
  <c r="J2659" i="2"/>
  <c r="J2658" i="2"/>
  <c r="J2652" i="2"/>
  <c r="J2651" i="2"/>
  <c r="J2649" i="2"/>
  <c r="J2648" i="2"/>
  <c r="J2646" i="2"/>
  <c r="J2645" i="2"/>
  <c r="J2642" i="2"/>
  <c r="J2637" i="2"/>
  <c r="J2635" i="2"/>
  <c r="J2629" i="2"/>
  <c r="J2624" i="2"/>
  <c r="J2623" i="2"/>
  <c r="J2618" i="2"/>
  <c r="J2604" i="2"/>
  <c r="J2600" i="2"/>
  <c r="J2596" i="2"/>
  <c r="J2593" i="2"/>
  <c r="J2589" i="2"/>
  <c r="J2584" i="2"/>
  <c r="J2582" i="2"/>
  <c r="J2579" i="2"/>
  <c r="J2578" i="2"/>
  <c r="J2574" i="2"/>
  <c r="J2573" i="2"/>
  <c r="J2570" i="2"/>
  <c r="J2566" i="2"/>
  <c r="J2564" i="2"/>
  <c r="J2561" i="2"/>
  <c r="J2560" i="2"/>
  <c r="J2547" i="2"/>
  <c r="J2543" i="2"/>
  <c r="J2542" i="2"/>
  <c r="J2539" i="2"/>
  <c r="J2531" i="2"/>
  <c r="J2528" i="2"/>
  <c r="J2526" i="2"/>
  <c r="J2525" i="2"/>
  <c r="J2522" i="2"/>
  <c r="J2519" i="2"/>
  <c r="J2518" i="2"/>
  <c r="J2512" i="2"/>
  <c r="J2509" i="2"/>
  <c r="J2506" i="2"/>
  <c r="J2504" i="2"/>
  <c r="J2499" i="2"/>
  <c r="J2498" i="2"/>
  <c r="J2495" i="2"/>
  <c r="J2493" i="2"/>
  <c r="J2487" i="2"/>
  <c r="J2486" i="2"/>
  <c r="J2485" i="2"/>
  <c r="J2482" i="2"/>
  <c r="J2481" i="2"/>
  <c r="J2478" i="2"/>
  <c r="J2476" i="2"/>
  <c r="J2472" i="2"/>
  <c r="J2470" i="2"/>
  <c r="J2469" i="2"/>
  <c r="J2467" i="2"/>
  <c r="J2465" i="2"/>
  <c r="J2462" i="2"/>
  <c r="J2458" i="2"/>
  <c r="J2452" i="2"/>
  <c r="J2451" i="2"/>
  <c r="J2446" i="2"/>
  <c r="J2445" i="2"/>
  <c r="J2432" i="2"/>
  <c r="J2431" i="2"/>
  <c r="J2429" i="2"/>
  <c r="J2413" i="2"/>
  <c r="J2411" i="2"/>
  <c r="J2407" i="2"/>
  <c r="J2400" i="2"/>
  <c r="J2399" i="2"/>
  <c r="J2397" i="2"/>
  <c r="J2394" i="2"/>
  <c r="J2393" i="2"/>
  <c r="J2378" i="2"/>
  <c r="J2377" i="2"/>
  <c r="J2374" i="2"/>
  <c r="J2369" i="2"/>
  <c r="J2362" i="2"/>
  <c r="J2361" i="2"/>
  <c r="J2359" i="2"/>
  <c r="J2358" i="2"/>
  <c r="J2352" i="2"/>
  <c r="J2351" i="2"/>
  <c r="J2350" i="2"/>
  <c r="J2346" i="2"/>
  <c r="J2345" i="2"/>
  <c r="J2343" i="2"/>
  <c r="J2342" i="2"/>
  <c r="J2340" i="2"/>
  <c r="J2339" i="2"/>
  <c r="J2338" i="2"/>
  <c r="J2333" i="2"/>
  <c r="J2332" i="2"/>
  <c r="J2331" i="2"/>
  <c r="J2329" i="2"/>
  <c r="J2327" i="2"/>
  <c r="J2317" i="2"/>
  <c r="J2316" i="2"/>
  <c r="J2314" i="2"/>
  <c r="J2299" i="2"/>
  <c r="J2297" i="2"/>
  <c r="J2293" i="2"/>
  <c r="J2291" i="2"/>
  <c r="J2286" i="2"/>
  <c r="J2285" i="2"/>
  <c r="J2275" i="2"/>
  <c r="J2269" i="2"/>
  <c r="J2268" i="2"/>
  <c r="J2267" i="2"/>
  <c r="J2266" i="2"/>
  <c r="J2262" i="2"/>
  <c r="J2260" i="2"/>
  <c r="J2259" i="2"/>
  <c r="J2256" i="2"/>
  <c r="J2253" i="2"/>
  <c r="J2252" i="2"/>
  <c r="J2250" i="2"/>
  <c r="J2245" i="2"/>
  <c r="J2240" i="2"/>
  <c r="J2238" i="2"/>
  <c r="J2233" i="2"/>
  <c r="J2231" i="2"/>
  <c r="J2229" i="2"/>
  <c r="J2228" i="2"/>
  <c r="J2219" i="2"/>
  <c r="J2217" i="2"/>
  <c r="J2212" i="2"/>
  <c r="J2211" i="2"/>
  <c r="J2210" i="2"/>
  <c r="J2199" i="2"/>
  <c r="J2189" i="2"/>
  <c r="J2187" i="2"/>
  <c r="J2186" i="2"/>
  <c r="J2185" i="2"/>
  <c r="J2180" i="2"/>
  <c r="J2172" i="2"/>
  <c r="J2170" i="2"/>
  <c r="J2164" i="2"/>
  <c r="J2162" i="2"/>
  <c r="J2160" i="2"/>
  <c r="J2157" i="2"/>
  <c r="J2156" i="2"/>
  <c r="J2153" i="2"/>
  <c r="J2152" i="2"/>
  <c r="J2136" i="2"/>
  <c r="J2130" i="2"/>
  <c r="J2125" i="2"/>
  <c r="J2117" i="2"/>
  <c r="J2114" i="2"/>
  <c r="J2112" i="2"/>
  <c r="J2105" i="2"/>
  <c r="J2100" i="2"/>
  <c r="J2096" i="2"/>
  <c r="J2094" i="2"/>
  <c r="J2092" i="2"/>
  <c r="J2091" i="2"/>
  <c r="J2087" i="2"/>
  <c r="J2083" i="2"/>
  <c r="J2081" i="2"/>
  <c r="J2080" i="2"/>
  <c r="J2075" i="2"/>
  <c r="J2067" i="2"/>
  <c r="J2060" i="2"/>
  <c r="J2059" i="2"/>
  <c r="J2056" i="2"/>
  <c r="J2054" i="2"/>
  <c r="J2051" i="2"/>
  <c r="J2049" i="2"/>
  <c r="J2047" i="2"/>
  <c r="J2043" i="2"/>
  <c r="J2042" i="2"/>
  <c r="J2033" i="2"/>
  <c r="J2028" i="2"/>
  <c r="J2020" i="2"/>
  <c r="J2012" i="2"/>
  <c r="J2010" i="2"/>
  <c r="J2008" i="2"/>
  <c r="J2006" i="2"/>
  <c r="J2004" i="2"/>
  <c r="J2003" i="2"/>
  <c r="J1996" i="2"/>
  <c r="J1995" i="2"/>
  <c r="J1991" i="2"/>
  <c r="J1990" i="2"/>
  <c r="J1986" i="2"/>
  <c r="J1970" i="2"/>
  <c r="J1965" i="2"/>
  <c r="J1957" i="2"/>
  <c r="J1954" i="2"/>
  <c r="J1953" i="2"/>
  <c r="J1933" i="2"/>
  <c r="J1932" i="2"/>
  <c r="J1926" i="2"/>
  <c r="J1901" i="2"/>
  <c r="J1900" i="2"/>
  <c r="J1896" i="2"/>
  <c r="J1891" i="2"/>
  <c r="J1890" i="2"/>
  <c r="J1867" i="2"/>
  <c r="J1864" i="2"/>
  <c r="J1863" i="2"/>
  <c r="J1856" i="2"/>
  <c r="J1853" i="2"/>
  <c r="J1850" i="2"/>
  <c r="J1831" i="2"/>
  <c r="J1826" i="2"/>
  <c r="J1823" i="2"/>
  <c r="J1818" i="2"/>
  <c r="J1813" i="2"/>
  <c r="J1807" i="2"/>
  <c r="J1803" i="2"/>
  <c r="J1800" i="2"/>
  <c r="J1791" i="2"/>
  <c r="J1788" i="2"/>
  <c r="J1783" i="2"/>
  <c r="J1782" i="2"/>
  <c r="J1777" i="2"/>
  <c r="J1776" i="2"/>
  <c r="J1772" i="2"/>
  <c r="J1771" i="2"/>
  <c r="J1769" i="2"/>
  <c r="J1768" i="2"/>
  <c r="J1757" i="2"/>
  <c r="J1750" i="2"/>
  <c r="J1748" i="2"/>
  <c r="J1746" i="2"/>
  <c r="J1741" i="2"/>
  <c r="J1730" i="2"/>
  <c r="J1725" i="2"/>
  <c r="J1723" i="2"/>
  <c r="J1721" i="2"/>
  <c r="J1715" i="2"/>
  <c r="J1712" i="2"/>
  <c r="J1710" i="2"/>
  <c r="J1706" i="2"/>
  <c r="J1705" i="2"/>
  <c r="J1704" i="2"/>
  <c r="J1696" i="2"/>
  <c r="J1695" i="2"/>
  <c r="J1694" i="2"/>
  <c r="J1691" i="2"/>
  <c r="J1686" i="2"/>
  <c r="J1681" i="2"/>
  <c r="J1677" i="2"/>
  <c r="J1676" i="2"/>
  <c r="J1671" i="2"/>
  <c r="J1667" i="2"/>
  <c r="J1662" i="2"/>
  <c r="J1657" i="2"/>
  <c r="J1646" i="2"/>
  <c r="J1643" i="2"/>
  <c r="J1621" i="2"/>
  <c r="J1620" i="2"/>
  <c r="J1619" i="2"/>
  <c r="J1610" i="2"/>
  <c r="J1605" i="2"/>
  <c r="J1602" i="2"/>
  <c r="J1600" i="2"/>
  <c r="J1599" i="2"/>
  <c r="J1582" i="2"/>
  <c r="J1579" i="2"/>
  <c r="J1574" i="2"/>
  <c r="J1570" i="2"/>
  <c r="J1569" i="2"/>
  <c r="J1567" i="2"/>
  <c r="J1560" i="2"/>
  <c r="J1556" i="2"/>
  <c r="J1555" i="2"/>
  <c r="J1553" i="2"/>
  <c r="J1549" i="2"/>
  <c r="J1538" i="2"/>
  <c r="J1533" i="2"/>
  <c r="J1532" i="2"/>
  <c r="J1531" i="2"/>
  <c r="J1530" i="2"/>
  <c r="J1519" i="2"/>
  <c r="J1518" i="2"/>
  <c r="J1517" i="2"/>
  <c r="J1509" i="2"/>
  <c r="J1506" i="2"/>
  <c r="J1502" i="2"/>
  <c r="J1500" i="2"/>
  <c r="J1499" i="2"/>
  <c r="J1492" i="2"/>
  <c r="J1484" i="2"/>
  <c r="J1481" i="2"/>
  <c r="J1474" i="2"/>
  <c r="J1470" i="2"/>
  <c r="J1468" i="2"/>
  <c r="J1462" i="2"/>
  <c r="J1451" i="2"/>
  <c r="J1441" i="2"/>
  <c r="J1440" i="2"/>
  <c r="J1434" i="2"/>
  <c r="J1430" i="2"/>
  <c r="J1429" i="2"/>
  <c r="J1426" i="2"/>
  <c r="J1425" i="2"/>
  <c r="J1424" i="2"/>
  <c r="J1423" i="2"/>
  <c r="J1415" i="2"/>
  <c r="J1404" i="2"/>
  <c r="J1399" i="2"/>
  <c r="J1393" i="2"/>
  <c r="J1392" i="2"/>
  <c r="J1389" i="2"/>
  <c r="J1388" i="2"/>
  <c r="J1382" i="2"/>
  <c r="J1375" i="2"/>
  <c r="J1374" i="2"/>
  <c r="J1365" i="2"/>
  <c r="J1364" i="2"/>
  <c r="J1356" i="2"/>
  <c r="J1355" i="2"/>
  <c r="J1351" i="2"/>
  <c r="J1349" i="2"/>
  <c r="J1346" i="2"/>
  <c r="J1337" i="2"/>
  <c r="J1334" i="2"/>
  <c r="J1333" i="2"/>
  <c r="J1332" i="2"/>
  <c r="J1322" i="2"/>
  <c r="J1321" i="2"/>
  <c r="J1316" i="2"/>
  <c r="J1315" i="2"/>
  <c r="J1312" i="2"/>
  <c r="J1309" i="2"/>
  <c r="J1298" i="2"/>
  <c r="J1288" i="2"/>
  <c r="J1285" i="2"/>
  <c r="J1283" i="2"/>
  <c r="J1279" i="2"/>
  <c r="J1276" i="2"/>
  <c r="J1275" i="2"/>
  <c r="J1273" i="2"/>
  <c r="J1271" i="2"/>
  <c r="J1262" i="2"/>
  <c r="J1261" i="2"/>
  <c r="J1258" i="2"/>
  <c r="J1255" i="2"/>
  <c r="J1253" i="2"/>
  <c r="J1251" i="2"/>
  <c r="J1244" i="2"/>
  <c r="J1240" i="2"/>
  <c r="J1239" i="2"/>
  <c r="J1234" i="2"/>
  <c r="J1228" i="2"/>
  <c r="J1226" i="2"/>
  <c r="J1225" i="2"/>
  <c r="J1223" i="2"/>
  <c r="J1220" i="2"/>
  <c r="J1219" i="2"/>
  <c r="J1218" i="2"/>
  <c r="J1216" i="2"/>
  <c r="J1215" i="2"/>
  <c r="J1213" i="2"/>
  <c r="J1208" i="2"/>
  <c r="J1207" i="2"/>
  <c r="J1205" i="2"/>
  <c r="J1201" i="2"/>
  <c r="J1199" i="2"/>
  <c r="J1198" i="2"/>
  <c r="J1197" i="2"/>
  <c r="J1194" i="2"/>
  <c r="J1189" i="2"/>
  <c r="J1186" i="2"/>
  <c r="J1174" i="2"/>
  <c r="J1168" i="2"/>
  <c r="J1160" i="2"/>
  <c r="J1158" i="2"/>
  <c r="J1155" i="2"/>
  <c r="J1154" i="2"/>
  <c r="J1153" i="2"/>
  <c r="J1152" i="2"/>
  <c r="J1151" i="2"/>
  <c r="J1146" i="2"/>
  <c r="J1141" i="2"/>
  <c r="J1133" i="2"/>
  <c r="J1129" i="2"/>
  <c r="J1127" i="2"/>
  <c r="J1126" i="2"/>
  <c r="J1124" i="2"/>
  <c r="J1122" i="2"/>
  <c r="J1117" i="2"/>
  <c r="J1111" i="2"/>
  <c r="J1105" i="2"/>
  <c r="J1103" i="2"/>
  <c r="J1102" i="2"/>
  <c r="J1095" i="2"/>
  <c r="J1094" i="2"/>
  <c r="J1093" i="2"/>
  <c r="J1091" i="2"/>
  <c r="J1090" i="2"/>
  <c r="J1086" i="2"/>
  <c r="J1084" i="2"/>
  <c r="J1083" i="2"/>
  <c r="J1082" i="2"/>
  <c r="J1076" i="2"/>
  <c r="J1075" i="2"/>
  <c r="J1074" i="2"/>
  <c r="J1071" i="2"/>
  <c r="J1070" i="2"/>
  <c r="J1067" i="2"/>
  <c r="J1066" i="2"/>
  <c r="J1059" i="2"/>
  <c r="J1056" i="2"/>
  <c r="J1053" i="2"/>
  <c r="J1052" i="2"/>
  <c r="J1049" i="2"/>
  <c r="J1048" i="2"/>
  <c r="J1047" i="2"/>
  <c r="J1044" i="2"/>
  <c r="J1042" i="2"/>
  <c r="J1040" i="2"/>
  <c r="J1037" i="2"/>
  <c r="J1034" i="2"/>
  <c r="J1031" i="2"/>
  <c r="J1027" i="2"/>
  <c r="J1026" i="2"/>
  <c r="J1023" i="2"/>
  <c r="J1019" i="2"/>
  <c r="J1014" i="2"/>
  <c r="J1012" i="2"/>
  <c r="J1010" i="2"/>
  <c r="J1009" i="2"/>
  <c r="J1007" i="2"/>
  <c r="J1003" i="2"/>
  <c r="J1002" i="2"/>
  <c r="J998" i="2"/>
  <c r="J996" i="2"/>
  <c r="J978" i="2"/>
  <c r="J974" i="2"/>
  <c r="J971" i="2"/>
  <c r="J970" i="2"/>
  <c r="J964" i="2"/>
  <c r="J962" i="2"/>
  <c r="J959" i="2"/>
  <c r="J954" i="2"/>
  <c r="J951" i="2"/>
  <c r="J948" i="2"/>
  <c r="J944" i="2"/>
  <c r="J943" i="2"/>
  <c r="J942" i="2"/>
  <c r="J939" i="2"/>
  <c r="J935" i="2"/>
  <c r="J931" i="2"/>
  <c r="J928" i="2"/>
  <c r="J924" i="2"/>
  <c r="J916" i="2"/>
  <c r="J915" i="2"/>
  <c r="J898" i="2"/>
  <c r="J891" i="2"/>
  <c r="J890" i="2"/>
  <c r="J888" i="2"/>
  <c r="J885" i="2"/>
  <c r="J883" i="2"/>
  <c r="J882" i="2"/>
  <c r="J875" i="2"/>
  <c r="J870" i="2"/>
  <c r="J869" i="2"/>
  <c r="J868" i="2"/>
  <c r="J862" i="2"/>
  <c r="J858" i="2"/>
  <c r="J856" i="2"/>
  <c r="J853" i="2"/>
  <c r="J851" i="2"/>
  <c r="J848" i="2"/>
  <c r="J840" i="2"/>
  <c r="J837" i="2"/>
  <c r="J835" i="2"/>
  <c r="J832" i="2"/>
  <c r="J829" i="2"/>
  <c r="J827" i="2"/>
  <c r="J820" i="2"/>
  <c r="J817" i="2"/>
  <c r="J816" i="2"/>
  <c r="J809" i="2"/>
  <c r="J808" i="2"/>
  <c r="J804" i="2"/>
  <c r="J800" i="2"/>
  <c r="J794" i="2"/>
  <c r="J789" i="2"/>
  <c r="J784" i="2"/>
  <c r="J780" i="2"/>
  <c r="J777" i="2"/>
  <c r="J776" i="2"/>
  <c r="J772" i="2"/>
  <c r="J771" i="2"/>
  <c r="J766" i="2"/>
  <c r="J765" i="2"/>
  <c r="J761" i="2"/>
  <c r="J755" i="2"/>
  <c r="J754" i="2"/>
  <c r="J752" i="2"/>
  <c r="J749" i="2"/>
  <c r="J745" i="2"/>
  <c r="J744" i="2"/>
  <c r="J737" i="2"/>
  <c r="J729" i="2"/>
  <c r="J724" i="2"/>
  <c r="J721" i="2"/>
  <c r="J714" i="2"/>
  <c r="J706" i="2"/>
  <c r="J689" i="2"/>
  <c r="J687" i="2"/>
  <c r="J685" i="2"/>
  <c r="J672" i="2"/>
  <c r="J669" i="2"/>
  <c r="J655" i="2"/>
  <c r="J654" i="2"/>
  <c r="J653" i="2"/>
  <c r="J652" i="2"/>
  <c r="J648" i="2"/>
  <c r="J647" i="2"/>
  <c r="J646" i="2"/>
  <c r="J645" i="2"/>
  <c r="J642" i="2"/>
  <c r="J639" i="2"/>
  <c r="J638" i="2"/>
  <c r="J628" i="2"/>
  <c r="J625" i="2"/>
  <c r="J624" i="2"/>
  <c r="J621" i="2"/>
  <c r="J619" i="2"/>
  <c r="J613" i="2"/>
  <c r="J612" i="2"/>
  <c r="J604" i="2"/>
  <c r="J600" i="2"/>
  <c r="J596" i="2"/>
  <c r="J592" i="2"/>
  <c r="J581" i="2"/>
  <c r="J575" i="2"/>
  <c r="J565" i="2"/>
  <c r="J562" i="2"/>
  <c r="J557" i="2"/>
  <c r="J550" i="2"/>
  <c r="J548" i="2"/>
  <c r="J543" i="2"/>
  <c r="J542" i="2"/>
  <c r="J539" i="2"/>
  <c r="J536" i="2"/>
  <c r="J535" i="2"/>
  <c r="J533" i="2"/>
  <c r="J528" i="2"/>
  <c r="J521" i="2"/>
  <c r="J520" i="2"/>
  <c r="J511" i="2"/>
  <c r="J510" i="2"/>
  <c r="J504" i="2"/>
  <c r="J497" i="2"/>
  <c r="J491" i="2"/>
  <c r="J490" i="2"/>
  <c r="J489" i="2"/>
  <c r="J481" i="2"/>
  <c r="J480" i="2"/>
  <c r="J479" i="2"/>
  <c r="J478" i="2"/>
  <c r="J475" i="2"/>
  <c r="J474" i="2"/>
  <c r="J472" i="2"/>
  <c r="J458" i="2"/>
  <c r="J454" i="2"/>
  <c r="J453" i="2"/>
  <c r="J450" i="2"/>
  <c r="J449" i="2"/>
  <c r="J447" i="2"/>
  <c r="J441" i="2"/>
  <c r="J438" i="2"/>
  <c r="J434" i="2"/>
  <c r="J429" i="2"/>
  <c r="J421" i="2"/>
  <c r="J414" i="2"/>
  <c r="J406" i="2"/>
  <c r="J403" i="2"/>
  <c r="J400" i="2"/>
  <c r="J399" i="2"/>
  <c r="J394" i="2"/>
  <c r="J393" i="2"/>
  <c r="J386" i="2"/>
  <c r="J385" i="2"/>
  <c r="J384" i="2"/>
  <c r="J383" i="2"/>
  <c r="J382" i="2"/>
  <c r="J377" i="2"/>
  <c r="J376" i="2"/>
  <c r="J373" i="2"/>
  <c r="J372" i="2"/>
  <c r="J367" i="2"/>
  <c r="J364" i="2"/>
  <c r="J362" i="2"/>
  <c r="J357" i="2"/>
  <c r="J353" i="2"/>
  <c r="J352" i="2"/>
  <c r="J338" i="2"/>
  <c r="J331" i="2"/>
  <c r="J330" i="2"/>
  <c r="J322" i="2"/>
  <c r="J319" i="2"/>
  <c r="J316" i="2"/>
  <c r="J299" i="2"/>
  <c r="J297" i="2"/>
  <c r="J291" i="2"/>
  <c r="J285" i="2"/>
  <c r="J284" i="2"/>
  <c r="J283" i="2"/>
  <c r="J282" i="2"/>
  <c r="J274" i="2"/>
  <c r="J268" i="2"/>
  <c r="J264" i="2"/>
  <c r="J263" i="2"/>
  <c r="J255" i="2"/>
  <c r="J248" i="2"/>
  <c r="J231" i="2"/>
  <c r="J229" i="2"/>
  <c r="J222" i="2"/>
  <c r="J219" i="2"/>
  <c r="J215" i="2"/>
  <c r="J201" i="2"/>
  <c r="J198" i="2"/>
  <c r="J194" i="2"/>
  <c r="J185" i="2"/>
  <c r="J182" i="2"/>
  <c r="J181" i="2"/>
  <c r="J180" i="2"/>
  <c r="J179" i="2"/>
  <c r="J175" i="2"/>
  <c r="J173" i="2"/>
  <c r="J165" i="2"/>
  <c r="J162" i="2"/>
  <c r="J157" i="2"/>
  <c r="J155" i="2"/>
  <c r="J153" i="2"/>
  <c r="J152" i="2"/>
  <c r="J148" i="2"/>
  <c r="J147" i="2"/>
  <c r="J145" i="2"/>
  <c r="J143" i="2"/>
  <c r="J135" i="2"/>
  <c r="J125" i="2"/>
  <c r="J124" i="2"/>
  <c r="J120" i="2"/>
  <c r="J119" i="2"/>
  <c r="J113" i="2"/>
  <c r="J110" i="2"/>
  <c r="J108" i="2"/>
  <c r="J105" i="2"/>
  <c r="J103" i="2"/>
  <c r="J101" i="2"/>
  <c r="J99" i="2"/>
  <c r="J97" i="2"/>
  <c r="J96" i="2"/>
  <c r="J95" i="2"/>
  <c r="J79" i="2"/>
  <c r="J76" i="2"/>
  <c r="J74" i="2"/>
  <c r="J68" i="2"/>
  <c r="J63" i="2"/>
  <c r="J42" i="2"/>
  <c r="J40" i="2"/>
  <c r="J39" i="2"/>
  <c r="J25" i="2"/>
  <c r="J20" i="2"/>
  <c r="J19" i="2"/>
  <c r="J17" i="2"/>
  <c r="J9" i="2"/>
  <c r="J8" i="2"/>
  <c r="J7" i="2"/>
  <c r="H4481" i="2"/>
  <c r="H4478" i="2"/>
  <c r="H4471" i="2"/>
  <c r="H4469" i="2"/>
  <c r="H4464" i="2"/>
  <c r="H4457" i="2"/>
  <c r="H4455" i="2"/>
  <c r="H4454" i="2"/>
  <c r="H4452" i="2"/>
  <c r="H4449" i="2"/>
  <c r="H4447" i="2"/>
  <c r="H4438" i="2"/>
  <c r="H4432" i="2"/>
  <c r="H4428" i="2"/>
  <c r="H4425" i="2"/>
  <c r="H4424" i="2"/>
  <c r="H4423" i="2"/>
  <c r="H4420" i="2"/>
  <c r="H4414" i="2"/>
  <c r="H4413" i="2"/>
  <c r="H4412" i="2"/>
  <c r="H4408" i="2"/>
  <c r="H4406" i="2"/>
  <c r="H4405" i="2"/>
  <c r="H4404" i="2"/>
  <c r="H4389" i="2"/>
  <c r="H4388" i="2"/>
  <c r="H4377" i="2"/>
  <c r="H4369" i="2"/>
  <c r="H4367" i="2"/>
  <c r="H4366" i="2"/>
  <c r="H4359" i="2"/>
  <c r="H4358" i="2"/>
  <c r="H4353" i="2"/>
  <c r="H4351" i="2"/>
  <c r="H4350" i="2"/>
  <c r="H4348" i="2"/>
  <c r="H4347" i="2"/>
  <c r="H4346" i="2"/>
  <c r="H4343" i="2"/>
  <c r="H4340" i="2"/>
  <c r="H4336" i="2"/>
  <c r="H4334" i="2"/>
  <c r="H4324" i="2"/>
  <c r="H4314" i="2"/>
  <c r="H4299" i="2"/>
  <c r="H4298" i="2"/>
  <c r="H4294" i="2"/>
  <c r="H4293" i="2"/>
  <c r="H4292" i="2"/>
  <c r="H4288" i="2"/>
  <c r="H4284" i="2"/>
  <c r="H4283" i="2"/>
  <c r="H4280" i="2"/>
  <c r="H4277" i="2"/>
  <c r="H4272" i="2"/>
  <c r="H4266" i="2"/>
  <c r="H4259" i="2"/>
  <c r="H4258" i="2"/>
  <c r="H4255" i="2"/>
  <c r="H4253" i="2"/>
  <c r="H4248" i="2"/>
  <c r="H4245" i="2"/>
  <c r="H4231" i="2"/>
  <c r="H4215" i="2"/>
  <c r="H4214" i="2"/>
  <c r="H4209" i="2"/>
  <c r="H4206" i="2"/>
  <c r="H4203" i="2"/>
  <c r="H4202" i="2"/>
  <c r="H4198" i="2"/>
  <c r="H4189" i="2"/>
  <c r="H4186" i="2"/>
  <c r="H4182" i="2"/>
  <c r="H4180" i="2"/>
  <c r="H4176" i="2"/>
  <c r="H4172" i="2"/>
  <c r="H4163" i="2"/>
  <c r="H4160" i="2"/>
  <c r="H4158" i="2"/>
  <c r="H4153" i="2"/>
  <c r="H4149" i="2"/>
  <c r="H4147" i="2"/>
  <c r="H4143" i="2"/>
  <c r="H4141" i="2"/>
  <c r="H4140" i="2"/>
  <c r="H4135" i="2"/>
  <c r="H4130" i="2"/>
  <c r="H4127" i="2"/>
  <c r="H4122" i="2"/>
  <c r="H4120" i="2"/>
  <c r="H4119" i="2"/>
  <c r="H4115" i="2"/>
  <c r="H4114" i="2"/>
  <c r="H4109" i="2"/>
  <c r="H4098" i="2"/>
  <c r="H4097" i="2"/>
  <c r="H4096" i="2"/>
  <c r="H4095" i="2"/>
  <c r="H4092" i="2"/>
  <c r="H4090" i="2"/>
  <c r="H4088" i="2"/>
  <c r="H4086" i="2"/>
  <c r="H4080" i="2"/>
  <c r="H4075" i="2"/>
  <c r="H4071" i="2"/>
  <c r="H4069" i="2"/>
  <c r="H4068" i="2"/>
  <c r="H4056" i="2"/>
  <c r="H4054" i="2"/>
  <c r="H4046" i="2"/>
  <c r="H4045" i="2"/>
  <c r="H4041" i="2"/>
  <c r="H4037" i="2"/>
  <c r="H4031" i="2"/>
  <c r="H4030" i="2"/>
  <c r="H4015" i="2"/>
  <c r="H4013" i="2"/>
  <c r="H4006" i="2"/>
  <c r="H4005" i="2"/>
  <c r="H4001" i="2"/>
  <c r="H3989" i="2"/>
  <c r="H3985" i="2"/>
  <c r="H3979" i="2"/>
  <c r="H3974" i="2"/>
  <c r="H3964" i="2"/>
  <c r="H3961" i="2"/>
  <c r="H3955" i="2"/>
  <c r="H3953" i="2"/>
  <c r="H3951" i="2"/>
  <c r="H3950" i="2"/>
  <c r="H3949" i="2"/>
  <c r="H3946" i="2"/>
  <c r="H3945" i="2"/>
  <c r="H3940" i="2"/>
  <c r="H3939" i="2"/>
  <c r="H3936" i="2"/>
  <c r="H3933" i="2"/>
  <c r="H3931" i="2"/>
  <c r="H3927" i="2"/>
  <c r="H3922" i="2"/>
  <c r="H3919" i="2"/>
  <c r="H3916" i="2"/>
  <c r="H3915" i="2"/>
  <c r="H3908" i="2"/>
  <c r="H3907" i="2"/>
  <c r="H3904" i="2"/>
  <c r="H3900" i="2"/>
  <c r="H3899" i="2"/>
  <c r="H3898" i="2"/>
  <c r="H3897" i="2"/>
  <c r="H3895" i="2"/>
  <c r="H3893" i="2"/>
  <c r="H3889" i="2"/>
  <c r="H3881" i="2"/>
  <c r="H3876" i="2"/>
  <c r="H3871" i="2"/>
  <c r="H3868" i="2"/>
  <c r="H3862" i="2"/>
  <c r="H3859" i="2"/>
  <c r="H3858" i="2"/>
  <c r="H3853" i="2"/>
  <c r="H3846" i="2"/>
  <c r="H3844" i="2"/>
  <c r="H3841" i="2"/>
  <c r="H3834" i="2"/>
  <c r="H3832" i="2"/>
  <c r="H3830" i="2"/>
  <c r="H3826" i="2"/>
  <c r="H3820" i="2"/>
  <c r="H3818" i="2"/>
  <c r="H3810" i="2"/>
  <c r="H3807" i="2"/>
  <c r="H3804" i="2"/>
  <c r="H3803" i="2"/>
  <c r="H3802" i="2"/>
  <c r="H3801" i="2"/>
  <c r="H3798" i="2"/>
  <c r="H3796" i="2"/>
  <c r="H3792" i="2"/>
  <c r="H3790" i="2"/>
  <c r="H3785" i="2"/>
  <c r="H3779" i="2"/>
  <c r="H3771" i="2"/>
  <c r="H3770" i="2"/>
  <c r="H3764" i="2"/>
  <c r="H3763" i="2"/>
  <c r="H3762" i="2"/>
  <c r="H3761" i="2"/>
  <c r="H3759" i="2"/>
  <c r="H3758" i="2"/>
  <c r="H3754" i="2"/>
  <c r="H3750" i="2"/>
  <c r="H3743" i="2"/>
  <c r="H3741" i="2"/>
  <c r="H3740" i="2"/>
  <c r="H3736" i="2"/>
  <c r="H3733" i="2"/>
  <c r="H3730" i="2"/>
  <c r="H3720" i="2"/>
  <c r="H3712" i="2"/>
  <c r="H3710" i="2"/>
  <c r="H3703" i="2"/>
  <c r="H3702" i="2"/>
  <c r="H3699" i="2"/>
  <c r="H3698" i="2"/>
  <c r="H3695" i="2"/>
  <c r="H3691" i="2"/>
  <c r="H3679" i="2"/>
  <c r="H3677" i="2"/>
  <c r="H3675" i="2"/>
  <c r="H3669" i="2"/>
  <c r="H3667" i="2"/>
  <c r="H3663" i="2"/>
  <c r="H3662" i="2"/>
  <c r="H3659" i="2"/>
  <c r="H3658" i="2"/>
  <c r="H3656" i="2"/>
  <c r="H3653" i="2"/>
  <c r="H3651" i="2"/>
  <c r="H3649" i="2"/>
  <c r="H3647" i="2"/>
  <c r="H3644" i="2"/>
  <c r="H3643" i="2"/>
  <c r="H3641" i="2"/>
  <c r="H3639" i="2"/>
  <c r="H3637" i="2"/>
  <c r="H3636" i="2"/>
  <c r="H3629" i="2"/>
  <c r="H3628" i="2"/>
  <c r="H3626" i="2"/>
  <c r="H3624" i="2"/>
  <c r="H3616" i="2"/>
  <c r="H3612" i="2"/>
  <c r="H3610" i="2"/>
  <c r="H3607" i="2"/>
  <c r="H3598" i="2"/>
  <c r="H3582" i="2"/>
  <c r="H3581" i="2"/>
  <c r="H3578" i="2"/>
  <c r="H3575" i="2"/>
  <c r="H3571" i="2"/>
  <c r="H3570" i="2"/>
  <c r="H3569" i="2"/>
  <c r="H3568" i="2"/>
  <c r="H3564" i="2"/>
  <c r="H3558" i="2"/>
  <c r="H3556" i="2"/>
  <c r="H3555" i="2"/>
  <c r="H3551" i="2"/>
  <c r="H3542" i="2"/>
  <c r="H3540" i="2"/>
  <c r="H3539" i="2"/>
  <c r="H3537" i="2"/>
  <c r="H3529" i="2"/>
  <c r="H3526" i="2"/>
  <c r="H3524" i="2"/>
  <c r="H3520" i="2"/>
  <c r="H3519" i="2"/>
  <c r="H3513" i="2"/>
  <c r="H3512" i="2"/>
  <c r="H3503" i="2"/>
  <c r="H3498" i="2"/>
  <c r="H3497" i="2"/>
  <c r="H3496" i="2"/>
  <c r="H3495" i="2"/>
  <c r="H3490" i="2"/>
  <c r="H3485" i="2"/>
  <c r="H3481" i="2"/>
  <c r="H3477" i="2"/>
  <c r="H3476" i="2"/>
  <c r="H3473" i="2"/>
  <c r="H3470" i="2"/>
  <c r="H3469" i="2"/>
  <c r="H3468" i="2"/>
  <c r="H3461" i="2"/>
  <c r="H3459" i="2"/>
  <c r="H3456" i="2"/>
  <c r="H3455" i="2"/>
  <c r="H3453" i="2"/>
  <c r="H3449" i="2"/>
  <c r="H3442" i="2"/>
  <c r="H3441" i="2"/>
  <c r="H3435" i="2"/>
  <c r="H3422" i="2"/>
  <c r="H3419" i="2"/>
  <c r="H3416" i="2"/>
  <c r="H3410" i="2"/>
  <c r="H3409" i="2"/>
  <c r="H3407" i="2"/>
  <c r="H3399" i="2"/>
  <c r="H3396" i="2"/>
  <c r="H3391" i="2"/>
  <c r="H3388" i="2"/>
  <c r="H3386" i="2"/>
  <c r="H3384" i="2"/>
  <c r="H3382" i="2"/>
  <c r="H3380" i="2"/>
  <c r="H3378" i="2"/>
  <c r="H3372" i="2"/>
  <c r="H3369" i="2"/>
  <c r="H3368" i="2"/>
  <c r="H3359" i="2"/>
  <c r="H3356" i="2"/>
  <c r="H3351" i="2"/>
  <c r="H3335" i="2"/>
  <c r="H3326" i="2"/>
  <c r="H3316" i="2"/>
  <c r="H3314" i="2"/>
  <c r="H3312" i="2"/>
  <c r="H3311" i="2"/>
  <c r="H3309" i="2"/>
  <c r="H3304" i="2"/>
  <c r="H3302" i="2"/>
  <c r="H3300" i="2"/>
  <c r="H3298" i="2"/>
  <c r="H3293" i="2"/>
  <c r="H3292" i="2"/>
  <c r="H3283" i="2"/>
  <c r="H3279" i="2"/>
  <c r="H3275" i="2"/>
  <c r="H3273" i="2"/>
  <c r="H3268" i="2"/>
  <c r="H3263" i="2"/>
  <c r="H3261" i="2"/>
  <c r="H3250" i="2"/>
  <c r="H3249" i="2"/>
  <c r="H3243" i="2"/>
  <c r="H3237" i="2"/>
  <c r="H3235" i="2"/>
  <c r="H3233" i="2"/>
  <c r="H3231" i="2"/>
  <c r="H3229" i="2"/>
  <c r="H3225" i="2"/>
  <c r="H3221" i="2"/>
  <c r="H3214" i="2"/>
  <c r="H3212" i="2"/>
  <c r="H3202" i="2"/>
  <c r="H3200" i="2"/>
  <c r="H3197" i="2"/>
  <c r="H3190" i="2"/>
  <c r="H3184" i="2"/>
  <c r="H3183" i="2"/>
  <c r="H3181" i="2"/>
  <c r="H3178" i="2"/>
  <c r="H3174" i="2"/>
  <c r="H3173" i="2"/>
  <c r="H3170" i="2"/>
  <c r="H3167" i="2"/>
  <c r="H3166" i="2"/>
  <c r="H3164" i="2"/>
  <c r="H3160" i="2"/>
  <c r="H3153" i="2"/>
  <c r="H3147" i="2"/>
  <c r="H3145" i="2"/>
  <c r="H3144" i="2"/>
  <c r="H3135" i="2"/>
  <c r="H3133" i="2"/>
  <c r="H3120" i="2"/>
  <c r="H3116" i="2"/>
  <c r="H3113" i="2"/>
  <c r="H3109" i="2"/>
  <c r="H3108" i="2"/>
  <c r="H3102" i="2"/>
  <c r="H3101" i="2"/>
  <c r="H3099" i="2"/>
  <c r="H3098" i="2"/>
  <c r="H3097" i="2"/>
  <c r="H3095" i="2"/>
  <c r="H3087" i="2"/>
  <c r="H3084" i="2"/>
  <c r="H3082" i="2"/>
  <c r="H3081" i="2"/>
  <c r="H3080" i="2"/>
  <c r="H3079" i="2"/>
  <c r="H3078" i="2"/>
  <c r="H3074" i="2"/>
  <c r="H3069" i="2"/>
  <c r="H3065" i="2"/>
  <c r="H3060" i="2"/>
  <c r="H3057" i="2"/>
  <c r="H3052" i="2"/>
  <c r="H3051" i="2"/>
  <c r="H3049" i="2"/>
  <c r="H3043" i="2"/>
  <c r="H3042" i="2"/>
  <c r="H3040" i="2"/>
  <c r="H3037" i="2"/>
  <c r="H3034" i="2"/>
  <c r="H3032" i="2"/>
  <c r="H3031" i="2"/>
  <c r="H3028" i="2"/>
  <c r="H3022" i="2"/>
  <c r="H3015" i="2"/>
  <c r="H3014" i="2"/>
  <c r="H3011" i="2"/>
  <c r="H3002" i="2"/>
  <c r="H3001" i="2"/>
  <c r="H2994" i="2"/>
  <c r="H2985" i="2"/>
  <c r="H2982" i="2"/>
  <c r="H2974" i="2"/>
  <c r="H2972" i="2"/>
  <c r="H2969" i="2"/>
  <c r="H2965" i="2"/>
  <c r="H2961" i="2"/>
  <c r="H2955" i="2"/>
  <c r="H2953" i="2"/>
  <c r="H2946" i="2"/>
  <c r="H2944" i="2"/>
  <c r="H2943" i="2"/>
  <c r="H2940" i="2"/>
  <c r="H2938" i="2"/>
  <c r="H2930" i="2"/>
  <c r="H2927" i="2"/>
  <c r="H2924" i="2"/>
  <c r="H2921" i="2"/>
  <c r="H2919" i="2"/>
  <c r="H2912" i="2"/>
  <c r="H2910" i="2"/>
  <c r="H2904" i="2"/>
  <c r="H2900" i="2"/>
  <c r="H2892" i="2"/>
  <c r="H2891" i="2"/>
  <c r="H2889" i="2"/>
  <c r="H2888" i="2"/>
  <c r="H2882" i="2"/>
  <c r="H2881" i="2"/>
  <c r="H2875" i="2"/>
  <c r="H2873" i="2"/>
  <c r="H2871" i="2"/>
  <c r="H2870" i="2"/>
  <c r="H2865" i="2"/>
  <c r="H2860" i="2"/>
  <c r="H2858" i="2"/>
  <c r="H2857" i="2"/>
  <c r="H2849" i="2"/>
  <c r="H2843" i="2"/>
  <c r="H2839" i="2"/>
  <c r="H2838" i="2"/>
  <c r="H2827" i="2"/>
  <c r="H2826" i="2"/>
  <c r="H2825" i="2"/>
  <c r="H2820" i="2"/>
  <c r="H2808" i="2"/>
  <c r="H2807" i="2"/>
  <c r="H2805" i="2"/>
  <c r="H2804" i="2"/>
  <c r="H2803" i="2"/>
  <c r="H2801" i="2"/>
  <c r="H2800" i="2"/>
  <c r="H2799" i="2"/>
  <c r="H2795" i="2"/>
  <c r="H2794" i="2"/>
  <c r="H2792" i="2"/>
  <c r="H2789" i="2"/>
  <c r="H2784" i="2"/>
  <c r="H2777" i="2"/>
  <c r="H2775" i="2"/>
  <c r="H2769" i="2"/>
  <c r="H2767" i="2"/>
  <c r="H2762" i="2"/>
  <c r="H2757" i="2"/>
  <c r="H2755" i="2"/>
  <c r="H2750" i="2"/>
  <c r="H2745" i="2"/>
  <c r="H2742" i="2"/>
  <c r="H2736" i="2"/>
  <c r="H2731" i="2"/>
  <c r="H2727" i="2"/>
  <c r="H2721" i="2"/>
  <c r="H2711" i="2"/>
  <c r="H2700" i="2"/>
  <c r="H2699" i="2"/>
  <c r="H2698" i="2"/>
  <c r="H2695" i="2"/>
  <c r="H2681" i="2"/>
  <c r="H2676" i="2"/>
  <c r="H2675" i="2"/>
  <c r="H2671" i="2"/>
  <c r="H2670" i="2"/>
  <c r="H2667" i="2"/>
  <c r="H2665" i="2"/>
  <c r="H2663" i="2"/>
  <c r="H2651" i="2"/>
  <c r="H2647" i="2"/>
  <c r="H2643" i="2"/>
  <c r="H2636" i="2"/>
  <c r="H2635" i="2"/>
  <c r="H2634" i="2"/>
  <c r="H2631" i="2"/>
  <c r="H2626" i="2"/>
  <c r="H2625" i="2"/>
  <c r="H2622" i="2"/>
  <c r="H2612" i="2"/>
  <c r="H2604" i="2"/>
  <c r="H2603" i="2"/>
  <c r="H2599" i="2"/>
  <c r="H2596" i="2"/>
  <c r="H2590" i="2"/>
  <c r="H2582" i="2"/>
  <c r="H2580" i="2"/>
  <c r="H2578" i="2"/>
  <c r="H2575" i="2"/>
  <c r="H2570" i="2"/>
  <c r="H2568" i="2"/>
  <c r="H2566" i="2"/>
  <c r="H2552" i="2"/>
  <c r="H2549" i="2"/>
  <c r="H2546" i="2"/>
  <c r="H2545" i="2"/>
  <c r="H2543" i="2"/>
  <c r="H2538" i="2"/>
  <c r="H2529" i="2"/>
  <c r="H2524" i="2"/>
  <c r="H2519" i="2"/>
  <c r="H2512" i="2"/>
  <c r="H2510" i="2"/>
  <c r="H2499" i="2"/>
  <c r="H2498" i="2"/>
  <c r="H2496" i="2"/>
  <c r="H2490" i="2"/>
  <c r="H2488" i="2"/>
  <c r="H2485" i="2"/>
  <c r="H2481" i="2"/>
  <c r="H2475" i="2"/>
  <c r="H2474" i="2"/>
  <c r="H2470" i="2"/>
  <c r="H2469" i="2"/>
  <c r="H2467" i="2"/>
  <c r="H2465" i="2"/>
  <c r="H2456" i="2"/>
  <c r="H2453" i="2"/>
  <c r="H2451" i="2"/>
  <c r="H2446" i="2"/>
  <c r="H2445" i="2"/>
  <c r="H2443" i="2"/>
  <c r="H2441" i="2"/>
  <c r="H2440" i="2"/>
  <c r="H2427" i="2"/>
  <c r="H2423" i="2"/>
  <c r="H2421" i="2"/>
  <c r="H2420" i="2"/>
  <c r="H2416" i="2"/>
  <c r="H2413" i="2"/>
  <c r="H2409" i="2"/>
  <c r="H2407" i="2"/>
  <c r="H2399" i="2"/>
  <c r="H2393" i="2"/>
  <c r="H2390" i="2"/>
  <c r="H2384" i="2"/>
  <c r="H2383" i="2"/>
  <c r="H2379" i="2"/>
  <c r="H2369" i="2"/>
  <c r="H2356" i="2"/>
  <c r="H2354" i="2"/>
  <c r="H2350" i="2"/>
  <c r="H2349" i="2"/>
  <c r="H2342" i="2"/>
  <c r="H2341" i="2"/>
  <c r="H2337" i="2"/>
  <c r="H2335" i="2"/>
  <c r="H2325" i="2"/>
  <c r="H2318" i="2"/>
  <c r="H2316" i="2"/>
  <c r="H2312" i="2"/>
  <c r="H2303" i="2"/>
  <c r="H2298" i="2"/>
  <c r="H2290" i="2"/>
  <c r="H2288" i="2"/>
  <c r="H2284" i="2"/>
  <c r="H2278" i="2"/>
  <c r="H2275" i="2"/>
  <c r="H2273" i="2"/>
  <c r="H2269" i="2"/>
  <c r="H2265" i="2"/>
  <c r="H2263" i="2"/>
  <c r="H2260" i="2"/>
  <c r="H2256" i="2"/>
  <c r="H2251" i="2"/>
  <c r="H2250" i="2"/>
  <c r="H2248" i="2"/>
  <c r="H2239" i="2"/>
  <c r="H2233" i="2"/>
  <c r="H2228" i="2"/>
  <c r="H2224" i="2"/>
  <c r="H2221" i="2"/>
  <c r="H2220" i="2"/>
  <c r="H2218" i="2"/>
  <c r="H2214" i="2"/>
  <c r="H2210" i="2"/>
  <c r="H2209" i="2"/>
  <c r="H2206" i="2"/>
  <c r="H2198" i="2"/>
  <c r="H2191" i="2"/>
  <c r="H2189" i="2"/>
  <c r="H2185" i="2"/>
  <c r="H2183" i="2"/>
  <c r="H2171" i="2"/>
  <c r="H2169" i="2"/>
  <c r="H2166" i="2"/>
  <c r="H2159" i="2"/>
  <c r="H2153" i="2"/>
  <c r="H2143" i="2"/>
  <c r="H2142" i="2"/>
  <c r="H2140" i="2"/>
  <c r="H2139" i="2"/>
  <c r="H2134" i="2"/>
  <c r="H2129" i="2"/>
  <c r="H2128" i="2"/>
  <c r="H2125" i="2"/>
  <c r="H2123" i="2"/>
  <c r="H2122" i="2"/>
  <c r="H2116" i="2"/>
  <c r="H2115" i="2"/>
  <c r="H2114" i="2"/>
  <c r="H2113" i="2"/>
  <c r="H2110" i="2"/>
  <c r="H2108" i="2"/>
  <c r="H2096" i="2"/>
  <c r="H2095" i="2"/>
  <c r="H2093" i="2"/>
  <c r="H2091" i="2"/>
  <c r="H2089" i="2"/>
  <c r="H2088" i="2"/>
  <c r="H2086" i="2"/>
  <c r="H2085" i="2"/>
  <c r="H2079" i="2"/>
  <c r="H2075" i="2"/>
  <c r="H2073" i="2"/>
  <c r="H2072" i="2"/>
  <c r="H2070" i="2"/>
  <c r="H2064" i="2"/>
  <c r="H2062" i="2"/>
  <c r="H2060" i="2"/>
  <c r="H2054" i="2"/>
  <c r="H2052" i="2"/>
  <c r="H2045" i="2"/>
  <c r="H2039" i="2"/>
  <c r="H2038" i="2"/>
  <c r="H2023" i="2"/>
  <c r="H2020" i="2"/>
  <c r="H2017" i="2"/>
  <c r="H2013" i="2"/>
  <c r="H2012" i="2"/>
  <c r="H2010" i="2"/>
  <c r="H2002" i="2"/>
  <c r="H2001" i="2"/>
  <c r="H2000" i="2"/>
  <c r="H1999" i="2"/>
  <c r="H1986" i="2"/>
  <c r="H1971" i="2"/>
  <c r="H1969" i="2"/>
  <c r="H1968" i="2"/>
  <c r="H1966" i="2"/>
  <c r="H1959" i="2"/>
  <c r="H1956" i="2"/>
  <c r="H1951" i="2"/>
  <c r="H1947" i="2"/>
  <c r="H1945" i="2"/>
  <c r="H1943" i="2"/>
  <c r="H1942" i="2"/>
  <c r="H1932" i="2"/>
  <c r="H1931" i="2"/>
  <c r="H1929" i="2"/>
  <c r="H1928" i="2"/>
  <c r="H1924" i="2"/>
  <c r="H1922" i="2"/>
  <c r="H1918" i="2"/>
  <c r="H1917" i="2"/>
  <c r="H1912" i="2"/>
  <c r="H1911" i="2"/>
  <c r="H1910" i="2"/>
  <c r="H1909" i="2"/>
  <c r="H1906" i="2"/>
  <c r="H1894" i="2"/>
  <c r="H1891" i="2"/>
  <c r="H1890" i="2"/>
  <c r="H1878" i="2"/>
  <c r="H1876" i="2"/>
  <c r="H1875" i="2"/>
  <c r="H1868" i="2"/>
  <c r="H1862" i="2"/>
  <c r="H1859" i="2"/>
  <c r="H1857" i="2"/>
  <c r="H1854" i="2"/>
  <c r="H1814" i="2"/>
  <c r="H1813" i="2"/>
  <c r="H1810" i="2"/>
  <c r="H1809" i="2"/>
  <c r="H1807" i="2"/>
  <c r="H1805" i="2"/>
  <c r="H1793" i="2"/>
  <c r="H1791" i="2"/>
  <c r="H1787" i="2"/>
  <c r="H1784" i="2"/>
  <c r="H1776" i="2"/>
  <c r="H1774" i="2"/>
  <c r="H1773" i="2"/>
  <c r="H1768" i="2"/>
  <c r="H1763" i="2"/>
  <c r="H1754" i="2"/>
  <c r="H1751" i="2"/>
  <c r="H1745" i="2"/>
  <c r="H1741" i="2"/>
  <c r="H1739" i="2"/>
  <c r="H1726" i="2"/>
  <c r="H1724" i="2"/>
  <c r="H1723" i="2"/>
  <c r="H1716" i="2"/>
  <c r="H1714" i="2"/>
  <c r="H1700" i="2"/>
  <c r="H1695" i="2"/>
  <c r="H1670" i="2"/>
  <c r="H1669" i="2"/>
  <c r="H1667" i="2"/>
  <c r="H1663" i="2"/>
  <c r="H1661" i="2"/>
  <c r="H1660" i="2"/>
  <c r="H1651" i="2"/>
  <c r="H1650" i="2"/>
  <c r="H1649" i="2"/>
  <c r="H1642" i="2"/>
  <c r="H1629" i="2"/>
  <c r="H1620" i="2"/>
  <c r="H1608" i="2"/>
  <c r="H1607" i="2"/>
  <c r="H1605" i="2"/>
  <c r="H1602" i="2"/>
  <c r="H1599" i="2"/>
  <c r="H1592" i="2"/>
  <c r="H1591" i="2"/>
  <c r="H1589" i="2"/>
  <c r="H1586" i="2"/>
  <c r="H1580" i="2"/>
  <c r="H1578" i="2"/>
  <c r="H1565" i="2"/>
  <c r="H1540" i="2"/>
  <c r="H1538" i="2"/>
  <c r="H1527" i="2"/>
  <c r="H1525" i="2"/>
  <c r="H1518" i="2"/>
  <c r="H1515" i="2"/>
  <c r="H1513" i="2"/>
  <c r="H1511" i="2"/>
  <c r="H1509" i="2"/>
  <c r="H1507" i="2"/>
  <c r="H1506" i="2"/>
  <c r="H1503" i="2"/>
  <c r="H1500" i="2"/>
  <c r="H1499" i="2"/>
  <c r="H1494" i="2"/>
  <c r="H1490" i="2"/>
  <c r="H1488" i="2"/>
  <c r="H1486" i="2"/>
  <c r="H1482" i="2"/>
  <c r="H1480" i="2"/>
  <c r="H1478" i="2"/>
  <c r="H1471" i="2"/>
  <c r="H1469" i="2"/>
  <c r="H1468" i="2"/>
  <c r="H1461" i="2"/>
  <c r="H1457" i="2"/>
  <c r="H1455" i="2"/>
  <c r="H1454" i="2"/>
  <c r="H1452" i="2"/>
  <c r="H1445" i="2"/>
  <c r="H1444" i="2"/>
  <c r="H1443" i="2"/>
  <c r="H1435" i="2"/>
  <c r="H1433" i="2"/>
  <c r="H1431" i="2"/>
  <c r="H1429" i="2"/>
  <c r="H1428" i="2"/>
  <c r="H1427" i="2"/>
  <c r="H1411" i="2"/>
  <c r="H1407" i="2"/>
  <c r="H1403" i="2"/>
  <c r="H1402" i="2"/>
  <c r="H1401" i="2"/>
  <c r="H1397" i="2"/>
  <c r="H1395" i="2"/>
  <c r="H1389" i="2"/>
  <c r="H1387" i="2"/>
  <c r="H1385" i="2"/>
  <c r="H1380" i="2"/>
  <c r="H1375" i="2"/>
  <c r="H1373" i="2"/>
  <c r="H1369" i="2"/>
  <c r="H1367" i="2"/>
  <c r="H1364" i="2"/>
  <c r="H1353" i="2"/>
  <c r="H1352" i="2"/>
  <c r="H1347" i="2"/>
  <c r="H1342" i="2"/>
  <c r="H1341" i="2"/>
  <c r="H1338" i="2"/>
  <c r="H1329" i="2"/>
  <c r="H1315" i="2"/>
  <c r="H1306" i="2"/>
  <c r="H1303" i="2"/>
  <c r="H1301" i="2"/>
  <c r="H1297" i="2"/>
  <c r="H1276" i="2"/>
  <c r="H1272" i="2"/>
  <c r="H1267" i="2"/>
  <c r="H1262" i="2"/>
  <c r="H1260" i="2"/>
  <c r="H1259" i="2"/>
  <c r="H1250" i="2"/>
  <c r="H1249" i="2"/>
  <c r="H1245" i="2"/>
  <c r="H1244" i="2"/>
  <c r="H1238" i="2"/>
  <c r="H1236" i="2"/>
  <c r="H1231" i="2"/>
  <c r="H1223" i="2"/>
  <c r="H1221" i="2"/>
  <c r="H1218" i="2"/>
  <c r="H1215" i="2"/>
  <c r="H1214" i="2"/>
  <c r="H1212" i="2"/>
  <c r="H1211" i="2"/>
  <c r="H1210" i="2"/>
  <c r="H1208" i="2"/>
  <c r="H1202" i="2"/>
  <c r="H1199" i="2"/>
  <c r="H1196" i="2"/>
  <c r="H1191" i="2"/>
  <c r="H1190" i="2"/>
  <c r="H1187" i="2"/>
  <c r="H1181" i="2"/>
  <c r="H1164" i="2"/>
  <c r="H1155" i="2"/>
  <c r="H1151" i="2"/>
  <c r="H1143" i="2"/>
  <c r="H1137" i="2"/>
  <c r="H1134" i="2"/>
  <c r="H1133" i="2"/>
  <c r="H1130" i="2"/>
  <c r="H1129" i="2"/>
  <c r="H1126" i="2"/>
  <c r="H1120" i="2"/>
  <c r="H1106" i="2"/>
  <c r="H1105" i="2"/>
  <c r="H1103" i="2"/>
  <c r="H1099" i="2"/>
  <c r="H1096" i="2"/>
  <c r="H1091" i="2"/>
  <c r="H1090" i="2"/>
  <c r="H1089" i="2"/>
  <c r="H1078" i="2"/>
  <c r="H1077" i="2"/>
  <c r="H1076" i="2"/>
  <c r="H1075" i="2"/>
  <c r="H1073" i="2"/>
  <c r="H1066" i="2"/>
  <c r="H1065" i="2"/>
  <c r="H1064" i="2"/>
  <c r="H1060" i="2"/>
  <c r="H1059" i="2"/>
  <c r="H1054" i="2"/>
  <c r="H1050" i="2"/>
  <c r="H1049" i="2"/>
  <c r="H1043" i="2"/>
  <c r="H1039" i="2"/>
  <c r="H1032" i="2"/>
  <c r="H1031" i="2"/>
  <c r="H1030" i="2"/>
  <c r="H1024" i="2"/>
  <c r="H1018" i="2"/>
  <c r="H1014" i="2"/>
  <c r="H1010" i="2"/>
  <c r="H1007" i="2"/>
  <c r="H996" i="2"/>
  <c r="H995" i="2"/>
  <c r="H990" i="2"/>
  <c r="H975" i="2"/>
  <c r="H974" i="2"/>
  <c r="H973" i="2"/>
  <c r="H972" i="2"/>
  <c r="H970" i="2"/>
  <c r="H963" i="2"/>
  <c r="H959" i="2"/>
  <c r="H957" i="2"/>
  <c r="H953" i="2"/>
  <c r="H951" i="2"/>
  <c r="H949" i="2"/>
  <c r="H947" i="2"/>
  <c r="H945" i="2"/>
  <c r="H937" i="2"/>
  <c r="H936" i="2"/>
  <c r="H935" i="2"/>
  <c r="H934" i="2"/>
  <c r="H933" i="2"/>
  <c r="H929" i="2"/>
  <c r="H928" i="2"/>
  <c r="H921" i="2"/>
  <c r="H917" i="2"/>
  <c r="H914" i="2"/>
  <c r="H911" i="2"/>
  <c r="H906" i="2"/>
  <c r="H896" i="2"/>
  <c r="H893" i="2"/>
  <c r="H886" i="2"/>
  <c r="H879" i="2"/>
  <c r="H874" i="2"/>
  <c r="H869" i="2"/>
  <c r="H865" i="2"/>
  <c r="H863" i="2"/>
  <c r="H856" i="2"/>
  <c r="H853" i="2"/>
  <c r="H851" i="2"/>
  <c r="H846" i="2"/>
  <c r="H839" i="2"/>
  <c r="H828" i="2"/>
  <c r="H827" i="2"/>
  <c r="H814" i="2"/>
  <c r="H809" i="2"/>
  <c r="H808" i="2"/>
  <c r="H802" i="2"/>
  <c r="H801" i="2"/>
  <c r="H798" i="2"/>
  <c r="H797" i="2"/>
  <c r="H789" i="2"/>
  <c r="H785" i="2"/>
  <c r="H784" i="2"/>
  <c r="H783" i="2"/>
  <c r="H782" i="2"/>
  <c r="H777" i="2"/>
  <c r="H775" i="2"/>
  <c r="H774" i="2"/>
  <c r="H769" i="2"/>
  <c r="H760" i="2"/>
  <c r="H758" i="2"/>
  <c r="H741" i="2"/>
  <c r="H738" i="2"/>
  <c r="H737" i="2"/>
  <c r="H731" i="2"/>
  <c r="H730" i="2"/>
  <c r="H726" i="2"/>
  <c r="H718" i="2"/>
  <c r="H716" i="2"/>
  <c r="H713" i="2"/>
  <c r="H709" i="2"/>
  <c r="H707" i="2"/>
  <c r="H701" i="2"/>
  <c r="H700" i="2"/>
  <c r="H697" i="2"/>
  <c r="H696" i="2"/>
  <c r="H695" i="2"/>
  <c r="H693" i="2"/>
  <c r="H690" i="2"/>
  <c r="H688" i="2"/>
  <c r="H686" i="2"/>
  <c r="H685" i="2"/>
  <c r="H680" i="2"/>
  <c r="H679" i="2"/>
  <c r="H678" i="2"/>
  <c r="H669" i="2"/>
  <c r="H666" i="2"/>
  <c r="H658" i="2"/>
  <c r="H652" i="2"/>
  <c r="H647" i="2"/>
  <c r="H639" i="2"/>
  <c r="H634" i="2"/>
  <c r="H629" i="2"/>
  <c r="H627" i="2"/>
  <c r="H622" i="2"/>
  <c r="H618" i="2"/>
  <c r="H596" i="2"/>
  <c r="H593" i="2"/>
  <c r="H585" i="2"/>
  <c r="H574" i="2"/>
  <c r="H573" i="2"/>
  <c r="H571" i="2"/>
  <c r="H569" i="2"/>
  <c r="H566" i="2"/>
  <c r="H565" i="2"/>
  <c r="H554" i="2"/>
  <c r="H552" i="2"/>
  <c r="H551" i="2"/>
  <c r="H547" i="2"/>
  <c r="H530" i="2"/>
  <c r="H522" i="2"/>
  <c r="H521" i="2"/>
  <c r="H512" i="2"/>
  <c r="H506" i="2"/>
  <c r="H495" i="2"/>
  <c r="H492" i="2"/>
  <c r="H491" i="2"/>
  <c r="H489" i="2"/>
  <c r="H487" i="2"/>
  <c r="H484" i="2"/>
  <c r="H482" i="2"/>
  <c r="H481" i="2"/>
  <c r="H476" i="2"/>
  <c r="H466" i="2"/>
  <c r="H463" i="2"/>
  <c r="H451" i="2"/>
  <c r="H450" i="2"/>
  <c r="H449" i="2"/>
  <c r="H448" i="2"/>
  <c r="H446" i="2"/>
  <c r="H441" i="2"/>
  <c r="H440" i="2"/>
  <c r="H437" i="2"/>
  <c r="H435" i="2"/>
  <c r="H427" i="2"/>
  <c r="H426" i="2"/>
  <c r="H423" i="2"/>
  <c r="H421" i="2"/>
  <c r="H412" i="2"/>
  <c r="H410" i="2"/>
  <c r="H409" i="2"/>
  <c r="H405" i="2"/>
  <c r="H402" i="2"/>
  <c r="H396" i="2"/>
  <c r="H388" i="2"/>
  <c r="H381" i="2"/>
  <c r="H379" i="2"/>
  <c r="H372" i="2"/>
  <c r="H365" i="2"/>
  <c r="H362" i="2"/>
  <c r="H359" i="2"/>
  <c r="H356" i="2"/>
  <c r="H349" i="2"/>
  <c r="H344" i="2"/>
  <c r="H340" i="2"/>
  <c r="H334" i="2"/>
  <c r="H333" i="2"/>
  <c r="H324" i="2"/>
  <c r="H317" i="2"/>
  <c r="H315" i="2"/>
  <c r="H304" i="2"/>
  <c r="H301" i="2"/>
  <c r="H297" i="2"/>
  <c r="H289" i="2"/>
  <c r="H282" i="2"/>
  <c r="H269" i="2"/>
  <c r="H267" i="2"/>
  <c r="H264" i="2"/>
  <c r="H251" i="2"/>
  <c r="H249" i="2"/>
  <c r="H244" i="2"/>
  <c r="H242" i="2"/>
  <c r="H238" i="2"/>
  <c r="H237" i="2"/>
  <c r="H231" i="2"/>
  <c r="H224" i="2"/>
  <c r="H222" i="2"/>
  <c r="H209" i="2"/>
  <c r="H207" i="2"/>
  <c r="H205" i="2"/>
  <c r="H199" i="2"/>
  <c r="H198" i="2"/>
  <c r="H196" i="2"/>
  <c r="H195" i="2"/>
  <c r="H194" i="2"/>
  <c r="H193" i="2"/>
  <c r="H180" i="2"/>
  <c r="H178" i="2"/>
  <c r="H175" i="2"/>
  <c r="H169" i="2"/>
  <c r="H166" i="2"/>
  <c r="H165" i="2"/>
  <c r="H159" i="2"/>
  <c r="H156" i="2"/>
  <c r="H155" i="2"/>
  <c r="H148" i="2"/>
  <c r="H143" i="2"/>
  <c r="H142" i="2"/>
  <c r="H137" i="2"/>
  <c r="H130" i="2"/>
  <c r="H126" i="2"/>
  <c r="H124" i="2"/>
  <c r="H123" i="2"/>
  <c r="H122" i="2"/>
  <c r="H119" i="2"/>
  <c r="H115" i="2"/>
  <c r="H113" i="2"/>
  <c r="H112" i="2"/>
  <c r="H110" i="2"/>
  <c r="H94" i="2"/>
  <c r="H91" i="2"/>
  <c r="H89" i="2"/>
  <c r="H84" i="2"/>
  <c r="H81" i="2"/>
  <c r="H75" i="2"/>
  <c r="H72" i="2"/>
  <c r="H71" i="2"/>
  <c r="H70" i="2"/>
  <c r="H62" i="2"/>
  <c r="H60" i="2"/>
  <c r="H59" i="2"/>
  <c r="H57" i="2"/>
  <c r="H55" i="2"/>
  <c r="H54" i="2"/>
  <c r="H52" i="2"/>
  <c r="H49" i="2"/>
  <c r="H43" i="2"/>
  <c r="H39" i="2"/>
  <c r="H37" i="2"/>
  <c r="H31" i="2"/>
  <c r="H28" i="2"/>
  <c r="H24" i="2"/>
  <c r="H19" i="2"/>
  <c r="H18" i="2"/>
  <c r="H10" i="2"/>
  <c r="H8" i="2"/>
  <c r="H4" i="2"/>
  <c r="B2" i="2"/>
  <c r="D7" i="2" l="1"/>
  <c r="D8" i="2"/>
  <c r="D6" i="2"/>
</calcChain>
</file>

<file path=xl/sharedStrings.xml><?xml version="1.0" encoding="utf-8"?>
<sst xmlns="http://schemas.openxmlformats.org/spreadsheetml/2006/main" count="15" uniqueCount="13">
  <si>
    <t>Liczby wygenerowane z rozkładem normalnym:</t>
  </si>
  <si>
    <t>Liczby wygenerowane z rozkładem równomiernym:</t>
  </si>
  <si>
    <t>Promień koła:</t>
  </si>
  <si>
    <t>Wewnątrz koła</t>
  </si>
  <si>
    <t>Poza kołem</t>
  </si>
  <si>
    <t>Pole koła:</t>
  </si>
  <si>
    <t>x</t>
  </si>
  <si>
    <t>y</t>
  </si>
  <si>
    <t>Połowa boku kwadratu:</t>
  </si>
  <si>
    <t>Liczba strzałów</t>
  </si>
  <si>
    <t>Liczba trafionych strzałów</t>
  </si>
  <si>
    <t>Pole koła z proporcji</t>
  </si>
  <si>
    <t>Różnica pomiędzy rzeczywistym polem koła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</si>
</sst>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10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Poza kołem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'Pole koła'!$K$1:$K$2</c:f>
              <c:strCache>
                <c:ptCount val="2"/>
                <c:pt idx="0">
                  <c:v>Poza kołem</c:v>
                </c:pt>
                <c:pt idx="1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'Pole koła'!$J$3:$J$5521</c:f>
              <c:numCache>
                <c:formatCode>0.00</c:formatCode>
                <c:ptCount val="5519"/>
                <c:pt idx="0">
                  <c:v>1.4347369850676699</c:v>
                </c:pt>
                <c:pt idx="1">
                  <c:v>-3.31411681276342</c:v>
                </c:pt>
                <c:pt idx="2">
                  <c:v>2.9815287974263298</c:v>
                </c:pt>
                <c:pt idx="3">
                  <c:v>3.9812169883138702</c:v>
                </c:pt>
                <c:pt idx="4">
                  <c:v>-3.9894604460365</c:v>
                </c:pt>
                <c:pt idx="5">
                  <c:v>-3.09711243590827</c:v>
                </c:pt>
                <c:pt idx="6">
                  <c:v>-3.4484576201543602</c:v>
                </c:pt>
                <c:pt idx="7">
                  <c:v>-1.9664437434640101</c:v>
                </c:pt>
                <c:pt idx="8">
                  <c:v>3.3664580142518798</c:v>
                </c:pt>
                <c:pt idx="9">
                  <c:v>-3.0280469978781102</c:v>
                </c:pt>
                <c:pt idx="10">
                  <c:v>3.5100206553499902</c:v>
                </c:pt>
                <c:pt idx="11">
                  <c:v>-2.9691075540423801</c:v>
                </c:pt>
                <c:pt idx="12">
                  <c:v>1.50884737188828</c:v>
                </c:pt>
                <c:pt idx="13">
                  <c:v>3.1347177289495298</c:v>
                </c:pt>
                <c:pt idx="14">
                  <c:v>-2.2431349417664501</c:v>
                </c:pt>
                <c:pt idx="15">
                  <c:v>-3.8843938482865101</c:v>
                </c:pt>
                <c:pt idx="16">
                  <c:v>-1.41521162331957</c:v>
                </c:pt>
                <c:pt idx="17">
                  <c:v>-2.3815093302014798</c:v>
                </c:pt>
                <c:pt idx="18">
                  <c:v>3.7473192933599999</c:v>
                </c:pt>
                <c:pt idx="19">
                  <c:v>1.7334494007857799</c:v>
                </c:pt>
                <c:pt idx="20">
                  <c:v>3.4407063677965501</c:v>
                </c:pt>
                <c:pt idx="21">
                  <c:v>3.5592723628709799</c:v>
                </c:pt>
                <c:pt idx="22">
                  <c:v>-2.8105688893087</c:v>
                </c:pt>
                <c:pt idx="23">
                  <c:v>3.13347128445489</c:v>
                </c:pt>
                <c:pt idx="24">
                  <c:v>3.2147193935602898</c:v>
                </c:pt>
                <c:pt idx="25">
                  <c:v>-2.59301058736246</c:v>
                </c:pt>
                <c:pt idx="26">
                  <c:v>3.66618284273759</c:v>
                </c:pt>
                <c:pt idx="27">
                  <c:v>2.5837094943663601</c:v>
                </c:pt>
                <c:pt idx="28">
                  <c:v>2.1940813277154998</c:v>
                </c:pt>
                <c:pt idx="29">
                  <c:v>3.7627063789427999</c:v>
                </c:pt>
                <c:pt idx="30">
                  <c:v>0.45633580956983899</c:v>
                </c:pt>
                <c:pt idx="31">
                  <c:v>3.53590129032249</c:v>
                </c:pt>
                <c:pt idx="32">
                  <c:v>2.1953989577672801</c:v>
                </c:pt>
                <c:pt idx="33">
                  <c:v>-3.5384752407547801</c:v>
                </c:pt>
                <c:pt idx="34">
                  <c:v>-3.5133088754921098</c:v>
                </c:pt>
                <c:pt idx="35">
                  <c:v>3.8423350341748899</c:v>
                </c:pt>
                <c:pt idx="36">
                  <c:v>-1.0589564705116301</c:v>
                </c:pt>
                <c:pt idx="37">
                  <c:v>-1.5569603355569901</c:v>
                </c:pt>
                <c:pt idx="38">
                  <c:v>-1.1330243435062799</c:v>
                </c:pt>
                <c:pt idx="39">
                  <c:v>-2.33665550690095</c:v>
                </c:pt>
                <c:pt idx="40">
                  <c:v>-2.0728090773763399</c:v>
                </c:pt>
                <c:pt idx="41">
                  <c:v>-3.3675589618358699</c:v>
                </c:pt>
                <c:pt idx="42">
                  <c:v>-1.4194382242452399</c:v>
                </c:pt>
                <c:pt idx="43">
                  <c:v>1.73167625053987</c:v>
                </c:pt>
                <c:pt idx="44">
                  <c:v>3.6313820940964798</c:v>
                </c:pt>
                <c:pt idx="45">
                  <c:v>1.8348808037186899</c:v>
                </c:pt>
                <c:pt idx="46">
                  <c:v>-1.3446581778520801</c:v>
                </c:pt>
                <c:pt idx="47">
                  <c:v>3.04270284375897</c:v>
                </c:pt>
                <c:pt idx="48">
                  <c:v>2.0910976427048298</c:v>
                </c:pt>
                <c:pt idx="49">
                  <c:v>-2.1441530324257201</c:v>
                </c:pt>
                <c:pt idx="50">
                  <c:v>2.7098413490205102</c:v>
                </c:pt>
                <c:pt idx="51">
                  <c:v>0.52366167745287895</c:v>
                </c:pt>
                <c:pt idx="52">
                  <c:v>-2.7149919301990399</c:v>
                </c:pt>
                <c:pt idx="53">
                  <c:v>-3.4549707516677999</c:v>
                </c:pt>
                <c:pt idx="54">
                  <c:v>2.8778011034378301</c:v>
                </c:pt>
                <c:pt idx="55">
                  <c:v>-1.5696247899236899</c:v>
                </c:pt>
                <c:pt idx="56">
                  <c:v>3.7390443470297599</c:v>
                </c:pt>
                <c:pt idx="57">
                  <c:v>-0.15691383643169901</c:v>
                </c:pt>
                <c:pt idx="58">
                  <c:v>3.0891780155777901</c:v>
                </c:pt>
                <c:pt idx="59">
                  <c:v>-3.98067086964243</c:v>
                </c:pt>
                <c:pt idx="60">
                  <c:v>-3.3813887273693202</c:v>
                </c:pt>
                <c:pt idx="61">
                  <c:v>3.0670557227958701</c:v>
                </c:pt>
                <c:pt idx="62">
                  <c:v>0.23505304866243701</c:v>
                </c:pt>
                <c:pt idx="63">
                  <c:v>0.512037686715899</c:v>
                </c:pt>
                <c:pt idx="64">
                  <c:v>-3.8954844821696901</c:v>
                </c:pt>
                <c:pt idx="65">
                  <c:v>-1.90296071440449</c:v>
                </c:pt>
                <c:pt idx="66">
                  <c:v>-3.95438717275437</c:v>
                </c:pt>
                <c:pt idx="67">
                  <c:v>3.8147041038830398</c:v>
                </c:pt>
                <c:pt idx="68">
                  <c:v>-3.4968588841621502</c:v>
                </c:pt>
                <c:pt idx="69">
                  <c:v>-3.84546757054814</c:v>
                </c:pt>
                <c:pt idx="70">
                  <c:v>0.54427514581514402</c:v>
                </c:pt>
                <c:pt idx="71">
                  <c:v>-0.83744612557322096</c:v>
                </c:pt>
                <c:pt idx="72">
                  <c:v>3.2539046391540301</c:v>
                </c:pt>
                <c:pt idx="73">
                  <c:v>-0.105716173958152</c:v>
                </c:pt>
                <c:pt idx="74">
                  <c:v>2.9091194097390001</c:v>
                </c:pt>
                <c:pt idx="75">
                  <c:v>3.4476307199329699</c:v>
                </c:pt>
                <c:pt idx="76">
                  <c:v>-1.3895340963373799</c:v>
                </c:pt>
                <c:pt idx="77">
                  <c:v>3.2624155437723599</c:v>
                </c:pt>
                <c:pt idx="78">
                  <c:v>2.7416871498021398</c:v>
                </c:pt>
                <c:pt idx="79">
                  <c:v>1.46052053055301</c:v>
                </c:pt>
                <c:pt idx="80">
                  <c:v>-1.6143319701977501</c:v>
                </c:pt>
                <c:pt idx="81">
                  <c:v>3.7660304354106899</c:v>
                </c:pt>
                <c:pt idx="82">
                  <c:v>-2.5435744977622901</c:v>
                </c:pt>
                <c:pt idx="83">
                  <c:v>3.6331069467993999</c:v>
                </c:pt>
                <c:pt idx="84">
                  <c:v>-3.5098790347266902</c:v>
                </c:pt>
                <c:pt idx="85">
                  <c:v>-0.50145995675556698</c:v>
                </c:pt>
                <c:pt idx="86">
                  <c:v>2.2494780267811101</c:v>
                </c:pt>
                <c:pt idx="87">
                  <c:v>-3.2427121156348599</c:v>
                </c:pt>
                <c:pt idx="88">
                  <c:v>3.7287023547320199</c:v>
                </c:pt>
                <c:pt idx="89">
                  <c:v>-3.9965389997123602</c:v>
                </c:pt>
                <c:pt idx="90">
                  <c:v>-3.8169640729138101</c:v>
                </c:pt>
                <c:pt idx="91">
                  <c:v>-3.5414043427334101</c:v>
                </c:pt>
                <c:pt idx="92">
                  <c:v>-2.5948860155515199</c:v>
                </c:pt>
                <c:pt idx="93">
                  <c:v>-1.5872455370912599</c:v>
                </c:pt>
                <c:pt idx="94">
                  <c:v>-0.51100793279503098</c:v>
                </c:pt>
                <c:pt idx="95">
                  <c:v>0.53473500381460004</c:v>
                </c:pt>
                <c:pt idx="96">
                  <c:v>-2.4578779438839602</c:v>
                </c:pt>
                <c:pt idx="97">
                  <c:v>1.0917703653742501</c:v>
                </c:pt>
                <c:pt idx="98">
                  <c:v>-0.20865807381919499</c:v>
                </c:pt>
                <c:pt idx="99">
                  <c:v>-6.7081584025816904E-2</c:v>
                </c:pt>
                <c:pt idx="100">
                  <c:v>-3.8417121079414698</c:v>
                </c:pt>
                <c:pt idx="101">
                  <c:v>1.1789944912703401</c:v>
                </c:pt>
                <c:pt idx="102">
                  <c:v>-2.5364936335383899</c:v>
                </c:pt>
                <c:pt idx="103">
                  <c:v>2.5103383546510001</c:v>
                </c:pt>
                <c:pt idx="104">
                  <c:v>0.30407831581031802</c:v>
                </c:pt>
                <c:pt idx="105">
                  <c:v>-1.67203040033385</c:v>
                </c:pt>
                <c:pt idx="106">
                  <c:v>-3.7497077946279802</c:v>
                </c:pt>
                <c:pt idx="107">
                  <c:v>-0.34703250687517601</c:v>
                </c:pt>
                <c:pt idx="108">
                  <c:v>1.79545606572312</c:v>
                </c:pt>
                <c:pt idx="109">
                  <c:v>1.3804032418327301</c:v>
                </c:pt>
                <c:pt idx="110">
                  <c:v>-3.6562098915296</c:v>
                </c:pt>
                <c:pt idx="111">
                  <c:v>-1.93851524883411</c:v>
                </c:pt>
                <c:pt idx="112">
                  <c:v>-1.95077748434127</c:v>
                </c:pt>
                <c:pt idx="113">
                  <c:v>-0.50935382566165599</c:v>
                </c:pt>
                <c:pt idx="114">
                  <c:v>-2.3831791514417699</c:v>
                </c:pt>
                <c:pt idx="115">
                  <c:v>-3.1001577269767</c:v>
                </c:pt>
                <c:pt idx="116">
                  <c:v>-0.80259528540599001</c:v>
                </c:pt>
                <c:pt idx="117">
                  <c:v>-3.7693378571227401</c:v>
                </c:pt>
                <c:pt idx="118">
                  <c:v>2.4346037718512199</c:v>
                </c:pt>
                <c:pt idx="119">
                  <c:v>1.7113959187932299</c:v>
                </c:pt>
                <c:pt idx="120">
                  <c:v>2.4246436485799601</c:v>
                </c:pt>
                <c:pt idx="121">
                  <c:v>-3.4778823688445502</c:v>
                </c:pt>
                <c:pt idx="122">
                  <c:v>-3.7924858522710001</c:v>
                </c:pt>
                <c:pt idx="123">
                  <c:v>-2.1467624207896399</c:v>
                </c:pt>
                <c:pt idx="124">
                  <c:v>-2.5099331676341898</c:v>
                </c:pt>
                <c:pt idx="125">
                  <c:v>1.4082687802753699</c:v>
                </c:pt>
                <c:pt idx="126">
                  <c:v>-1.37542252303732</c:v>
                </c:pt>
                <c:pt idx="127">
                  <c:v>0.506016279499792</c:v>
                </c:pt>
                <c:pt idx="128">
                  <c:v>3.8552698083101999</c:v>
                </c:pt>
                <c:pt idx="129">
                  <c:v>-3.31045742190922</c:v>
                </c:pt>
                <c:pt idx="130">
                  <c:v>-3.70308875064151</c:v>
                </c:pt>
                <c:pt idx="131">
                  <c:v>2.1134507792200798</c:v>
                </c:pt>
                <c:pt idx="132">
                  <c:v>-0.35117793936880298</c:v>
                </c:pt>
                <c:pt idx="133">
                  <c:v>-9.5950229851997096E-2</c:v>
                </c:pt>
                <c:pt idx="134">
                  <c:v>-2.6371872940609302</c:v>
                </c:pt>
                <c:pt idx="135">
                  <c:v>-3.7387346024049002</c:v>
                </c:pt>
                <c:pt idx="136">
                  <c:v>2.74042230302461</c:v>
                </c:pt>
                <c:pt idx="137">
                  <c:v>-0.471774198097001</c:v>
                </c:pt>
                <c:pt idx="138">
                  <c:v>3.7360752191093098</c:v>
                </c:pt>
                <c:pt idx="139">
                  <c:v>3.4885782153816902</c:v>
                </c:pt>
                <c:pt idx="140">
                  <c:v>-2.7906035794233501</c:v>
                </c:pt>
                <c:pt idx="141">
                  <c:v>-3.45926337373999</c:v>
                </c:pt>
                <c:pt idx="142">
                  <c:v>-3.6297686281392001</c:v>
                </c:pt>
                <c:pt idx="143">
                  <c:v>2.7148237054281501</c:v>
                </c:pt>
                <c:pt idx="144">
                  <c:v>-3.5164703359737102</c:v>
                </c:pt>
                <c:pt idx="145">
                  <c:v>-0.160824322752007</c:v>
                </c:pt>
                <c:pt idx="146">
                  <c:v>-2.60658460260131</c:v>
                </c:pt>
                <c:pt idx="147">
                  <c:v>-3.81005805291931</c:v>
                </c:pt>
                <c:pt idx="148">
                  <c:v>-2.6788802067846098</c:v>
                </c:pt>
                <c:pt idx="149">
                  <c:v>-3.43374054994392</c:v>
                </c:pt>
                <c:pt idx="150">
                  <c:v>-2.6700319111539699</c:v>
                </c:pt>
                <c:pt idx="151">
                  <c:v>3.3246705015753499</c:v>
                </c:pt>
                <c:pt idx="152">
                  <c:v>-1.81847665574344</c:v>
                </c:pt>
                <c:pt idx="153">
                  <c:v>-3.5438790927530501</c:v>
                </c:pt>
                <c:pt idx="154">
                  <c:v>-1.4145220911579499</c:v>
                </c:pt>
                <c:pt idx="155">
                  <c:v>3.4976650249312198</c:v>
                </c:pt>
                <c:pt idx="156">
                  <c:v>1.4358145809288401</c:v>
                </c:pt>
                <c:pt idx="157">
                  <c:v>3.0546635792008598</c:v>
                </c:pt>
                <c:pt idx="158">
                  <c:v>3.7121322336942302</c:v>
                </c:pt>
                <c:pt idx="159">
                  <c:v>-0.129491143516312</c:v>
                </c:pt>
                <c:pt idx="160">
                  <c:v>3.7398081468963902</c:v>
                </c:pt>
                <c:pt idx="161">
                  <c:v>3.0910968206326599</c:v>
                </c:pt>
                <c:pt idx="162">
                  <c:v>-3.04927962902691</c:v>
                </c:pt>
                <c:pt idx="163">
                  <c:v>3.6403133805311798</c:v>
                </c:pt>
                <c:pt idx="164">
                  <c:v>1.0793538425849301</c:v>
                </c:pt>
                <c:pt idx="165">
                  <c:v>2.9682334449744601</c:v>
                </c:pt>
                <c:pt idx="166">
                  <c:v>-2.9515413060525799</c:v>
                </c:pt>
                <c:pt idx="167">
                  <c:v>4.1245463281671599E-2</c:v>
                </c:pt>
                <c:pt idx="168">
                  <c:v>0.41253712144070598</c:v>
                </c:pt>
                <c:pt idx="169">
                  <c:v>3.6159897731000199</c:v>
                </c:pt>
                <c:pt idx="170">
                  <c:v>-1.5048402587833301</c:v>
                </c:pt>
                <c:pt idx="171">
                  <c:v>3.14633360932732</c:v>
                </c:pt>
                <c:pt idx="172">
                  <c:v>-2.15180223219296</c:v>
                </c:pt>
                <c:pt idx="173">
                  <c:v>1.34937075535201</c:v>
                </c:pt>
                <c:pt idx="174">
                  <c:v>3.7198099764884298</c:v>
                </c:pt>
                <c:pt idx="175">
                  <c:v>0.76093811491965502</c:v>
                </c:pt>
                <c:pt idx="176">
                  <c:v>-2.4885976527548701</c:v>
                </c:pt>
                <c:pt idx="177">
                  <c:v>-3.53851619473404</c:v>
                </c:pt>
                <c:pt idx="178">
                  <c:v>-3.8193256034324001</c:v>
                </c:pt>
                <c:pt idx="179">
                  <c:v>-2.8378134714896301</c:v>
                </c:pt>
                <c:pt idx="180">
                  <c:v>3.9748356176159301</c:v>
                </c:pt>
                <c:pt idx="181">
                  <c:v>2.50984320389452</c:v>
                </c:pt>
                <c:pt idx="182">
                  <c:v>-1.08134513029402</c:v>
                </c:pt>
                <c:pt idx="183">
                  <c:v>2.5051001091946699</c:v>
                </c:pt>
                <c:pt idx="184">
                  <c:v>1.66936991511265</c:v>
                </c:pt>
                <c:pt idx="185">
                  <c:v>-0.12229226873535599</c:v>
                </c:pt>
                <c:pt idx="186">
                  <c:v>3.7010813438402401</c:v>
                </c:pt>
                <c:pt idx="187">
                  <c:v>1.1934696796898101</c:v>
                </c:pt>
                <c:pt idx="188">
                  <c:v>-1.82297323032236</c:v>
                </c:pt>
                <c:pt idx="189">
                  <c:v>-2.86520345416938</c:v>
                </c:pt>
                <c:pt idx="190">
                  <c:v>3.8053359098783699</c:v>
                </c:pt>
                <c:pt idx="191">
                  <c:v>-3.9878166133434201</c:v>
                </c:pt>
                <c:pt idx="192">
                  <c:v>-1.7691275964059401</c:v>
                </c:pt>
                <c:pt idx="193">
                  <c:v>-1.9245156464051301</c:v>
                </c:pt>
                <c:pt idx="194">
                  <c:v>3.1892510673206802</c:v>
                </c:pt>
                <c:pt idx="195">
                  <c:v>-1.9445510847458101</c:v>
                </c:pt>
                <c:pt idx="196">
                  <c:v>-1.61097387656461</c:v>
                </c:pt>
                <c:pt idx="197">
                  <c:v>0.46340714584612502</c:v>
                </c:pt>
                <c:pt idx="198">
                  <c:v>-3.1605632305851801</c:v>
                </c:pt>
                <c:pt idx="199">
                  <c:v>2.9892240885648702</c:v>
                </c:pt>
                <c:pt idx="200">
                  <c:v>-1.20596516020407</c:v>
                </c:pt>
                <c:pt idx="201">
                  <c:v>1.4091246764388801</c:v>
                </c:pt>
                <c:pt idx="202">
                  <c:v>-3.7399481483343102</c:v>
                </c:pt>
                <c:pt idx="203">
                  <c:v>3.7897507297072202</c:v>
                </c:pt>
                <c:pt idx="204">
                  <c:v>-2.6600007220912101</c:v>
                </c:pt>
                <c:pt idx="205">
                  <c:v>2.0143109714947598</c:v>
                </c:pt>
                <c:pt idx="206">
                  <c:v>1.0848220094730301</c:v>
                </c:pt>
                <c:pt idx="207">
                  <c:v>2.5645996411774399</c:v>
                </c:pt>
                <c:pt idx="208">
                  <c:v>2.5462024961499701</c:v>
                </c:pt>
                <c:pt idx="209">
                  <c:v>3.6211155235361501</c:v>
                </c:pt>
                <c:pt idx="210">
                  <c:v>1.2963672058909199</c:v>
                </c:pt>
                <c:pt idx="211">
                  <c:v>3.0645925123505702</c:v>
                </c:pt>
                <c:pt idx="212">
                  <c:v>-3.8406236368823601</c:v>
                </c:pt>
                <c:pt idx="213">
                  <c:v>1.98628954106343</c:v>
                </c:pt>
                <c:pt idx="214">
                  <c:v>3.0709409673373802</c:v>
                </c:pt>
                <c:pt idx="215">
                  <c:v>0.63448282226305597</c:v>
                </c:pt>
                <c:pt idx="216">
                  <c:v>-3.31940745751263</c:v>
                </c:pt>
                <c:pt idx="217">
                  <c:v>3.3156893707577701</c:v>
                </c:pt>
                <c:pt idx="218">
                  <c:v>2.0700818271499202</c:v>
                </c:pt>
                <c:pt idx="219">
                  <c:v>-1.16992805594584</c:v>
                </c:pt>
                <c:pt idx="220">
                  <c:v>2.2095958862487</c:v>
                </c:pt>
                <c:pt idx="221">
                  <c:v>3.60646886513672</c:v>
                </c:pt>
                <c:pt idx="222">
                  <c:v>3.8823340443972398</c:v>
                </c:pt>
                <c:pt idx="223">
                  <c:v>2.9832431855546599</c:v>
                </c:pt>
                <c:pt idx="224">
                  <c:v>1.06576524468262</c:v>
                </c:pt>
                <c:pt idx="225">
                  <c:v>2.5331226863965002</c:v>
                </c:pt>
                <c:pt idx="226">
                  <c:v>-2.66072850182635</c:v>
                </c:pt>
                <c:pt idx="227">
                  <c:v>3.2971998323279998</c:v>
                </c:pt>
                <c:pt idx="228">
                  <c:v>-2.7388064141609298</c:v>
                </c:pt>
                <c:pt idx="229">
                  <c:v>2.5521957834048501</c:v>
                </c:pt>
                <c:pt idx="230">
                  <c:v>-2.9025877451556199</c:v>
                </c:pt>
                <c:pt idx="231">
                  <c:v>0.82128507073728796</c:v>
                </c:pt>
                <c:pt idx="232">
                  <c:v>2.24332851557813</c:v>
                </c:pt>
                <c:pt idx="233">
                  <c:v>3.5759426300466099</c:v>
                </c:pt>
                <c:pt idx="234">
                  <c:v>3.1778462953377402</c:v>
                </c:pt>
                <c:pt idx="235">
                  <c:v>1.93832405922639</c:v>
                </c:pt>
                <c:pt idx="236">
                  <c:v>1.9774451402112301</c:v>
                </c:pt>
                <c:pt idx="237">
                  <c:v>2.25769489624592</c:v>
                </c:pt>
                <c:pt idx="238">
                  <c:v>-1.4261668005695101</c:v>
                </c:pt>
                <c:pt idx="239">
                  <c:v>1.6403723462745901</c:v>
                </c:pt>
                <c:pt idx="240">
                  <c:v>2.9834297552098299</c:v>
                </c:pt>
                <c:pt idx="241">
                  <c:v>3.5984818322665202</c:v>
                </c:pt>
                <c:pt idx="242">
                  <c:v>3.8157059054375901</c:v>
                </c:pt>
                <c:pt idx="243">
                  <c:v>3.74995683945196</c:v>
                </c:pt>
                <c:pt idx="244">
                  <c:v>2.4345376883545602</c:v>
                </c:pt>
                <c:pt idx="245">
                  <c:v>-3.2009659902269298</c:v>
                </c:pt>
                <c:pt idx="246">
                  <c:v>-1.7861452026873501</c:v>
                </c:pt>
                <c:pt idx="247">
                  <c:v>3.1783662947290598</c:v>
                </c:pt>
                <c:pt idx="248">
                  <c:v>-1.9725503195821901</c:v>
                </c:pt>
                <c:pt idx="249">
                  <c:v>-0.99072244861756698</c:v>
                </c:pt>
                <c:pt idx="250">
                  <c:v>3.8911570026107101</c:v>
                </c:pt>
                <c:pt idx="251">
                  <c:v>2.6022753185402401</c:v>
                </c:pt>
                <c:pt idx="252">
                  <c:v>-1.75817621303252</c:v>
                </c:pt>
                <c:pt idx="253">
                  <c:v>3.0613400038214298</c:v>
                </c:pt>
                <c:pt idx="254">
                  <c:v>1.5148151252933399</c:v>
                </c:pt>
                <c:pt idx="255">
                  <c:v>3.9898341953947898</c:v>
                </c:pt>
                <c:pt idx="256">
                  <c:v>2.21165402600543</c:v>
                </c:pt>
                <c:pt idx="257">
                  <c:v>3.3941888573574599</c:v>
                </c:pt>
                <c:pt idx="258">
                  <c:v>2.5843953975446499</c:v>
                </c:pt>
                <c:pt idx="259">
                  <c:v>1.3570416517491599</c:v>
                </c:pt>
                <c:pt idx="260">
                  <c:v>-2.25447183152626</c:v>
                </c:pt>
                <c:pt idx="261">
                  <c:v>-2.89617025076394</c:v>
                </c:pt>
                <c:pt idx="262">
                  <c:v>3.5435508245758198</c:v>
                </c:pt>
                <c:pt idx="263">
                  <c:v>-0.49532447980891398</c:v>
                </c:pt>
                <c:pt idx="264">
                  <c:v>1.3293064579664899</c:v>
                </c:pt>
                <c:pt idx="265">
                  <c:v>-0.69232344419004299</c:v>
                </c:pt>
                <c:pt idx="266">
                  <c:v>2.5055275464697901</c:v>
                </c:pt>
                <c:pt idx="267">
                  <c:v>-1.6740481857051599</c:v>
                </c:pt>
                <c:pt idx="268">
                  <c:v>1.42993053172329</c:v>
                </c:pt>
                <c:pt idx="269">
                  <c:v>1.18795670507132</c:v>
                </c:pt>
                <c:pt idx="270">
                  <c:v>3.8988617946175701</c:v>
                </c:pt>
                <c:pt idx="271">
                  <c:v>-3.00684606659875</c:v>
                </c:pt>
                <c:pt idx="272">
                  <c:v>2.9152862446885002</c:v>
                </c:pt>
                <c:pt idx="273">
                  <c:v>2.94082483216993</c:v>
                </c:pt>
                <c:pt idx="274">
                  <c:v>-0.98896616847399099</c:v>
                </c:pt>
                <c:pt idx="275">
                  <c:v>0.29193629022483097</c:v>
                </c:pt>
                <c:pt idx="276">
                  <c:v>-3.9875101224409</c:v>
                </c:pt>
                <c:pt idx="277">
                  <c:v>-3.0673667532378799</c:v>
                </c:pt>
                <c:pt idx="278">
                  <c:v>3.8330293311397399</c:v>
                </c:pt>
                <c:pt idx="279">
                  <c:v>-3.7376900966312601</c:v>
                </c:pt>
                <c:pt idx="280">
                  <c:v>-3.1204301298948098</c:v>
                </c:pt>
                <c:pt idx="281">
                  <c:v>-1.37357868981581</c:v>
                </c:pt>
                <c:pt idx="282">
                  <c:v>-2.1355713302988399</c:v>
                </c:pt>
                <c:pt idx="283">
                  <c:v>3.9455049642868101</c:v>
                </c:pt>
                <c:pt idx="284">
                  <c:v>-1.35176380081855</c:v>
                </c:pt>
                <c:pt idx="285">
                  <c:v>-0.64616519019029905</c:v>
                </c:pt>
                <c:pt idx="286">
                  <c:v>3.87429081400564</c:v>
                </c:pt>
                <c:pt idx="287">
                  <c:v>3.5026774537873102</c:v>
                </c:pt>
                <c:pt idx="288">
                  <c:v>-2.8503821260699</c:v>
                </c:pt>
                <c:pt idx="289">
                  <c:v>1.0123208067799701</c:v>
                </c:pt>
                <c:pt idx="290">
                  <c:v>0.425673708712278</c:v>
                </c:pt>
                <c:pt idx="291">
                  <c:v>3.8886794190911198</c:v>
                </c:pt>
                <c:pt idx="292">
                  <c:v>1.4116275470390101</c:v>
                </c:pt>
                <c:pt idx="293">
                  <c:v>1.3019489871405301</c:v>
                </c:pt>
                <c:pt idx="294">
                  <c:v>-3.3019319259813402</c:v>
                </c:pt>
                <c:pt idx="295">
                  <c:v>1.88739730418292</c:v>
                </c:pt>
                <c:pt idx="296">
                  <c:v>-2.0597973889571199</c:v>
                </c:pt>
                <c:pt idx="297">
                  <c:v>-1.9534289448754201</c:v>
                </c:pt>
                <c:pt idx="298">
                  <c:v>3.3023423373927399</c:v>
                </c:pt>
                <c:pt idx="299">
                  <c:v>3.5594202985964301</c:v>
                </c:pt>
                <c:pt idx="300">
                  <c:v>2.0472914561923901</c:v>
                </c:pt>
                <c:pt idx="301">
                  <c:v>1.7204634091250099</c:v>
                </c:pt>
                <c:pt idx="302">
                  <c:v>2.3177575848582599</c:v>
                </c:pt>
                <c:pt idx="303">
                  <c:v>3.9454100078901599</c:v>
                </c:pt>
                <c:pt idx="304">
                  <c:v>-1.1366313481783501</c:v>
                </c:pt>
                <c:pt idx="305">
                  <c:v>2.61480707732124</c:v>
                </c:pt>
                <c:pt idx="306">
                  <c:v>-3.2403127831684002</c:v>
                </c:pt>
                <c:pt idx="307">
                  <c:v>-3.66408617950079</c:v>
                </c:pt>
                <c:pt idx="308">
                  <c:v>3.5961588499327899</c:v>
                </c:pt>
                <c:pt idx="309">
                  <c:v>0.29467073231259699</c:v>
                </c:pt>
                <c:pt idx="310">
                  <c:v>1.76529174590959</c:v>
                </c:pt>
                <c:pt idx="311">
                  <c:v>-3.6932871451326501</c:v>
                </c:pt>
                <c:pt idx="312">
                  <c:v>3.8223473322499602</c:v>
                </c:pt>
                <c:pt idx="313">
                  <c:v>-1.63092972008684</c:v>
                </c:pt>
                <c:pt idx="314">
                  <c:v>-3.0268745277714499</c:v>
                </c:pt>
                <c:pt idx="315">
                  <c:v>2.5538378881214601</c:v>
                </c:pt>
                <c:pt idx="316">
                  <c:v>-3.9460275127228499</c:v>
                </c:pt>
                <c:pt idx="317">
                  <c:v>-1.58761155867792</c:v>
                </c:pt>
                <c:pt idx="318">
                  <c:v>2.7785818376391598</c:v>
                </c:pt>
                <c:pt idx="319">
                  <c:v>-1.96776391411617</c:v>
                </c:pt>
                <c:pt idx="320">
                  <c:v>3.1101139548238401</c:v>
                </c:pt>
                <c:pt idx="321">
                  <c:v>0.79336559303717302</c:v>
                </c:pt>
                <c:pt idx="322">
                  <c:v>3.58862590621903</c:v>
                </c:pt>
                <c:pt idx="323">
                  <c:v>3.3373110720267798</c:v>
                </c:pt>
                <c:pt idx="324">
                  <c:v>0.69861670567977896</c:v>
                </c:pt>
                <c:pt idx="325">
                  <c:v>-1.1338273321492001</c:v>
                </c:pt>
                <c:pt idx="326">
                  <c:v>3.7698124964039099</c:v>
                </c:pt>
                <c:pt idx="327">
                  <c:v>-2.98550947135631</c:v>
                </c:pt>
                <c:pt idx="328">
                  <c:v>-3.8268894858106801</c:v>
                </c:pt>
                <c:pt idx="329">
                  <c:v>3.9634046594786998</c:v>
                </c:pt>
                <c:pt idx="330">
                  <c:v>2.9339783051181101</c:v>
                </c:pt>
                <c:pt idx="331">
                  <c:v>-2.8500340198864902</c:v>
                </c:pt>
                <c:pt idx="332">
                  <c:v>-3.3245051838530699</c:v>
                </c:pt>
                <c:pt idx="333">
                  <c:v>3.84396038082859</c:v>
                </c:pt>
                <c:pt idx="334">
                  <c:v>2.0714310996737102</c:v>
                </c:pt>
                <c:pt idx="335">
                  <c:v>-0.91043858855669302</c:v>
                </c:pt>
                <c:pt idx="336">
                  <c:v>-2.2971398293074299</c:v>
                </c:pt>
                <c:pt idx="337">
                  <c:v>1.48384942270734</c:v>
                </c:pt>
                <c:pt idx="338">
                  <c:v>-2.0099317200153601</c:v>
                </c:pt>
                <c:pt idx="339">
                  <c:v>3.2391576633101899</c:v>
                </c:pt>
                <c:pt idx="340">
                  <c:v>-2.61431962018071</c:v>
                </c:pt>
                <c:pt idx="341">
                  <c:v>-2.0632596301295099</c:v>
                </c:pt>
                <c:pt idx="342">
                  <c:v>3.53181110705443</c:v>
                </c:pt>
                <c:pt idx="343">
                  <c:v>0.328848626161866</c:v>
                </c:pt>
                <c:pt idx="344">
                  <c:v>3.5054554393493702</c:v>
                </c:pt>
                <c:pt idx="345">
                  <c:v>-2.6749330646171701</c:v>
                </c:pt>
                <c:pt idx="346">
                  <c:v>-2.4336428451306</c:v>
                </c:pt>
                <c:pt idx="347">
                  <c:v>-3.59900309240231</c:v>
                </c:pt>
                <c:pt idx="348">
                  <c:v>3.1193888735144801</c:v>
                </c:pt>
                <c:pt idx="349">
                  <c:v>-1.7353208004159499</c:v>
                </c:pt>
                <c:pt idx="350">
                  <c:v>-3.6708134837278799</c:v>
                </c:pt>
                <c:pt idx="351">
                  <c:v>3.06691016389559</c:v>
                </c:pt>
                <c:pt idx="352">
                  <c:v>3.31149088520946</c:v>
                </c:pt>
                <c:pt idx="353">
                  <c:v>-1.5689005505682001</c:v>
                </c:pt>
                <c:pt idx="354">
                  <c:v>-2.8086585276794498</c:v>
                </c:pt>
                <c:pt idx="355">
                  <c:v>1.7212163551247599</c:v>
                </c:pt>
                <c:pt idx="356">
                  <c:v>3.08725434861792</c:v>
                </c:pt>
                <c:pt idx="357">
                  <c:v>1.0887016065305799</c:v>
                </c:pt>
                <c:pt idx="358">
                  <c:v>3.12871686121981</c:v>
                </c:pt>
                <c:pt idx="359">
                  <c:v>-0.17051920528905701</c:v>
                </c:pt>
                <c:pt idx="360">
                  <c:v>1.9032923122985399</c:v>
                </c:pt>
                <c:pt idx="361">
                  <c:v>-2.6785550180355702</c:v>
                </c:pt>
                <c:pt idx="362">
                  <c:v>-1.40757833957918E-2</c:v>
                </c:pt>
                <c:pt idx="363">
                  <c:v>2.0005810097371399</c:v>
                </c:pt>
                <c:pt idx="364">
                  <c:v>-3.3662758183057999</c:v>
                </c:pt>
                <c:pt idx="365">
                  <c:v>2.9467869219593501</c:v>
                </c:pt>
                <c:pt idx="366">
                  <c:v>2.58027470687093</c:v>
                </c:pt>
                <c:pt idx="367">
                  <c:v>1.6331833991071101</c:v>
                </c:pt>
                <c:pt idx="368">
                  <c:v>3.01010457436354</c:v>
                </c:pt>
                <c:pt idx="369">
                  <c:v>-2.6841118947330198</c:v>
                </c:pt>
                <c:pt idx="370">
                  <c:v>-1.5856911417380499</c:v>
                </c:pt>
                <c:pt idx="371">
                  <c:v>-0.22069623673059099</c:v>
                </c:pt>
                <c:pt idx="372">
                  <c:v>2.3872021429929</c:v>
                </c:pt>
                <c:pt idx="373">
                  <c:v>-3.6255460228176299</c:v>
                </c:pt>
                <c:pt idx="374">
                  <c:v>-7.7728897200008903E-3</c:v>
                </c:pt>
                <c:pt idx="375">
                  <c:v>2.89043066938989</c:v>
                </c:pt>
                <c:pt idx="376">
                  <c:v>0.75308521402303197</c:v>
                </c:pt>
                <c:pt idx="377">
                  <c:v>3.53414200885554</c:v>
                </c:pt>
                <c:pt idx="378">
                  <c:v>-3.8483893853387801</c:v>
                </c:pt>
                <c:pt idx="379">
                  <c:v>-3.4815163439085302</c:v>
                </c:pt>
                <c:pt idx="380">
                  <c:v>-0.52391853463504201</c:v>
                </c:pt>
                <c:pt idx="381">
                  <c:v>-3.0275641421730399</c:v>
                </c:pt>
                <c:pt idx="382">
                  <c:v>-2.6458127478387699</c:v>
                </c:pt>
                <c:pt idx="383">
                  <c:v>-1.1741677978581999</c:v>
                </c:pt>
                <c:pt idx="384">
                  <c:v>2.5026007315676102</c:v>
                </c:pt>
                <c:pt idx="385">
                  <c:v>-3.5346520328257802</c:v>
                </c:pt>
                <c:pt idx="386">
                  <c:v>-3.6118543183689402</c:v>
                </c:pt>
                <c:pt idx="387">
                  <c:v>-3.7914812046822899</c:v>
                </c:pt>
                <c:pt idx="388">
                  <c:v>-3.25527170268419</c:v>
                </c:pt>
                <c:pt idx="389">
                  <c:v>3.3624242460054599</c:v>
                </c:pt>
                <c:pt idx="390">
                  <c:v>-3.89701817795877</c:v>
                </c:pt>
                <c:pt idx="391">
                  <c:v>-3.55606039772475</c:v>
                </c:pt>
                <c:pt idx="392">
                  <c:v>0.74511937821824503</c:v>
                </c:pt>
                <c:pt idx="393">
                  <c:v>0.37801030495897803</c:v>
                </c:pt>
                <c:pt idx="394">
                  <c:v>3.8806290099146099</c:v>
                </c:pt>
                <c:pt idx="395">
                  <c:v>1.30719654950663</c:v>
                </c:pt>
                <c:pt idx="396">
                  <c:v>-3.2976094893055001</c:v>
                </c:pt>
                <c:pt idx="397">
                  <c:v>-2.9720193436922102</c:v>
                </c:pt>
                <c:pt idx="398">
                  <c:v>-3.8671619523157301</c:v>
                </c:pt>
                <c:pt idx="399">
                  <c:v>2.1152841521780799</c:v>
                </c:pt>
                <c:pt idx="400">
                  <c:v>-2.28617084449158</c:v>
                </c:pt>
                <c:pt idx="401">
                  <c:v>1.75123422787771</c:v>
                </c:pt>
                <c:pt idx="402">
                  <c:v>3.0788520781604598</c:v>
                </c:pt>
                <c:pt idx="403">
                  <c:v>-3.1334750290901798</c:v>
                </c:pt>
                <c:pt idx="404">
                  <c:v>3.2479601603652002</c:v>
                </c:pt>
                <c:pt idx="405">
                  <c:v>3.99936694422852</c:v>
                </c:pt>
                <c:pt idx="406">
                  <c:v>3.9902830096148398</c:v>
                </c:pt>
                <c:pt idx="407">
                  <c:v>3.16006319783701</c:v>
                </c:pt>
                <c:pt idx="408">
                  <c:v>-0.66652980665460004</c:v>
                </c:pt>
                <c:pt idx="409">
                  <c:v>-1.9087246393691299</c:v>
                </c:pt>
                <c:pt idx="410">
                  <c:v>0.36726646591332501</c:v>
                </c:pt>
                <c:pt idx="411">
                  <c:v>-3.2244337428472698</c:v>
                </c:pt>
                <c:pt idx="412">
                  <c:v>0.79929099052678798</c:v>
                </c:pt>
                <c:pt idx="413">
                  <c:v>3.66651855860019</c:v>
                </c:pt>
                <c:pt idx="414">
                  <c:v>2.5837267371700201</c:v>
                </c:pt>
                <c:pt idx="415">
                  <c:v>3.0614051338490298</c:v>
                </c:pt>
                <c:pt idx="416">
                  <c:v>3.12512434934369</c:v>
                </c:pt>
                <c:pt idx="417">
                  <c:v>2.8071759689741702</c:v>
                </c:pt>
                <c:pt idx="418">
                  <c:v>-2.1532194448850701</c:v>
                </c:pt>
                <c:pt idx="419">
                  <c:v>3.0872502700427198</c:v>
                </c:pt>
                <c:pt idx="420">
                  <c:v>3.41016841262276</c:v>
                </c:pt>
                <c:pt idx="421">
                  <c:v>-2.6833975662231002</c:v>
                </c:pt>
                <c:pt idx="422">
                  <c:v>2.7413271549234199</c:v>
                </c:pt>
                <c:pt idx="423">
                  <c:v>3.18971897128251</c:v>
                </c:pt>
                <c:pt idx="424">
                  <c:v>-0.45699036747931798</c:v>
                </c:pt>
                <c:pt idx="425">
                  <c:v>3.2745509571039699</c:v>
                </c:pt>
                <c:pt idx="426">
                  <c:v>-2.6754224263924802</c:v>
                </c:pt>
                <c:pt idx="427">
                  <c:v>1.7729411891709901</c:v>
                </c:pt>
                <c:pt idx="428">
                  <c:v>-3.6263426638243601</c:v>
                </c:pt>
                <c:pt idx="429">
                  <c:v>1.3750388826039099</c:v>
                </c:pt>
                <c:pt idx="430">
                  <c:v>2.4629226733740501</c:v>
                </c:pt>
                <c:pt idx="431">
                  <c:v>-3.45348092820901</c:v>
                </c:pt>
                <c:pt idx="432">
                  <c:v>2.2408120071606299</c:v>
                </c:pt>
                <c:pt idx="433">
                  <c:v>-3.08053372831505</c:v>
                </c:pt>
                <c:pt idx="434">
                  <c:v>1.40946350366234</c:v>
                </c:pt>
                <c:pt idx="435">
                  <c:v>-2.8181346264481801</c:v>
                </c:pt>
                <c:pt idx="436">
                  <c:v>-0.38426946755073599</c:v>
                </c:pt>
                <c:pt idx="437">
                  <c:v>-0.109812914152516</c:v>
                </c:pt>
                <c:pt idx="438">
                  <c:v>-3.5711342555059198</c:v>
                </c:pt>
                <c:pt idx="439">
                  <c:v>3.8741197214659202</c:v>
                </c:pt>
                <c:pt idx="440">
                  <c:v>2.4742868506206701</c:v>
                </c:pt>
                <c:pt idx="441">
                  <c:v>0.88671598107609895</c:v>
                </c:pt>
                <c:pt idx="442">
                  <c:v>2.54244704562621</c:v>
                </c:pt>
                <c:pt idx="443">
                  <c:v>-2.4802442486366201</c:v>
                </c:pt>
                <c:pt idx="444">
                  <c:v>-3.27677085635659</c:v>
                </c:pt>
                <c:pt idx="445">
                  <c:v>3.39640761500893</c:v>
                </c:pt>
                <c:pt idx="446">
                  <c:v>-2.7232829907035301</c:v>
                </c:pt>
                <c:pt idx="447">
                  <c:v>-3.3953719718872701</c:v>
                </c:pt>
                <c:pt idx="448">
                  <c:v>0.84611062569562701</c:v>
                </c:pt>
                <c:pt idx="449">
                  <c:v>2.5373977823573099</c:v>
                </c:pt>
                <c:pt idx="450">
                  <c:v>-2.9399415383523202</c:v>
                </c:pt>
                <c:pt idx="451">
                  <c:v>-3.7000277616138799</c:v>
                </c:pt>
                <c:pt idx="452">
                  <c:v>-3.4508641982064301</c:v>
                </c:pt>
                <c:pt idx="453">
                  <c:v>-1.9070846148907299</c:v>
                </c:pt>
                <c:pt idx="454">
                  <c:v>3.1207365429019802</c:v>
                </c:pt>
                <c:pt idx="455">
                  <c:v>-3.4702437576112701</c:v>
                </c:pt>
                <c:pt idx="456">
                  <c:v>-3.9055473687043998</c:v>
                </c:pt>
                <c:pt idx="457">
                  <c:v>1.5748087314993899</c:v>
                </c:pt>
                <c:pt idx="458">
                  <c:v>0.36612644814827</c:v>
                </c:pt>
                <c:pt idx="459">
                  <c:v>1.7086651374300299</c:v>
                </c:pt>
                <c:pt idx="460">
                  <c:v>3.5249724636756401</c:v>
                </c:pt>
                <c:pt idx="461">
                  <c:v>3.95691211033671</c:v>
                </c:pt>
                <c:pt idx="462">
                  <c:v>1.9700118295851401</c:v>
                </c:pt>
                <c:pt idx="463">
                  <c:v>-3.9164241647511999</c:v>
                </c:pt>
                <c:pt idx="464">
                  <c:v>1.66671297874881</c:v>
                </c:pt>
                <c:pt idx="465">
                  <c:v>2.9337575728264</c:v>
                </c:pt>
                <c:pt idx="466">
                  <c:v>2.5293472888357602</c:v>
                </c:pt>
                <c:pt idx="467">
                  <c:v>1.4651488104421</c:v>
                </c:pt>
                <c:pt idx="468">
                  <c:v>-3.68138089464719</c:v>
                </c:pt>
                <c:pt idx="469">
                  <c:v>-3.3704337688763601</c:v>
                </c:pt>
                <c:pt idx="470">
                  <c:v>2.4571422729528098</c:v>
                </c:pt>
                <c:pt idx="471">
                  <c:v>-3.7884143912592898</c:v>
                </c:pt>
                <c:pt idx="472">
                  <c:v>-0.562219834875056</c:v>
                </c:pt>
                <c:pt idx="473">
                  <c:v>2.7345565269487601E-2</c:v>
                </c:pt>
                <c:pt idx="474">
                  <c:v>3.3728941328010702</c:v>
                </c:pt>
                <c:pt idx="475">
                  <c:v>-0.28497095365986203</c:v>
                </c:pt>
                <c:pt idx="476">
                  <c:v>-2.9849037389552202</c:v>
                </c:pt>
                <c:pt idx="477">
                  <c:v>-3.6679665845865501</c:v>
                </c:pt>
                <c:pt idx="478">
                  <c:v>-2.95589986964819</c:v>
                </c:pt>
                <c:pt idx="479">
                  <c:v>3.0242452911962601</c:v>
                </c:pt>
                <c:pt idx="480">
                  <c:v>-2.2297707845197001</c:v>
                </c:pt>
                <c:pt idx="481">
                  <c:v>2.98853260534479</c:v>
                </c:pt>
                <c:pt idx="482">
                  <c:v>-2.1750518741520999</c:v>
                </c:pt>
                <c:pt idx="483">
                  <c:v>2.7422793567968302</c:v>
                </c:pt>
                <c:pt idx="484">
                  <c:v>-3.9654279629760798</c:v>
                </c:pt>
                <c:pt idx="485">
                  <c:v>1.2258414273649401</c:v>
                </c:pt>
                <c:pt idx="486">
                  <c:v>-3.80559128779365</c:v>
                </c:pt>
                <c:pt idx="487">
                  <c:v>-3.4374920660606501</c:v>
                </c:pt>
                <c:pt idx="488">
                  <c:v>-3.6100893961097</c:v>
                </c:pt>
                <c:pt idx="489">
                  <c:v>5.22806712366055E-2</c:v>
                </c:pt>
                <c:pt idx="490">
                  <c:v>3.5212587420817001</c:v>
                </c:pt>
                <c:pt idx="491">
                  <c:v>-3.7750447208565601</c:v>
                </c:pt>
                <c:pt idx="492">
                  <c:v>3.7825267825637998</c:v>
                </c:pt>
                <c:pt idx="493">
                  <c:v>2.5122330434035902</c:v>
                </c:pt>
                <c:pt idx="494">
                  <c:v>-1.3583153822844301</c:v>
                </c:pt>
                <c:pt idx="495">
                  <c:v>9.0219850391563605E-2</c:v>
                </c:pt>
                <c:pt idx="496">
                  <c:v>1.4581627889742499</c:v>
                </c:pt>
                <c:pt idx="497">
                  <c:v>-3.74732838328877</c:v>
                </c:pt>
                <c:pt idx="498">
                  <c:v>3.33057516439654</c:v>
                </c:pt>
                <c:pt idx="499">
                  <c:v>-3.1245446160017698</c:v>
                </c:pt>
                <c:pt idx="500">
                  <c:v>2.7920899415028502</c:v>
                </c:pt>
                <c:pt idx="501">
                  <c:v>-1.5679157358135201</c:v>
                </c:pt>
                <c:pt idx="502">
                  <c:v>2.68210071085957</c:v>
                </c:pt>
                <c:pt idx="503">
                  <c:v>2.0322168558581799</c:v>
                </c:pt>
                <c:pt idx="504">
                  <c:v>2.4087626782399201</c:v>
                </c:pt>
                <c:pt idx="505">
                  <c:v>0.67940560522739601</c:v>
                </c:pt>
                <c:pt idx="506">
                  <c:v>1.6415868127316999</c:v>
                </c:pt>
                <c:pt idx="507">
                  <c:v>-1.8561222510361499</c:v>
                </c:pt>
                <c:pt idx="508">
                  <c:v>-1.82541095368447</c:v>
                </c:pt>
                <c:pt idx="509">
                  <c:v>3.65146972074223</c:v>
                </c:pt>
                <c:pt idx="510">
                  <c:v>-1.60218056153192</c:v>
                </c:pt>
                <c:pt idx="511">
                  <c:v>-3.30479289465947</c:v>
                </c:pt>
                <c:pt idx="512">
                  <c:v>-0.56800895362800696</c:v>
                </c:pt>
                <c:pt idx="513">
                  <c:v>-2.6400730576260001</c:v>
                </c:pt>
                <c:pt idx="514">
                  <c:v>-2.8578818714468999</c:v>
                </c:pt>
                <c:pt idx="515">
                  <c:v>3.56794680596661</c:v>
                </c:pt>
                <c:pt idx="516">
                  <c:v>3.0261663081954202</c:v>
                </c:pt>
                <c:pt idx="517">
                  <c:v>-3.8444480648211199</c:v>
                </c:pt>
                <c:pt idx="518">
                  <c:v>-3.2071952636005001</c:v>
                </c:pt>
                <c:pt idx="519">
                  <c:v>3.33377119450578</c:v>
                </c:pt>
                <c:pt idx="520">
                  <c:v>2.14924101987312</c:v>
                </c:pt>
                <c:pt idx="521">
                  <c:v>-3.9334802179605002</c:v>
                </c:pt>
                <c:pt idx="522">
                  <c:v>-3.41682429972284</c:v>
                </c:pt>
                <c:pt idx="523">
                  <c:v>2.6865464846401101</c:v>
                </c:pt>
                <c:pt idx="524">
                  <c:v>-1.27949084251106</c:v>
                </c:pt>
                <c:pt idx="525">
                  <c:v>-2.9725491749062498</c:v>
                </c:pt>
                <c:pt idx="526">
                  <c:v>-1.6867658258949501</c:v>
                </c:pt>
                <c:pt idx="527">
                  <c:v>-3.3259450262661399</c:v>
                </c:pt>
                <c:pt idx="528">
                  <c:v>1.5265543157649799</c:v>
                </c:pt>
                <c:pt idx="529">
                  <c:v>9.5073620411625301E-2</c:v>
                </c:pt>
                <c:pt idx="530">
                  <c:v>-2.9416278026322198</c:v>
                </c:pt>
                <c:pt idx="531">
                  <c:v>1.1447408931152101</c:v>
                </c:pt>
                <c:pt idx="532">
                  <c:v>-3.1517246953730802</c:v>
                </c:pt>
                <c:pt idx="533">
                  <c:v>-0.39996040192535798</c:v>
                </c:pt>
                <c:pt idx="534">
                  <c:v>2.8343948259287401</c:v>
                </c:pt>
                <c:pt idx="535">
                  <c:v>0.99259389774240703</c:v>
                </c:pt>
                <c:pt idx="536">
                  <c:v>-1.0390776384316001</c:v>
                </c:pt>
                <c:pt idx="537">
                  <c:v>3.8187733588469799</c:v>
                </c:pt>
                <c:pt idx="538">
                  <c:v>3.9909012726786601</c:v>
                </c:pt>
                <c:pt idx="539">
                  <c:v>-3.6297283549589698</c:v>
                </c:pt>
                <c:pt idx="540">
                  <c:v>-1.6563454849699799</c:v>
                </c:pt>
                <c:pt idx="541">
                  <c:v>-3.1747697301257101</c:v>
                </c:pt>
                <c:pt idx="542">
                  <c:v>2.8938938750810101</c:v>
                </c:pt>
                <c:pt idx="543">
                  <c:v>3.2224222426316498</c:v>
                </c:pt>
                <c:pt idx="544">
                  <c:v>2.4434127952288298</c:v>
                </c:pt>
                <c:pt idx="545">
                  <c:v>-0.856539896328535</c:v>
                </c:pt>
                <c:pt idx="546">
                  <c:v>0.58603365305399902</c:v>
                </c:pt>
                <c:pt idx="547">
                  <c:v>-2.09522822035259</c:v>
                </c:pt>
                <c:pt idx="548">
                  <c:v>3.87202406385452</c:v>
                </c:pt>
                <c:pt idx="549">
                  <c:v>2.7700415687825402</c:v>
                </c:pt>
                <c:pt idx="550">
                  <c:v>-2.3008730732923</c:v>
                </c:pt>
                <c:pt idx="551">
                  <c:v>1.64722309249584</c:v>
                </c:pt>
                <c:pt idx="552">
                  <c:v>-3.1893725055245801</c:v>
                </c:pt>
                <c:pt idx="553">
                  <c:v>-1.11743321709764</c:v>
                </c:pt>
                <c:pt idx="554">
                  <c:v>-3.1864916251835602</c:v>
                </c:pt>
                <c:pt idx="555">
                  <c:v>-3.0454802148237698</c:v>
                </c:pt>
                <c:pt idx="556">
                  <c:v>0.83174945575151704</c:v>
                </c:pt>
                <c:pt idx="557">
                  <c:v>0.49141203572013498</c:v>
                </c:pt>
                <c:pt idx="558">
                  <c:v>3.6366186205581101</c:v>
                </c:pt>
                <c:pt idx="559">
                  <c:v>-3.66579849787112</c:v>
                </c:pt>
                <c:pt idx="560">
                  <c:v>0.41756625137196302</c:v>
                </c:pt>
                <c:pt idx="561">
                  <c:v>-2.7338420468262901</c:v>
                </c:pt>
                <c:pt idx="562">
                  <c:v>-2.1931518519731101</c:v>
                </c:pt>
                <c:pt idx="563">
                  <c:v>0.84530087124425601</c:v>
                </c:pt>
                <c:pt idx="564">
                  <c:v>-3.2184430263595698</c:v>
                </c:pt>
                <c:pt idx="565">
                  <c:v>-2.8911828181186001</c:v>
                </c:pt>
                <c:pt idx="566">
                  <c:v>-2.3643171588855001</c:v>
                </c:pt>
                <c:pt idx="567">
                  <c:v>3.9572932377369199</c:v>
                </c:pt>
                <c:pt idx="568">
                  <c:v>3.5307694778391201</c:v>
                </c:pt>
                <c:pt idx="569">
                  <c:v>-1.7108074839351199</c:v>
                </c:pt>
                <c:pt idx="570">
                  <c:v>0.83452505980115199</c:v>
                </c:pt>
                <c:pt idx="571">
                  <c:v>-2.83583928211138</c:v>
                </c:pt>
                <c:pt idx="572">
                  <c:v>-0.57874010574615198</c:v>
                </c:pt>
                <c:pt idx="573">
                  <c:v>-2.89069871924162</c:v>
                </c:pt>
                <c:pt idx="574">
                  <c:v>2.35002489653631</c:v>
                </c:pt>
                <c:pt idx="575">
                  <c:v>3.0573685718827299</c:v>
                </c:pt>
                <c:pt idx="576">
                  <c:v>3.91155620223596</c:v>
                </c:pt>
                <c:pt idx="577">
                  <c:v>0.101064779203167</c:v>
                </c:pt>
                <c:pt idx="578">
                  <c:v>-0.95736248208549601</c:v>
                </c:pt>
                <c:pt idx="579">
                  <c:v>0.21205074721105799</c:v>
                </c:pt>
                <c:pt idx="580">
                  <c:v>-2.3573333437737798</c:v>
                </c:pt>
                <c:pt idx="581">
                  <c:v>-3.7154715955434199</c:v>
                </c:pt>
                <c:pt idx="582">
                  <c:v>0.10469371357797499</c:v>
                </c:pt>
                <c:pt idx="583">
                  <c:v>-2.9736004507253799</c:v>
                </c:pt>
                <c:pt idx="584">
                  <c:v>3.2196611699020199</c:v>
                </c:pt>
                <c:pt idx="585">
                  <c:v>-3.9126796651151001</c:v>
                </c:pt>
                <c:pt idx="586">
                  <c:v>3.7498497083766398</c:v>
                </c:pt>
                <c:pt idx="587">
                  <c:v>3.3550212108392001</c:v>
                </c:pt>
                <c:pt idx="588">
                  <c:v>1.5561773498595299</c:v>
                </c:pt>
                <c:pt idx="589">
                  <c:v>-3.4788090631150399</c:v>
                </c:pt>
                <c:pt idx="590">
                  <c:v>-0.87898294636157603</c:v>
                </c:pt>
                <c:pt idx="591">
                  <c:v>2.8023121569363898</c:v>
                </c:pt>
                <c:pt idx="592">
                  <c:v>0.49505125685054502</c:v>
                </c:pt>
                <c:pt idx="593">
                  <c:v>-1.9734514513383601</c:v>
                </c:pt>
                <c:pt idx="594">
                  <c:v>-3.5461453116555099</c:v>
                </c:pt>
                <c:pt idx="595">
                  <c:v>3.9528005753819002</c:v>
                </c:pt>
                <c:pt idx="596">
                  <c:v>-1.7789939414945399</c:v>
                </c:pt>
                <c:pt idx="597">
                  <c:v>-2.67363022233048</c:v>
                </c:pt>
                <c:pt idx="598">
                  <c:v>-3.87416463676169</c:v>
                </c:pt>
                <c:pt idx="599">
                  <c:v>-3.7628040792239301</c:v>
                </c:pt>
                <c:pt idx="600">
                  <c:v>0.182778850114829</c:v>
                </c:pt>
                <c:pt idx="601">
                  <c:v>-3.0900733651238799</c:v>
                </c:pt>
                <c:pt idx="602">
                  <c:v>3.0500283406511399</c:v>
                </c:pt>
                <c:pt idx="603">
                  <c:v>-3.1323245280449501</c:v>
                </c:pt>
                <c:pt idx="604">
                  <c:v>3.55732930993759</c:v>
                </c:pt>
                <c:pt idx="605">
                  <c:v>3.07134132965315</c:v>
                </c:pt>
                <c:pt idx="606">
                  <c:v>1.1767156732050199</c:v>
                </c:pt>
                <c:pt idx="607">
                  <c:v>2.9000807230952099</c:v>
                </c:pt>
                <c:pt idx="608">
                  <c:v>2.5560633783931701</c:v>
                </c:pt>
                <c:pt idx="609">
                  <c:v>-1.4302499867584699</c:v>
                </c:pt>
                <c:pt idx="610">
                  <c:v>-9.8589792246541699E-2</c:v>
                </c:pt>
                <c:pt idx="611">
                  <c:v>0.158524595818547</c:v>
                </c:pt>
                <c:pt idx="612">
                  <c:v>0.18387742966566001</c:v>
                </c:pt>
                <c:pt idx="613">
                  <c:v>-1.84903284726324</c:v>
                </c:pt>
                <c:pt idx="614">
                  <c:v>3.6644674451296102</c:v>
                </c:pt>
                <c:pt idx="615">
                  <c:v>-2.97886085746971</c:v>
                </c:pt>
                <c:pt idx="616">
                  <c:v>-3.2797254643745899</c:v>
                </c:pt>
                <c:pt idx="617">
                  <c:v>-3.67253493748419</c:v>
                </c:pt>
                <c:pt idx="618">
                  <c:v>-2.6216422597212201</c:v>
                </c:pt>
                <c:pt idx="619">
                  <c:v>-3.0202161933942802</c:v>
                </c:pt>
                <c:pt idx="620">
                  <c:v>3.71116673020801</c:v>
                </c:pt>
                <c:pt idx="621">
                  <c:v>-3.9215995363587202</c:v>
                </c:pt>
                <c:pt idx="622">
                  <c:v>-3.3780176461408402</c:v>
                </c:pt>
                <c:pt idx="623">
                  <c:v>-3.5271728898381798</c:v>
                </c:pt>
                <c:pt idx="624">
                  <c:v>-3.12287049556776</c:v>
                </c:pt>
                <c:pt idx="625">
                  <c:v>-2.7996226821004302</c:v>
                </c:pt>
                <c:pt idx="626">
                  <c:v>-1.9989666170248599</c:v>
                </c:pt>
                <c:pt idx="627">
                  <c:v>3.7674267224382101</c:v>
                </c:pt>
                <c:pt idx="628">
                  <c:v>-2.5259714206094301</c:v>
                </c:pt>
                <c:pt idx="629">
                  <c:v>3.5862659226928901</c:v>
                </c:pt>
                <c:pt idx="630">
                  <c:v>2.5739662744763301</c:v>
                </c:pt>
                <c:pt idx="631">
                  <c:v>2.6702227965099299</c:v>
                </c:pt>
                <c:pt idx="632">
                  <c:v>3.49799599223121</c:v>
                </c:pt>
                <c:pt idx="633">
                  <c:v>3.4015856338566501</c:v>
                </c:pt>
                <c:pt idx="634">
                  <c:v>-3.3452993595490699</c:v>
                </c:pt>
                <c:pt idx="635">
                  <c:v>-3.4966013593113598</c:v>
                </c:pt>
                <c:pt idx="636">
                  <c:v>-1.5221059383114599</c:v>
                </c:pt>
                <c:pt idx="637">
                  <c:v>2.3438204491363499</c:v>
                </c:pt>
                <c:pt idx="638">
                  <c:v>-2.5451020267350799</c:v>
                </c:pt>
                <c:pt idx="639">
                  <c:v>-2.4950101298391898</c:v>
                </c:pt>
                <c:pt idx="640">
                  <c:v>2.5167697510767999</c:v>
                </c:pt>
                <c:pt idx="641">
                  <c:v>0.430105889243378</c:v>
                </c:pt>
                <c:pt idx="642">
                  <c:v>-1.2679738479217999</c:v>
                </c:pt>
                <c:pt idx="643">
                  <c:v>-2.1475904821383902</c:v>
                </c:pt>
                <c:pt idx="644">
                  <c:v>-1.4861028087154999</c:v>
                </c:pt>
                <c:pt idx="645">
                  <c:v>-2.3060827603580201</c:v>
                </c:pt>
                <c:pt idx="646">
                  <c:v>0.31568664308155397</c:v>
                </c:pt>
                <c:pt idx="647">
                  <c:v>3.9953617825265502</c:v>
                </c:pt>
                <c:pt idx="648">
                  <c:v>2.2901899926992599</c:v>
                </c:pt>
                <c:pt idx="649">
                  <c:v>-2.6171726276404299</c:v>
                </c:pt>
                <c:pt idx="650">
                  <c:v>-3.1640489183796299</c:v>
                </c:pt>
                <c:pt idx="651">
                  <c:v>-3.0084729648201201</c:v>
                </c:pt>
                <c:pt idx="652">
                  <c:v>-1.5950492582989499</c:v>
                </c:pt>
                <c:pt idx="653">
                  <c:v>2.2609642050639498</c:v>
                </c:pt>
                <c:pt idx="654">
                  <c:v>2.2913975399614901</c:v>
                </c:pt>
                <c:pt idx="655">
                  <c:v>-0.52701650208878403</c:v>
                </c:pt>
                <c:pt idx="656">
                  <c:v>3.7466041501046301</c:v>
                </c:pt>
                <c:pt idx="657">
                  <c:v>3.7845572728802699</c:v>
                </c:pt>
                <c:pt idx="658">
                  <c:v>2.2451203219030398</c:v>
                </c:pt>
                <c:pt idx="659">
                  <c:v>2.6787825773255101</c:v>
                </c:pt>
                <c:pt idx="660">
                  <c:v>3.0394513788875002</c:v>
                </c:pt>
                <c:pt idx="661">
                  <c:v>3.1700672879437199</c:v>
                </c:pt>
                <c:pt idx="662">
                  <c:v>2.5800216949414501</c:v>
                </c:pt>
                <c:pt idx="663">
                  <c:v>0.70504497726384596</c:v>
                </c:pt>
                <c:pt idx="664">
                  <c:v>-2.9893151723472302</c:v>
                </c:pt>
                <c:pt idx="665">
                  <c:v>-0.317301073109788</c:v>
                </c:pt>
                <c:pt idx="666">
                  <c:v>-3.9367571630196498</c:v>
                </c:pt>
                <c:pt idx="667">
                  <c:v>-2.1778432472604901</c:v>
                </c:pt>
                <c:pt idx="668">
                  <c:v>-2.0154374785223701</c:v>
                </c:pt>
                <c:pt idx="669">
                  <c:v>-2.1176785298606999</c:v>
                </c:pt>
                <c:pt idx="670">
                  <c:v>1.6140230790510299</c:v>
                </c:pt>
                <c:pt idx="671">
                  <c:v>2.8738775839804398</c:v>
                </c:pt>
                <c:pt idx="672">
                  <c:v>2.7424482468316498</c:v>
                </c:pt>
                <c:pt idx="673">
                  <c:v>-3.1178759628922101</c:v>
                </c:pt>
                <c:pt idx="674">
                  <c:v>-3.2762841095298998</c:v>
                </c:pt>
                <c:pt idx="675">
                  <c:v>3.9666909835652802</c:v>
                </c:pt>
                <c:pt idx="676">
                  <c:v>1.37798345979528</c:v>
                </c:pt>
                <c:pt idx="677">
                  <c:v>-0.235509997913039</c:v>
                </c:pt>
                <c:pt idx="678">
                  <c:v>3.1760822199639902</c:v>
                </c:pt>
                <c:pt idx="679">
                  <c:v>-1.1531327636865401</c:v>
                </c:pt>
                <c:pt idx="680">
                  <c:v>-3.0787647844177601</c:v>
                </c:pt>
                <c:pt idx="681">
                  <c:v>-3.19238925847077</c:v>
                </c:pt>
                <c:pt idx="682">
                  <c:v>-3.0871837994801599</c:v>
                </c:pt>
                <c:pt idx="683">
                  <c:v>-3.7406120073101699</c:v>
                </c:pt>
                <c:pt idx="684">
                  <c:v>-3.1050171848720098</c:v>
                </c:pt>
                <c:pt idx="685">
                  <c:v>2.0712631092904998</c:v>
                </c:pt>
                <c:pt idx="686">
                  <c:v>-2.0033041981158899</c:v>
                </c:pt>
                <c:pt idx="687">
                  <c:v>-3.8117326580081201</c:v>
                </c:pt>
                <c:pt idx="688">
                  <c:v>-3.57438779568766</c:v>
                </c:pt>
                <c:pt idx="689">
                  <c:v>2.1435670673896898</c:v>
                </c:pt>
                <c:pt idx="690">
                  <c:v>-1.0090770927097099</c:v>
                </c:pt>
                <c:pt idx="691">
                  <c:v>-3.76004504078406</c:v>
                </c:pt>
                <c:pt idx="692">
                  <c:v>1.12478901273998</c:v>
                </c:pt>
                <c:pt idx="693">
                  <c:v>2.8531095815752598</c:v>
                </c:pt>
                <c:pt idx="694">
                  <c:v>3.4954079629987</c:v>
                </c:pt>
                <c:pt idx="695">
                  <c:v>3.3949916691775801</c:v>
                </c:pt>
                <c:pt idx="696">
                  <c:v>0.14966973184142701</c:v>
                </c:pt>
                <c:pt idx="697">
                  <c:v>-3.1312540872458001</c:v>
                </c:pt>
                <c:pt idx="698">
                  <c:v>0.91850636728009005</c:v>
                </c:pt>
                <c:pt idx="699">
                  <c:v>2.8081853186161099</c:v>
                </c:pt>
                <c:pt idx="700">
                  <c:v>-3.1117214949169001</c:v>
                </c:pt>
                <c:pt idx="701">
                  <c:v>-3.2302311531032202</c:v>
                </c:pt>
                <c:pt idx="702">
                  <c:v>-1.8942749673880499</c:v>
                </c:pt>
                <c:pt idx="703">
                  <c:v>-2.38688098284377</c:v>
                </c:pt>
                <c:pt idx="704">
                  <c:v>2.7364421247941499</c:v>
                </c:pt>
                <c:pt idx="705">
                  <c:v>2.61052494027515</c:v>
                </c:pt>
                <c:pt idx="706">
                  <c:v>3.7404698109496599</c:v>
                </c:pt>
                <c:pt idx="707">
                  <c:v>3.0358522366252698</c:v>
                </c:pt>
                <c:pt idx="708">
                  <c:v>3.0418479334845698</c:v>
                </c:pt>
                <c:pt idx="709">
                  <c:v>3.4345174810629602</c:v>
                </c:pt>
                <c:pt idx="710">
                  <c:v>1.6295242562324601</c:v>
                </c:pt>
                <c:pt idx="711">
                  <c:v>-2.9726063117676</c:v>
                </c:pt>
                <c:pt idx="712">
                  <c:v>-3.8797781198218901</c:v>
                </c:pt>
                <c:pt idx="713">
                  <c:v>1.1807612355044099</c:v>
                </c:pt>
                <c:pt idx="714">
                  <c:v>-1.99966666791994</c:v>
                </c:pt>
                <c:pt idx="715">
                  <c:v>-2.60292498660101</c:v>
                </c:pt>
                <c:pt idx="716">
                  <c:v>-3.4252165735076199</c:v>
                </c:pt>
                <c:pt idx="717">
                  <c:v>-3.3123270265704701E-3</c:v>
                </c:pt>
                <c:pt idx="718">
                  <c:v>-1.78883392162751</c:v>
                </c:pt>
                <c:pt idx="719">
                  <c:v>-3.4827260741339798</c:v>
                </c:pt>
                <c:pt idx="720">
                  <c:v>2.5313379037958001</c:v>
                </c:pt>
                <c:pt idx="721">
                  <c:v>-1.65199099538734</c:v>
                </c:pt>
                <c:pt idx="722">
                  <c:v>3.4920927037151501</c:v>
                </c:pt>
                <c:pt idx="723">
                  <c:v>-2.0080161683698101</c:v>
                </c:pt>
                <c:pt idx="724">
                  <c:v>0.42813801688429298</c:v>
                </c:pt>
                <c:pt idx="725">
                  <c:v>3.6056797441388801</c:v>
                </c:pt>
                <c:pt idx="726">
                  <c:v>-3.14668829286749</c:v>
                </c:pt>
                <c:pt idx="727">
                  <c:v>0.387927140049379</c:v>
                </c:pt>
                <c:pt idx="728">
                  <c:v>3.4284560225444101</c:v>
                </c:pt>
                <c:pt idx="729">
                  <c:v>-3.2505420132474598</c:v>
                </c:pt>
                <c:pt idx="730">
                  <c:v>2.8678716543788401</c:v>
                </c:pt>
                <c:pt idx="731">
                  <c:v>-0.62333580191003701</c:v>
                </c:pt>
                <c:pt idx="732">
                  <c:v>3.4022697513040199</c:v>
                </c:pt>
                <c:pt idx="733">
                  <c:v>3.9851009269625801</c:v>
                </c:pt>
                <c:pt idx="734">
                  <c:v>-3.9513377446412399</c:v>
                </c:pt>
                <c:pt idx="735">
                  <c:v>2.8145575372176102</c:v>
                </c:pt>
                <c:pt idx="736">
                  <c:v>-3.8661505441239798</c:v>
                </c:pt>
                <c:pt idx="737">
                  <c:v>2.21760038903115</c:v>
                </c:pt>
                <c:pt idx="738">
                  <c:v>-3.64516688239125</c:v>
                </c:pt>
                <c:pt idx="739">
                  <c:v>-3.89044050523822</c:v>
                </c:pt>
                <c:pt idx="740">
                  <c:v>2.91217387120528</c:v>
                </c:pt>
                <c:pt idx="741">
                  <c:v>-3.4524423146129402</c:v>
                </c:pt>
                <c:pt idx="742">
                  <c:v>-2.8553123525872599</c:v>
                </c:pt>
                <c:pt idx="743">
                  <c:v>1.5937256004524301</c:v>
                </c:pt>
                <c:pt idx="744">
                  <c:v>3.36776341641766</c:v>
                </c:pt>
                <c:pt idx="745">
                  <c:v>3.15448379564421</c:v>
                </c:pt>
                <c:pt idx="746">
                  <c:v>-2.0268287269547498</c:v>
                </c:pt>
                <c:pt idx="747">
                  <c:v>3.4452966006122301</c:v>
                </c:pt>
                <c:pt idx="748">
                  <c:v>1.6487468257272799</c:v>
                </c:pt>
                <c:pt idx="749">
                  <c:v>-3.4454125250111902</c:v>
                </c:pt>
                <c:pt idx="750">
                  <c:v>-2.1318037551981699</c:v>
                </c:pt>
                <c:pt idx="751">
                  <c:v>-2.7886665396272101</c:v>
                </c:pt>
                <c:pt idx="752">
                  <c:v>-2.5346525464906402</c:v>
                </c:pt>
                <c:pt idx="753">
                  <c:v>3.6396973427624602</c:v>
                </c:pt>
                <c:pt idx="754">
                  <c:v>2.3506578028006602</c:v>
                </c:pt>
                <c:pt idx="755">
                  <c:v>3.9653313805846002</c:v>
                </c:pt>
                <c:pt idx="756">
                  <c:v>1.90101807947335</c:v>
                </c:pt>
                <c:pt idx="757">
                  <c:v>3.9288884167079199</c:v>
                </c:pt>
                <c:pt idx="758">
                  <c:v>-3.71389829034577</c:v>
                </c:pt>
                <c:pt idx="759">
                  <c:v>3.8259788466787601</c:v>
                </c:pt>
                <c:pt idx="760">
                  <c:v>2.61722345412187</c:v>
                </c:pt>
                <c:pt idx="761">
                  <c:v>2.9407312500542599</c:v>
                </c:pt>
                <c:pt idx="762">
                  <c:v>-1.6549108127468199</c:v>
                </c:pt>
                <c:pt idx="763">
                  <c:v>-3.77456193659064</c:v>
                </c:pt>
                <c:pt idx="764">
                  <c:v>2.8055248627228599</c:v>
                </c:pt>
                <c:pt idx="765">
                  <c:v>-3.47458432272408</c:v>
                </c:pt>
                <c:pt idx="766">
                  <c:v>3.1788459203355099</c:v>
                </c:pt>
                <c:pt idx="767">
                  <c:v>2.7502297953417698</c:v>
                </c:pt>
                <c:pt idx="768">
                  <c:v>-2.76145166931691</c:v>
                </c:pt>
                <c:pt idx="769">
                  <c:v>-1.85065511153476</c:v>
                </c:pt>
                <c:pt idx="770">
                  <c:v>3.3689568501149401</c:v>
                </c:pt>
                <c:pt idx="771">
                  <c:v>0.605422951686032</c:v>
                </c:pt>
                <c:pt idx="772">
                  <c:v>0.549867327369579</c:v>
                </c:pt>
                <c:pt idx="773">
                  <c:v>-3.1322399612626901</c:v>
                </c:pt>
                <c:pt idx="774">
                  <c:v>-3.9947701610041699</c:v>
                </c:pt>
                <c:pt idx="775">
                  <c:v>-1.69528521733996</c:v>
                </c:pt>
                <c:pt idx="776">
                  <c:v>3.28545890821258</c:v>
                </c:pt>
                <c:pt idx="777">
                  <c:v>-3.4902368858176098</c:v>
                </c:pt>
                <c:pt idx="778">
                  <c:v>2.28605927486104</c:v>
                </c:pt>
                <c:pt idx="779">
                  <c:v>3.3468507979020798</c:v>
                </c:pt>
                <c:pt idx="780">
                  <c:v>0.35367022451407398</c:v>
                </c:pt>
                <c:pt idx="781">
                  <c:v>-3.67828457650542</c:v>
                </c:pt>
                <c:pt idx="782">
                  <c:v>0.28365394121438597</c:v>
                </c:pt>
                <c:pt idx="783">
                  <c:v>3.3408222830142802</c:v>
                </c:pt>
                <c:pt idx="784">
                  <c:v>3.63566875297145</c:v>
                </c:pt>
                <c:pt idx="785">
                  <c:v>3.0699197592216501</c:v>
                </c:pt>
                <c:pt idx="786">
                  <c:v>-0.71110493446583001</c:v>
                </c:pt>
                <c:pt idx="787">
                  <c:v>0.20365879030938699</c:v>
                </c:pt>
                <c:pt idx="788">
                  <c:v>3.2084736265172502</c:v>
                </c:pt>
                <c:pt idx="789">
                  <c:v>-1.1302267180096599</c:v>
                </c:pt>
                <c:pt idx="790">
                  <c:v>-1.41982383153336</c:v>
                </c:pt>
                <c:pt idx="791">
                  <c:v>-1.3083489580320899</c:v>
                </c:pt>
                <c:pt idx="792">
                  <c:v>3.6481210835874398</c:v>
                </c:pt>
                <c:pt idx="793">
                  <c:v>1.3009758644274401</c:v>
                </c:pt>
                <c:pt idx="794">
                  <c:v>1.0341244078218701</c:v>
                </c:pt>
                <c:pt idx="795">
                  <c:v>3.2829997590166902</c:v>
                </c:pt>
                <c:pt idx="796">
                  <c:v>0.63497537973812102</c:v>
                </c:pt>
                <c:pt idx="797">
                  <c:v>-2.5698667554762</c:v>
                </c:pt>
                <c:pt idx="798">
                  <c:v>-3.2611752237216698</c:v>
                </c:pt>
                <c:pt idx="799">
                  <c:v>-3.64564664868487</c:v>
                </c:pt>
                <c:pt idx="800">
                  <c:v>-1.6228029427858901</c:v>
                </c:pt>
                <c:pt idx="801">
                  <c:v>-3.3250603448702898</c:v>
                </c:pt>
                <c:pt idx="802">
                  <c:v>3.75259175779617</c:v>
                </c:pt>
                <c:pt idx="803">
                  <c:v>3.5236740992329998</c:v>
                </c:pt>
                <c:pt idx="804">
                  <c:v>-2.2153643609956601</c:v>
                </c:pt>
                <c:pt idx="805">
                  <c:v>-0.45399284838075799</c:v>
                </c:pt>
                <c:pt idx="806">
                  <c:v>-3.2182484877204498</c:v>
                </c:pt>
                <c:pt idx="807">
                  <c:v>-3.5701411977581898</c:v>
                </c:pt>
                <c:pt idx="808">
                  <c:v>3.9013071030418498</c:v>
                </c:pt>
                <c:pt idx="809">
                  <c:v>3.2413525423913701</c:v>
                </c:pt>
                <c:pt idx="810">
                  <c:v>2.3496815104423701</c:v>
                </c:pt>
                <c:pt idx="811">
                  <c:v>-2.6748172064023898</c:v>
                </c:pt>
                <c:pt idx="812">
                  <c:v>-3.41696355119395</c:v>
                </c:pt>
                <c:pt idx="813">
                  <c:v>-2.8495878143733102</c:v>
                </c:pt>
                <c:pt idx="814">
                  <c:v>-2.8832358405344101</c:v>
                </c:pt>
                <c:pt idx="815">
                  <c:v>-3.0367442919452601</c:v>
                </c:pt>
                <c:pt idx="816">
                  <c:v>-2.9778174196460401</c:v>
                </c:pt>
                <c:pt idx="817">
                  <c:v>-3.1707188187636102</c:v>
                </c:pt>
                <c:pt idx="818">
                  <c:v>2.82648989178479</c:v>
                </c:pt>
                <c:pt idx="819">
                  <c:v>0.66029100062975199</c:v>
                </c:pt>
                <c:pt idx="820">
                  <c:v>-0.44742447161725302</c:v>
                </c:pt>
                <c:pt idx="821">
                  <c:v>2.3454213355428002</c:v>
                </c:pt>
                <c:pt idx="822">
                  <c:v>-2.7485672599202</c:v>
                </c:pt>
                <c:pt idx="823">
                  <c:v>1.44673684396153</c:v>
                </c:pt>
                <c:pt idx="824">
                  <c:v>-2.0234200424765101</c:v>
                </c:pt>
                <c:pt idx="825">
                  <c:v>3.9814838642475898</c:v>
                </c:pt>
                <c:pt idx="826">
                  <c:v>-2.4027168831262</c:v>
                </c:pt>
                <c:pt idx="827">
                  <c:v>3.4497852473107802</c:v>
                </c:pt>
                <c:pt idx="828">
                  <c:v>3.3124854597570699</c:v>
                </c:pt>
                <c:pt idx="829">
                  <c:v>-3.6757431846917399</c:v>
                </c:pt>
                <c:pt idx="830">
                  <c:v>-3.77764933796783</c:v>
                </c:pt>
                <c:pt idx="831">
                  <c:v>-1.7540162589986601</c:v>
                </c:pt>
                <c:pt idx="832">
                  <c:v>-3.71146656807933</c:v>
                </c:pt>
                <c:pt idx="833">
                  <c:v>0.833561387028393</c:v>
                </c:pt>
                <c:pt idx="834">
                  <c:v>-2.8030526281485599</c:v>
                </c:pt>
                <c:pt idx="835">
                  <c:v>-0.98682743673807505</c:v>
                </c:pt>
                <c:pt idx="836">
                  <c:v>-3.6666720157745001</c:v>
                </c:pt>
                <c:pt idx="837">
                  <c:v>-0.180443725716883</c:v>
                </c:pt>
                <c:pt idx="838">
                  <c:v>1.9364319229248099</c:v>
                </c:pt>
                <c:pt idx="839">
                  <c:v>3.6720918045950599</c:v>
                </c:pt>
                <c:pt idx="840">
                  <c:v>-3.6288795960552198</c:v>
                </c:pt>
                <c:pt idx="841">
                  <c:v>2.3053749725169599</c:v>
                </c:pt>
                <c:pt idx="842">
                  <c:v>3.0211163702275998</c:v>
                </c:pt>
                <c:pt idx="843">
                  <c:v>3.6559421055129602</c:v>
                </c:pt>
                <c:pt idx="844">
                  <c:v>-2.2608938978899902</c:v>
                </c:pt>
                <c:pt idx="845">
                  <c:v>-3.6106991284291801</c:v>
                </c:pt>
                <c:pt idx="846">
                  <c:v>-3.2983611886578901</c:v>
                </c:pt>
                <c:pt idx="847">
                  <c:v>0.84396806438591798</c:v>
                </c:pt>
                <c:pt idx="848">
                  <c:v>-1.0016089087628199</c:v>
                </c:pt>
                <c:pt idx="849">
                  <c:v>0.56299930023899603</c:v>
                </c:pt>
                <c:pt idx="850">
                  <c:v>-2.5871619381371098</c:v>
                </c:pt>
                <c:pt idx="851">
                  <c:v>2.4501189099988201</c:v>
                </c:pt>
                <c:pt idx="852">
                  <c:v>-3.7647379767056499</c:v>
                </c:pt>
                <c:pt idx="853">
                  <c:v>-1.4064999223611501</c:v>
                </c:pt>
                <c:pt idx="854">
                  <c:v>-2.4821155366356198</c:v>
                </c:pt>
                <c:pt idx="855">
                  <c:v>-3.3521591944105298</c:v>
                </c:pt>
                <c:pt idx="856">
                  <c:v>-3.9084348021798898</c:v>
                </c:pt>
                <c:pt idx="857">
                  <c:v>3.23266594035697</c:v>
                </c:pt>
                <c:pt idx="858">
                  <c:v>3.7167606543540401</c:v>
                </c:pt>
                <c:pt idx="859">
                  <c:v>-2.84516751244171</c:v>
                </c:pt>
                <c:pt idx="860">
                  <c:v>0.97756785804129798</c:v>
                </c:pt>
                <c:pt idx="861">
                  <c:v>0.94632514240714205</c:v>
                </c:pt>
                <c:pt idx="862">
                  <c:v>3.7455969633116402</c:v>
                </c:pt>
                <c:pt idx="863">
                  <c:v>-2.5150738595773499</c:v>
                </c:pt>
                <c:pt idx="864">
                  <c:v>2.3987660487437599</c:v>
                </c:pt>
                <c:pt idx="865">
                  <c:v>-3.2712864913165798</c:v>
                </c:pt>
                <c:pt idx="866">
                  <c:v>-2.3568544837193399</c:v>
                </c:pt>
                <c:pt idx="867">
                  <c:v>-2.1897910510002401</c:v>
                </c:pt>
                <c:pt idx="868">
                  <c:v>-1.27344893487337</c:v>
                </c:pt>
                <c:pt idx="869">
                  <c:v>-3.5751789038427502</c:v>
                </c:pt>
                <c:pt idx="870">
                  <c:v>0.29263061985608402</c:v>
                </c:pt>
                <c:pt idx="871">
                  <c:v>-2.5259629766849501</c:v>
                </c:pt>
                <c:pt idx="872">
                  <c:v>-2.3793366817039798</c:v>
                </c:pt>
                <c:pt idx="873">
                  <c:v>0.17038164692344299</c:v>
                </c:pt>
                <c:pt idx="874">
                  <c:v>-3.09784601362704</c:v>
                </c:pt>
                <c:pt idx="875">
                  <c:v>-3.3546013141328102</c:v>
                </c:pt>
                <c:pt idx="876">
                  <c:v>3.0784564084399699</c:v>
                </c:pt>
                <c:pt idx="877">
                  <c:v>2.3307336488745798</c:v>
                </c:pt>
                <c:pt idx="878">
                  <c:v>3.8348609966307898</c:v>
                </c:pt>
                <c:pt idx="879">
                  <c:v>-3.7443893436860298</c:v>
                </c:pt>
                <c:pt idx="880">
                  <c:v>-3.5828899937618002</c:v>
                </c:pt>
                <c:pt idx="881">
                  <c:v>-3.99574142508449</c:v>
                </c:pt>
                <c:pt idx="882">
                  <c:v>-3.7021392365799199</c:v>
                </c:pt>
                <c:pt idx="883">
                  <c:v>3.55417640262384</c:v>
                </c:pt>
                <c:pt idx="884">
                  <c:v>2.7140018501196699</c:v>
                </c:pt>
                <c:pt idx="885">
                  <c:v>-2.0695256258910799</c:v>
                </c:pt>
                <c:pt idx="886">
                  <c:v>-3.1261410131679299</c:v>
                </c:pt>
                <c:pt idx="887">
                  <c:v>-3.7367920403786701</c:v>
                </c:pt>
                <c:pt idx="888">
                  <c:v>-3.39607961220984</c:v>
                </c:pt>
                <c:pt idx="889">
                  <c:v>3.0668568078887599</c:v>
                </c:pt>
                <c:pt idx="890">
                  <c:v>1.0097482537701801</c:v>
                </c:pt>
                <c:pt idx="891">
                  <c:v>3.8145889817740599</c:v>
                </c:pt>
                <c:pt idx="892">
                  <c:v>-2.8309108127485501</c:v>
                </c:pt>
                <c:pt idx="893">
                  <c:v>0.215644800956689</c:v>
                </c:pt>
                <c:pt idx="894">
                  <c:v>3.0905831695304902</c:v>
                </c:pt>
                <c:pt idx="895">
                  <c:v>-3.5530047168179402</c:v>
                </c:pt>
                <c:pt idx="896">
                  <c:v>0.80627144368145398</c:v>
                </c:pt>
                <c:pt idx="897">
                  <c:v>3.8427397846920499</c:v>
                </c:pt>
                <c:pt idx="898">
                  <c:v>-2.8306058445807398</c:v>
                </c:pt>
                <c:pt idx="899">
                  <c:v>-3.5843860562256298</c:v>
                </c:pt>
                <c:pt idx="900">
                  <c:v>-3.46179734476131</c:v>
                </c:pt>
                <c:pt idx="901">
                  <c:v>3.8496904275052</c:v>
                </c:pt>
                <c:pt idx="902">
                  <c:v>2.4837890667600302</c:v>
                </c:pt>
                <c:pt idx="903">
                  <c:v>1.17497866013317</c:v>
                </c:pt>
                <c:pt idx="904">
                  <c:v>2.5818291254107599</c:v>
                </c:pt>
                <c:pt idx="905">
                  <c:v>3.9824499200890999</c:v>
                </c:pt>
                <c:pt idx="906">
                  <c:v>-3.7963058648672101</c:v>
                </c:pt>
                <c:pt idx="907">
                  <c:v>0.48352067105645102</c:v>
                </c:pt>
                <c:pt idx="908">
                  <c:v>1.05554993781408</c:v>
                </c:pt>
                <c:pt idx="909">
                  <c:v>2.7568009668779698</c:v>
                </c:pt>
                <c:pt idx="910">
                  <c:v>3.4145932692753398</c:v>
                </c:pt>
                <c:pt idx="911">
                  <c:v>1.3091524607538101</c:v>
                </c:pt>
                <c:pt idx="912">
                  <c:v>-1.9650246075118101</c:v>
                </c:pt>
                <c:pt idx="913">
                  <c:v>-2.9514094632617001</c:v>
                </c:pt>
                <c:pt idx="914">
                  <c:v>-0.90155723316102498</c:v>
                </c:pt>
                <c:pt idx="915">
                  <c:v>1.8540868638936101</c:v>
                </c:pt>
                <c:pt idx="916">
                  <c:v>3.1329941185516801</c:v>
                </c:pt>
                <c:pt idx="917">
                  <c:v>-3.0842231720521802</c:v>
                </c:pt>
                <c:pt idx="918">
                  <c:v>3.5871851116667299</c:v>
                </c:pt>
                <c:pt idx="919">
                  <c:v>3.7653770041949901</c:v>
                </c:pt>
                <c:pt idx="920">
                  <c:v>2.1450204455616002</c:v>
                </c:pt>
                <c:pt idx="921">
                  <c:v>-0.96269489896233396</c:v>
                </c:pt>
                <c:pt idx="922">
                  <c:v>-1.59076927848922</c:v>
                </c:pt>
                <c:pt idx="923">
                  <c:v>-3.8950527722799499</c:v>
                </c:pt>
                <c:pt idx="924">
                  <c:v>3.74306887869799</c:v>
                </c:pt>
                <c:pt idx="925">
                  <c:v>-3.7771318024104898</c:v>
                </c:pt>
                <c:pt idx="926">
                  <c:v>4.6690266203742503E-2</c:v>
                </c:pt>
                <c:pt idx="927">
                  <c:v>1.14717459247181</c:v>
                </c:pt>
                <c:pt idx="928">
                  <c:v>-1.3671327185778801</c:v>
                </c:pt>
                <c:pt idx="929">
                  <c:v>0.59983658596483003</c:v>
                </c:pt>
                <c:pt idx="930">
                  <c:v>-3.3774662998063101</c:v>
                </c:pt>
                <c:pt idx="931">
                  <c:v>-2.8248466730748598</c:v>
                </c:pt>
                <c:pt idx="932">
                  <c:v>-3.7770278408273299</c:v>
                </c:pt>
                <c:pt idx="933">
                  <c:v>-1.12115745376224</c:v>
                </c:pt>
                <c:pt idx="934">
                  <c:v>2.3885188227393299</c:v>
                </c:pt>
                <c:pt idx="935">
                  <c:v>-3.5834479127406</c:v>
                </c:pt>
                <c:pt idx="936">
                  <c:v>-5.0067087052362E-2</c:v>
                </c:pt>
                <c:pt idx="937">
                  <c:v>3.7375012001415802</c:v>
                </c:pt>
                <c:pt idx="938">
                  <c:v>-0.17150328431147599</c:v>
                </c:pt>
                <c:pt idx="939">
                  <c:v>-3.14485052194176</c:v>
                </c:pt>
                <c:pt idx="940">
                  <c:v>-0.48595090406836999</c:v>
                </c:pt>
                <c:pt idx="941">
                  <c:v>-1.43996903613628</c:v>
                </c:pt>
                <c:pt idx="942">
                  <c:v>-3.5094375898971801</c:v>
                </c:pt>
                <c:pt idx="943">
                  <c:v>3.5942267284336702</c:v>
                </c:pt>
                <c:pt idx="944">
                  <c:v>3.5959514914049899</c:v>
                </c:pt>
                <c:pt idx="945">
                  <c:v>-1.1487197304282399</c:v>
                </c:pt>
                <c:pt idx="946">
                  <c:v>-3.6368173373853101</c:v>
                </c:pt>
                <c:pt idx="947">
                  <c:v>-2.6858826068094501</c:v>
                </c:pt>
                <c:pt idx="948">
                  <c:v>-3.4834217559673202</c:v>
                </c:pt>
                <c:pt idx="949">
                  <c:v>1.29281417470042</c:v>
                </c:pt>
                <c:pt idx="950">
                  <c:v>0.129449512171319</c:v>
                </c:pt>
                <c:pt idx="951">
                  <c:v>-2.0732605940028099</c:v>
                </c:pt>
                <c:pt idx="952">
                  <c:v>2.9769587242826701</c:v>
                </c:pt>
                <c:pt idx="953">
                  <c:v>3.1212245497901399</c:v>
                </c:pt>
                <c:pt idx="954">
                  <c:v>2.5333771060089001</c:v>
                </c:pt>
                <c:pt idx="955">
                  <c:v>2.9267794903871098</c:v>
                </c:pt>
                <c:pt idx="956">
                  <c:v>-3.4216430515752001</c:v>
                </c:pt>
                <c:pt idx="957">
                  <c:v>-7.7299998662282599E-2</c:v>
                </c:pt>
                <c:pt idx="958">
                  <c:v>-0.62526407601552203</c:v>
                </c:pt>
                <c:pt idx="959">
                  <c:v>-1.8231115238531199</c:v>
                </c:pt>
                <c:pt idx="960">
                  <c:v>2.6787131665608301</c:v>
                </c:pt>
                <c:pt idx="961">
                  <c:v>-1.14334509131946</c:v>
                </c:pt>
                <c:pt idx="962">
                  <c:v>-3.15990919525415</c:v>
                </c:pt>
                <c:pt idx="963">
                  <c:v>2.7905174537739601</c:v>
                </c:pt>
                <c:pt idx="964">
                  <c:v>1.7468385378356499</c:v>
                </c:pt>
                <c:pt idx="965">
                  <c:v>2.08995088392899</c:v>
                </c:pt>
                <c:pt idx="966">
                  <c:v>-0.27576389641578097</c:v>
                </c:pt>
                <c:pt idx="967">
                  <c:v>-1.2084007096478999</c:v>
                </c:pt>
                <c:pt idx="968">
                  <c:v>-2.89700082565632</c:v>
                </c:pt>
                <c:pt idx="969">
                  <c:v>0.21094805025226199</c:v>
                </c:pt>
                <c:pt idx="970">
                  <c:v>3.8028495387347898</c:v>
                </c:pt>
                <c:pt idx="971">
                  <c:v>-2.4480689768430799</c:v>
                </c:pt>
                <c:pt idx="972">
                  <c:v>0.28041817417774101</c:v>
                </c:pt>
                <c:pt idx="973">
                  <c:v>-1.66751376866929</c:v>
                </c:pt>
                <c:pt idx="974">
                  <c:v>3.3575089259721098</c:v>
                </c:pt>
                <c:pt idx="975">
                  <c:v>-1.3229256109098699</c:v>
                </c:pt>
                <c:pt idx="976">
                  <c:v>2.0738039273611202</c:v>
                </c:pt>
                <c:pt idx="977">
                  <c:v>1.9507533902774701</c:v>
                </c:pt>
                <c:pt idx="978">
                  <c:v>2.3292677645095599</c:v>
                </c:pt>
                <c:pt idx="979">
                  <c:v>-3.53727455340589</c:v>
                </c:pt>
                <c:pt idx="980">
                  <c:v>-3.3448050433945902</c:v>
                </c:pt>
                <c:pt idx="981">
                  <c:v>-3.7283423004385101</c:v>
                </c:pt>
                <c:pt idx="982">
                  <c:v>-3.3775767476812999</c:v>
                </c:pt>
                <c:pt idx="983">
                  <c:v>2.7546904042971199</c:v>
                </c:pt>
                <c:pt idx="984">
                  <c:v>2.8234115153149202</c:v>
                </c:pt>
                <c:pt idx="985">
                  <c:v>3.6373593591673199</c:v>
                </c:pt>
                <c:pt idx="986">
                  <c:v>-2.38985452737341</c:v>
                </c:pt>
                <c:pt idx="987">
                  <c:v>3.9610690706065999</c:v>
                </c:pt>
                <c:pt idx="988">
                  <c:v>3.4644954426324599</c:v>
                </c:pt>
                <c:pt idx="989">
                  <c:v>2.9946603214253198</c:v>
                </c:pt>
                <c:pt idx="990">
                  <c:v>-1.0811985943405</c:v>
                </c:pt>
                <c:pt idx="991">
                  <c:v>2.9872053543658801</c:v>
                </c:pt>
                <c:pt idx="992">
                  <c:v>3.6047084123509698</c:v>
                </c:pt>
                <c:pt idx="993">
                  <c:v>-3.3865316074407099</c:v>
                </c:pt>
                <c:pt idx="994">
                  <c:v>1.1472265030120199</c:v>
                </c:pt>
                <c:pt idx="995">
                  <c:v>-2.4149114643935401</c:v>
                </c:pt>
                <c:pt idx="996">
                  <c:v>3.9742551159165198</c:v>
                </c:pt>
                <c:pt idx="997">
                  <c:v>3.1501946020241101</c:v>
                </c:pt>
                <c:pt idx="998">
                  <c:v>3.42497987288121</c:v>
                </c:pt>
                <c:pt idx="999">
                  <c:v>-2.5037721001170499</c:v>
                </c:pt>
                <c:pt idx="1000">
                  <c:v>-1.13270722664301</c:v>
                </c:pt>
                <c:pt idx="1001">
                  <c:v>-3.99712316070323</c:v>
                </c:pt>
                <c:pt idx="1002">
                  <c:v>3.2940459317141002</c:v>
                </c:pt>
                <c:pt idx="1003">
                  <c:v>3.1839389776323999</c:v>
                </c:pt>
                <c:pt idx="1004">
                  <c:v>-2.7806966949233498</c:v>
                </c:pt>
                <c:pt idx="1005">
                  <c:v>3.2894136814066099</c:v>
                </c:pt>
                <c:pt idx="1006">
                  <c:v>-3.0641080458800301</c:v>
                </c:pt>
                <c:pt idx="1007">
                  <c:v>-3.2835949753151299</c:v>
                </c:pt>
                <c:pt idx="1008">
                  <c:v>1.5182648699078001</c:v>
                </c:pt>
                <c:pt idx="1009">
                  <c:v>-2.9182335295617801</c:v>
                </c:pt>
                <c:pt idx="1010">
                  <c:v>-3.7951049190725699</c:v>
                </c:pt>
                <c:pt idx="1011">
                  <c:v>-2.0004040057960601</c:v>
                </c:pt>
                <c:pt idx="1012">
                  <c:v>3.51169451959951</c:v>
                </c:pt>
                <c:pt idx="1013">
                  <c:v>-3.6026784693286098</c:v>
                </c:pt>
                <c:pt idx="1014">
                  <c:v>2.1809042542733201</c:v>
                </c:pt>
                <c:pt idx="1015">
                  <c:v>1.34704071923224</c:v>
                </c:pt>
                <c:pt idx="1016">
                  <c:v>-3.48892292782114</c:v>
                </c:pt>
                <c:pt idx="1017">
                  <c:v>3.73287354642637</c:v>
                </c:pt>
                <c:pt idx="1018">
                  <c:v>0.94928406162247503</c:v>
                </c:pt>
                <c:pt idx="1019">
                  <c:v>3.6864743787393399</c:v>
                </c:pt>
                <c:pt idx="1020">
                  <c:v>-3.22607249369397</c:v>
                </c:pt>
                <c:pt idx="1021">
                  <c:v>3.7857799693638801</c:v>
                </c:pt>
                <c:pt idx="1022">
                  <c:v>-3.9255833212545901</c:v>
                </c:pt>
                <c:pt idx="1023">
                  <c:v>-1.7027735916312801</c:v>
                </c:pt>
                <c:pt idx="1024">
                  <c:v>-3.3255333711145898</c:v>
                </c:pt>
                <c:pt idx="1025">
                  <c:v>3.1037291807869201</c:v>
                </c:pt>
                <c:pt idx="1026">
                  <c:v>3.6959791930535202</c:v>
                </c:pt>
                <c:pt idx="1027">
                  <c:v>0.27023282982189301</c:v>
                </c:pt>
                <c:pt idx="1028">
                  <c:v>-3.7077197178597898</c:v>
                </c:pt>
                <c:pt idx="1029">
                  <c:v>-2.7167590254423799</c:v>
                </c:pt>
                <c:pt idx="1030">
                  <c:v>0.90762358897318696</c:v>
                </c:pt>
                <c:pt idx="1031">
                  <c:v>-2.9614164856248899</c:v>
                </c:pt>
                <c:pt idx="1032">
                  <c:v>3.4656460305393</c:v>
                </c:pt>
                <c:pt idx="1033">
                  <c:v>2.0281151984949402</c:v>
                </c:pt>
                <c:pt idx="1034">
                  <c:v>-2.5019501893342002</c:v>
                </c:pt>
                <c:pt idx="1035">
                  <c:v>-1.2809427215772899</c:v>
                </c:pt>
                <c:pt idx="1036">
                  <c:v>3.6460403565435699</c:v>
                </c:pt>
                <c:pt idx="1037">
                  <c:v>-0.460059027756057</c:v>
                </c:pt>
                <c:pt idx="1038">
                  <c:v>0.35924006974417899</c:v>
                </c:pt>
                <c:pt idx="1039">
                  <c:v>-3.2813314835258902</c:v>
                </c:pt>
                <c:pt idx="1040">
                  <c:v>-0.95243774634378298</c:v>
                </c:pt>
                <c:pt idx="1041">
                  <c:v>-2.3974841534372202</c:v>
                </c:pt>
                <c:pt idx="1042">
                  <c:v>2.0165216936474599</c:v>
                </c:pt>
                <c:pt idx="1043">
                  <c:v>-3.4727032472161898</c:v>
                </c:pt>
                <c:pt idx="1044">
                  <c:v>-5.3754808755025203E-2</c:v>
                </c:pt>
                <c:pt idx="1045">
                  <c:v>-3.3227491912993599</c:v>
                </c:pt>
                <c:pt idx="1046">
                  <c:v>-2.9980564469644202</c:v>
                </c:pt>
                <c:pt idx="1047">
                  <c:v>2.7370370552922401</c:v>
                </c:pt>
                <c:pt idx="1048">
                  <c:v>2.7866195953873301</c:v>
                </c:pt>
                <c:pt idx="1049">
                  <c:v>-3.3532163812165998</c:v>
                </c:pt>
                <c:pt idx="1050">
                  <c:v>-1.3142767858934701</c:v>
                </c:pt>
                <c:pt idx="1051">
                  <c:v>0.88890600158772504</c:v>
                </c:pt>
                <c:pt idx="1052">
                  <c:v>-1.3494817404150301</c:v>
                </c:pt>
                <c:pt idx="1053">
                  <c:v>-2.9830822493887399</c:v>
                </c:pt>
                <c:pt idx="1054">
                  <c:v>-3.4176652121820701</c:v>
                </c:pt>
                <c:pt idx="1055">
                  <c:v>1.7630431822839201</c:v>
                </c:pt>
                <c:pt idx="1056">
                  <c:v>-3.0216285571224799</c:v>
                </c:pt>
                <c:pt idx="1057">
                  <c:v>3.7950729786039399</c:v>
                </c:pt>
                <c:pt idx="1058">
                  <c:v>-3.31569741917099</c:v>
                </c:pt>
                <c:pt idx="1059">
                  <c:v>-1.6622367161673199</c:v>
                </c:pt>
                <c:pt idx="1060">
                  <c:v>-3.6279656522666301</c:v>
                </c:pt>
                <c:pt idx="1061">
                  <c:v>2.83633111304907</c:v>
                </c:pt>
                <c:pt idx="1062">
                  <c:v>-3.4292724960468699</c:v>
                </c:pt>
                <c:pt idx="1063">
                  <c:v>-0.75545881094942602</c:v>
                </c:pt>
                <c:pt idx="1064">
                  <c:v>-3.4245655632771599</c:v>
                </c:pt>
                <c:pt idx="1065">
                  <c:v>2.6774032893555102</c:v>
                </c:pt>
                <c:pt idx="1066">
                  <c:v>1.9115991338141101</c:v>
                </c:pt>
                <c:pt idx="1067">
                  <c:v>-3.6473986130296998</c:v>
                </c:pt>
                <c:pt idx="1068">
                  <c:v>-3.7582163946820302</c:v>
                </c:pt>
                <c:pt idx="1069">
                  <c:v>3.4021192083785401</c:v>
                </c:pt>
                <c:pt idx="1070">
                  <c:v>2.2290358019230698</c:v>
                </c:pt>
                <c:pt idx="1071">
                  <c:v>-1.3498539480062</c:v>
                </c:pt>
                <c:pt idx="1072">
                  <c:v>-2.1242909580174998</c:v>
                </c:pt>
                <c:pt idx="1073">
                  <c:v>-3.7190775176938198</c:v>
                </c:pt>
                <c:pt idx="1074">
                  <c:v>2.9772850586329098</c:v>
                </c:pt>
                <c:pt idx="1075">
                  <c:v>3.3770803977063499</c:v>
                </c:pt>
                <c:pt idx="1076">
                  <c:v>3.4683466854341498</c:v>
                </c:pt>
                <c:pt idx="1077">
                  <c:v>-3.4968232735980802</c:v>
                </c:pt>
                <c:pt idx="1078">
                  <c:v>3.2583208646894999</c:v>
                </c:pt>
                <c:pt idx="1079">
                  <c:v>-2.55088184755131</c:v>
                </c:pt>
                <c:pt idx="1080">
                  <c:v>-3.3572494650220199</c:v>
                </c:pt>
                <c:pt idx="1081">
                  <c:v>-1.5783376402729301</c:v>
                </c:pt>
                <c:pt idx="1082">
                  <c:v>-1.5894313956844</c:v>
                </c:pt>
                <c:pt idx="1083">
                  <c:v>-3.1977976599076001</c:v>
                </c:pt>
                <c:pt idx="1084">
                  <c:v>3.10848579739692</c:v>
                </c:pt>
                <c:pt idx="1085">
                  <c:v>-0.17206267410074799</c:v>
                </c:pt>
                <c:pt idx="1086">
                  <c:v>3.0643976001341402</c:v>
                </c:pt>
                <c:pt idx="1087">
                  <c:v>-0.516782211239732</c:v>
                </c:pt>
                <c:pt idx="1088">
                  <c:v>-0.88725385903004905</c:v>
                </c:pt>
                <c:pt idx="1089">
                  <c:v>2.8422054578565699</c:v>
                </c:pt>
                <c:pt idx="1090">
                  <c:v>-3.2718993279211901</c:v>
                </c:pt>
                <c:pt idx="1091">
                  <c:v>-2.9757709348992201</c:v>
                </c:pt>
                <c:pt idx="1092">
                  <c:v>-3.6124495954884699</c:v>
                </c:pt>
                <c:pt idx="1093">
                  <c:v>0.30822431750559598</c:v>
                </c:pt>
                <c:pt idx="1094">
                  <c:v>-3.0499184864849198</c:v>
                </c:pt>
                <c:pt idx="1095">
                  <c:v>1.4485609060082301</c:v>
                </c:pt>
                <c:pt idx="1096">
                  <c:v>3.1791153593419601</c:v>
                </c:pt>
                <c:pt idx="1097">
                  <c:v>0.25672012073832201</c:v>
                </c:pt>
                <c:pt idx="1098">
                  <c:v>3.1447745031385601</c:v>
                </c:pt>
                <c:pt idx="1099">
                  <c:v>-3.68888793227686</c:v>
                </c:pt>
                <c:pt idx="1100">
                  <c:v>-2.7502334400175599</c:v>
                </c:pt>
                <c:pt idx="1101">
                  <c:v>-3.50547687282989</c:v>
                </c:pt>
                <c:pt idx="1102">
                  <c:v>-1.0143395843803</c:v>
                </c:pt>
                <c:pt idx="1103">
                  <c:v>-3.5101069678453598</c:v>
                </c:pt>
                <c:pt idx="1104">
                  <c:v>3.6926379071169699</c:v>
                </c:pt>
                <c:pt idx="1105">
                  <c:v>3.8937055247901</c:v>
                </c:pt>
                <c:pt idx="1106">
                  <c:v>-3.8236297766101202</c:v>
                </c:pt>
                <c:pt idx="1107">
                  <c:v>2.4274427007699302</c:v>
                </c:pt>
                <c:pt idx="1108">
                  <c:v>-2.6791702723166901</c:v>
                </c:pt>
                <c:pt idx="1109">
                  <c:v>-2.6957859679427498</c:v>
                </c:pt>
                <c:pt idx="1110">
                  <c:v>-3.9820474709085101</c:v>
                </c:pt>
                <c:pt idx="1111">
                  <c:v>0.98029103201393897</c:v>
                </c:pt>
                <c:pt idx="1112">
                  <c:v>3.22025212448058</c:v>
                </c:pt>
                <c:pt idx="1113">
                  <c:v>0.25790745088129202</c:v>
                </c:pt>
                <c:pt idx="1114">
                  <c:v>-3.07934926564148</c:v>
                </c:pt>
                <c:pt idx="1115">
                  <c:v>1.77361455152819</c:v>
                </c:pt>
                <c:pt idx="1116">
                  <c:v>3.6994111081949899</c:v>
                </c:pt>
                <c:pt idx="1117">
                  <c:v>3.2987679324214199</c:v>
                </c:pt>
                <c:pt idx="1118">
                  <c:v>-1.84790411162681</c:v>
                </c:pt>
                <c:pt idx="1119">
                  <c:v>-3.4380337986513401</c:v>
                </c:pt>
                <c:pt idx="1120">
                  <c:v>3.5106059075767599</c:v>
                </c:pt>
                <c:pt idx="1121">
                  <c:v>-1.8458894965500501</c:v>
                </c:pt>
                <c:pt idx="1122">
                  <c:v>-3.6566205633044402</c:v>
                </c:pt>
                <c:pt idx="1123">
                  <c:v>-2.9407499706416602</c:v>
                </c:pt>
                <c:pt idx="1124">
                  <c:v>-2.1443158832756901</c:v>
                </c:pt>
                <c:pt idx="1125">
                  <c:v>-3.5314188824731598</c:v>
                </c:pt>
                <c:pt idx="1126">
                  <c:v>-1.0757015496307401</c:v>
                </c:pt>
                <c:pt idx="1127">
                  <c:v>3.1502728773780602</c:v>
                </c:pt>
                <c:pt idx="1128">
                  <c:v>-2.8964115087973701</c:v>
                </c:pt>
                <c:pt idx="1129">
                  <c:v>-3.9544688802044399</c:v>
                </c:pt>
                <c:pt idx="1130">
                  <c:v>-2.9333082051317101</c:v>
                </c:pt>
                <c:pt idx="1131">
                  <c:v>1.81095618553396</c:v>
                </c:pt>
                <c:pt idx="1132">
                  <c:v>0.26910029077229503</c:v>
                </c:pt>
                <c:pt idx="1133">
                  <c:v>-3.0035804696902701</c:v>
                </c:pt>
                <c:pt idx="1134">
                  <c:v>3.7496089372521499</c:v>
                </c:pt>
                <c:pt idx="1135">
                  <c:v>0.42662468980944201</c:v>
                </c:pt>
                <c:pt idx="1136">
                  <c:v>-2.9189967079749399</c:v>
                </c:pt>
                <c:pt idx="1137">
                  <c:v>3.4028863904060702</c:v>
                </c:pt>
                <c:pt idx="1138">
                  <c:v>-3.0846983174250702</c:v>
                </c:pt>
                <c:pt idx="1139">
                  <c:v>1.8903316339425</c:v>
                </c:pt>
                <c:pt idx="1140">
                  <c:v>3.3278908737616799</c:v>
                </c:pt>
                <c:pt idx="1141">
                  <c:v>2.6911457076962302</c:v>
                </c:pt>
                <c:pt idx="1142">
                  <c:v>2.2816936266905699</c:v>
                </c:pt>
                <c:pt idx="1143">
                  <c:v>-3.7362984667739401</c:v>
                </c:pt>
                <c:pt idx="1144">
                  <c:v>-1.90894666935399</c:v>
                </c:pt>
                <c:pt idx="1145">
                  <c:v>-1.246940766139</c:v>
                </c:pt>
                <c:pt idx="1146">
                  <c:v>3.6794472368354798</c:v>
                </c:pt>
                <c:pt idx="1147">
                  <c:v>1.6832171369076401</c:v>
                </c:pt>
                <c:pt idx="1148">
                  <c:v>-3.25434536888802</c:v>
                </c:pt>
                <c:pt idx="1149">
                  <c:v>-3.5263649879036998</c:v>
                </c:pt>
                <c:pt idx="1150">
                  <c:v>-3.9530736929922901</c:v>
                </c:pt>
                <c:pt idx="1151">
                  <c:v>-1.9754288154038999</c:v>
                </c:pt>
                <c:pt idx="1152">
                  <c:v>-2.97628424217667</c:v>
                </c:pt>
                <c:pt idx="1153">
                  <c:v>3.7043278894944001</c:v>
                </c:pt>
                <c:pt idx="1154">
                  <c:v>2.8715089931147002</c:v>
                </c:pt>
                <c:pt idx="1155">
                  <c:v>-0.66208256840982505</c:v>
                </c:pt>
                <c:pt idx="1156">
                  <c:v>3.8232133530535601</c:v>
                </c:pt>
                <c:pt idx="1157">
                  <c:v>-1.2418737645162601</c:v>
                </c:pt>
                <c:pt idx="1158">
                  <c:v>-8.0362457414415694E-2</c:v>
                </c:pt>
                <c:pt idx="1159">
                  <c:v>2.1578153590556499</c:v>
                </c:pt>
                <c:pt idx="1160">
                  <c:v>0.378952336313441</c:v>
                </c:pt>
                <c:pt idx="1161">
                  <c:v>-3.65237655624099</c:v>
                </c:pt>
                <c:pt idx="1162">
                  <c:v>-2.3659213826697001</c:v>
                </c:pt>
                <c:pt idx="1163">
                  <c:v>3.6412784600498398</c:v>
                </c:pt>
                <c:pt idx="1164">
                  <c:v>-2.4132585548212</c:v>
                </c:pt>
                <c:pt idx="1165">
                  <c:v>-1.6529781118301301</c:v>
                </c:pt>
                <c:pt idx="1166">
                  <c:v>2.57672912808171</c:v>
                </c:pt>
                <c:pt idx="1167">
                  <c:v>-3.8186179040986201</c:v>
                </c:pt>
                <c:pt idx="1168">
                  <c:v>2.2658874900983399</c:v>
                </c:pt>
                <c:pt idx="1169">
                  <c:v>1.1832564916999899</c:v>
                </c:pt>
                <c:pt idx="1170">
                  <c:v>-3.57134553297151</c:v>
                </c:pt>
                <c:pt idx="1171">
                  <c:v>-3.4953279573216798</c:v>
                </c:pt>
                <c:pt idx="1172">
                  <c:v>-1.8830374119147799</c:v>
                </c:pt>
                <c:pt idx="1173">
                  <c:v>-1.33904973591329</c:v>
                </c:pt>
                <c:pt idx="1174">
                  <c:v>2.6143542540156299</c:v>
                </c:pt>
                <c:pt idx="1175">
                  <c:v>3.7637887664744598</c:v>
                </c:pt>
                <c:pt idx="1176">
                  <c:v>0.74387818528066896</c:v>
                </c:pt>
                <c:pt idx="1177">
                  <c:v>-3.5079671488725999</c:v>
                </c:pt>
                <c:pt idx="1178">
                  <c:v>0.83644749586376599</c:v>
                </c:pt>
                <c:pt idx="1179">
                  <c:v>3.6986192403192399</c:v>
                </c:pt>
                <c:pt idx="1180">
                  <c:v>3.55585915065733</c:v>
                </c:pt>
                <c:pt idx="1181">
                  <c:v>3.7195744565403599</c:v>
                </c:pt>
                <c:pt idx="1182">
                  <c:v>2.6811610942017801</c:v>
                </c:pt>
                <c:pt idx="1183">
                  <c:v>-3.1908920317717602</c:v>
                </c:pt>
                <c:pt idx="1184">
                  <c:v>3.6548680033826701</c:v>
                </c:pt>
                <c:pt idx="1185">
                  <c:v>-0.97177470405621802</c:v>
                </c:pt>
                <c:pt idx="1186">
                  <c:v>-0.89690820870094601</c:v>
                </c:pt>
                <c:pt idx="1187">
                  <c:v>3.45224249394983</c:v>
                </c:pt>
                <c:pt idx="1188">
                  <c:v>3.4785654855169001</c:v>
                </c:pt>
                <c:pt idx="1189">
                  <c:v>6.7801141109814694E-2</c:v>
                </c:pt>
                <c:pt idx="1190">
                  <c:v>3.1330309051826402</c:v>
                </c:pt>
                <c:pt idx="1191">
                  <c:v>-1.9901769087708101</c:v>
                </c:pt>
                <c:pt idx="1192">
                  <c:v>3.6849720844582401</c:v>
                </c:pt>
                <c:pt idx="1193">
                  <c:v>3.18945557779894</c:v>
                </c:pt>
                <c:pt idx="1194">
                  <c:v>-3.9632048721430002</c:v>
                </c:pt>
                <c:pt idx="1195">
                  <c:v>-3.3883691486642502</c:v>
                </c:pt>
                <c:pt idx="1196">
                  <c:v>-2.4268376844068702</c:v>
                </c:pt>
                <c:pt idx="1197">
                  <c:v>3.8238545057942499</c:v>
                </c:pt>
                <c:pt idx="1198">
                  <c:v>-1.6411178175627299</c:v>
                </c:pt>
                <c:pt idx="1199">
                  <c:v>1.1161195287924699</c:v>
                </c:pt>
                <c:pt idx="1200">
                  <c:v>3.2099800187090302</c:v>
                </c:pt>
                <c:pt idx="1201">
                  <c:v>3.3674734441629899</c:v>
                </c:pt>
                <c:pt idx="1202">
                  <c:v>-0.38116791236155001</c:v>
                </c:pt>
                <c:pt idx="1203">
                  <c:v>-2.5514018690973699</c:v>
                </c:pt>
                <c:pt idx="1204">
                  <c:v>-1.9537774648142101</c:v>
                </c:pt>
                <c:pt idx="1205">
                  <c:v>-3.2846398101015</c:v>
                </c:pt>
                <c:pt idx="1206">
                  <c:v>-2.2880313338431999</c:v>
                </c:pt>
                <c:pt idx="1207">
                  <c:v>-3.9036375538647601</c:v>
                </c:pt>
                <c:pt idx="1208">
                  <c:v>-2.4601225648168401</c:v>
                </c:pt>
                <c:pt idx="1209">
                  <c:v>-0.37241058583207498</c:v>
                </c:pt>
                <c:pt idx="1210">
                  <c:v>-3.8965147235628699</c:v>
                </c:pt>
                <c:pt idx="1211">
                  <c:v>-1.9195184007022901</c:v>
                </c:pt>
                <c:pt idx="1212">
                  <c:v>-1.64246224576303</c:v>
                </c:pt>
                <c:pt idx="1213">
                  <c:v>-1.44570019938146</c:v>
                </c:pt>
                <c:pt idx="1214">
                  <c:v>3.36702478584521</c:v>
                </c:pt>
                <c:pt idx="1215">
                  <c:v>-3.5038487762241601</c:v>
                </c:pt>
                <c:pt idx="1216">
                  <c:v>-1.40159048151949</c:v>
                </c:pt>
                <c:pt idx="1217">
                  <c:v>-3.6916845653813501</c:v>
                </c:pt>
                <c:pt idx="1218">
                  <c:v>-3.0830669194984099</c:v>
                </c:pt>
                <c:pt idx="1219">
                  <c:v>0.84234917928029496</c:v>
                </c:pt>
                <c:pt idx="1220">
                  <c:v>-3.7307545411538499</c:v>
                </c:pt>
                <c:pt idx="1221">
                  <c:v>-3.5895195065532302</c:v>
                </c:pt>
                <c:pt idx="1222">
                  <c:v>-2.7705319247542102</c:v>
                </c:pt>
                <c:pt idx="1223">
                  <c:v>-1.34183889863676</c:v>
                </c:pt>
                <c:pt idx="1224">
                  <c:v>-3.677674587162</c:v>
                </c:pt>
                <c:pt idx="1225">
                  <c:v>-3.1310471899927999</c:v>
                </c:pt>
                <c:pt idx="1226">
                  <c:v>-3.8692132259849501</c:v>
                </c:pt>
                <c:pt idx="1227">
                  <c:v>3.4750077751395101</c:v>
                </c:pt>
                <c:pt idx="1228">
                  <c:v>1.2248358072273799</c:v>
                </c:pt>
                <c:pt idx="1229">
                  <c:v>1.15653195039</c:v>
                </c:pt>
                <c:pt idx="1230">
                  <c:v>3.1781076564245998</c:v>
                </c:pt>
                <c:pt idx="1231">
                  <c:v>-3.2927097165605899</c:v>
                </c:pt>
                <c:pt idx="1232">
                  <c:v>3.07935131525872</c:v>
                </c:pt>
                <c:pt idx="1233">
                  <c:v>3.7523528664885801</c:v>
                </c:pt>
                <c:pt idx="1234">
                  <c:v>-2.0876493497133</c:v>
                </c:pt>
                <c:pt idx="1235">
                  <c:v>-3.6671505305366798</c:v>
                </c:pt>
                <c:pt idx="1236">
                  <c:v>-0.13052119588328101</c:v>
                </c:pt>
                <c:pt idx="1237">
                  <c:v>-3.8740144834943302</c:v>
                </c:pt>
                <c:pt idx="1238">
                  <c:v>1.2288117083907899</c:v>
                </c:pt>
                <c:pt idx="1239">
                  <c:v>3.4093727334485</c:v>
                </c:pt>
                <c:pt idx="1240">
                  <c:v>0.64372435862713695</c:v>
                </c:pt>
                <c:pt idx="1241">
                  <c:v>-2.9032605511512899</c:v>
                </c:pt>
                <c:pt idx="1242">
                  <c:v>3.3866463981270098</c:v>
                </c:pt>
                <c:pt idx="1243">
                  <c:v>1.3462454918484901</c:v>
                </c:pt>
                <c:pt idx="1244">
                  <c:v>3.2996219602372898</c:v>
                </c:pt>
                <c:pt idx="1245">
                  <c:v>3.2761784878797102</c:v>
                </c:pt>
                <c:pt idx="1246">
                  <c:v>2.2563360299061199</c:v>
                </c:pt>
                <c:pt idx="1247">
                  <c:v>3.8490774593647399</c:v>
                </c:pt>
                <c:pt idx="1248">
                  <c:v>-2.57705389350921</c:v>
                </c:pt>
                <c:pt idx="1249">
                  <c:v>1.7219240358050401</c:v>
                </c:pt>
                <c:pt idx="1250">
                  <c:v>-3.1744861689175301</c:v>
                </c:pt>
                <c:pt idx="1251">
                  <c:v>-3.63620799071691</c:v>
                </c:pt>
                <c:pt idx="1252">
                  <c:v>-3.23263928281734</c:v>
                </c:pt>
                <c:pt idx="1253">
                  <c:v>3.5616469406670501</c:v>
                </c:pt>
                <c:pt idx="1254">
                  <c:v>3.24167747339561</c:v>
                </c:pt>
                <c:pt idx="1255">
                  <c:v>-0.448697091765899</c:v>
                </c:pt>
                <c:pt idx="1256">
                  <c:v>-3.57504410465592</c:v>
                </c:pt>
                <c:pt idx="1257">
                  <c:v>2.08317929026849</c:v>
                </c:pt>
                <c:pt idx="1258">
                  <c:v>-3.3315453749311601</c:v>
                </c:pt>
                <c:pt idx="1259">
                  <c:v>-3.40153333307943</c:v>
                </c:pt>
                <c:pt idx="1260">
                  <c:v>-1.7948353234388399</c:v>
                </c:pt>
                <c:pt idx="1261">
                  <c:v>0.51054172941019504</c:v>
                </c:pt>
                <c:pt idx="1262">
                  <c:v>2.4480122820178898</c:v>
                </c:pt>
                <c:pt idx="1263">
                  <c:v>1.7072924356939101</c:v>
                </c:pt>
                <c:pt idx="1264">
                  <c:v>2.8094847639558602</c:v>
                </c:pt>
                <c:pt idx="1265">
                  <c:v>2.5644478173055298</c:v>
                </c:pt>
                <c:pt idx="1266">
                  <c:v>-3.99077312017365</c:v>
                </c:pt>
                <c:pt idx="1267">
                  <c:v>-1.5187662500571499</c:v>
                </c:pt>
                <c:pt idx="1268">
                  <c:v>-1.8843794057224801</c:v>
                </c:pt>
                <c:pt idx="1269">
                  <c:v>3.6847471612273899</c:v>
                </c:pt>
                <c:pt idx="1270">
                  <c:v>-3.4677858180705798</c:v>
                </c:pt>
                <c:pt idx="1271">
                  <c:v>-3.75514300585187</c:v>
                </c:pt>
                <c:pt idx="1272">
                  <c:v>-3.5438321458537199</c:v>
                </c:pt>
                <c:pt idx="1273">
                  <c:v>-2.3643807706239999</c:v>
                </c:pt>
                <c:pt idx="1274">
                  <c:v>3.38448909513715</c:v>
                </c:pt>
                <c:pt idx="1275">
                  <c:v>3.1757518772270101</c:v>
                </c:pt>
                <c:pt idx="1276">
                  <c:v>-2.3453142339414499</c:v>
                </c:pt>
                <c:pt idx="1277">
                  <c:v>3.41593667171183</c:v>
                </c:pt>
                <c:pt idx="1278">
                  <c:v>1.6024443730489699</c:v>
                </c:pt>
                <c:pt idx="1279">
                  <c:v>-3.0230399857723498</c:v>
                </c:pt>
                <c:pt idx="1280">
                  <c:v>-3.7871334710309599</c:v>
                </c:pt>
                <c:pt idx="1281">
                  <c:v>2.91892793876135</c:v>
                </c:pt>
                <c:pt idx="1282">
                  <c:v>-3.73231880348875</c:v>
                </c:pt>
                <c:pt idx="1283">
                  <c:v>-3.8178538055032698</c:v>
                </c:pt>
                <c:pt idx="1284">
                  <c:v>2.42745595132005</c:v>
                </c:pt>
                <c:pt idx="1285">
                  <c:v>-2.8791256254321</c:v>
                </c:pt>
                <c:pt idx="1286">
                  <c:v>3.0696536403382702</c:v>
                </c:pt>
                <c:pt idx="1287">
                  <c:v>1.8527869213857899</c:v>
                </c:pt>
                <c:pt idx="1288">
                  <c:v>2.4283622252189798</c:v>
                </c:pt>
                <c:pt idx="1289">
                  <c:v>2.7132118935670801</c:v>
                </c:pt>
                <c:pt idx="1290">
                  <c:v>-3.2702554320371902</c:v>
                </c:pt>
                <c:pt idx="1291">
                  <c:v>3.0655561690641702</c:v>
                </c:pt>
                <c:pt idx="1292">
                  <c:v>-1.7775994247398901</c:v>
                </c:pt>
                <c:pt idx="1293">
                  <c:v>3.4320285528313699</c:v>
                </c:pt>
                <c:pt idx="1294">
                  <c:v>-2.0320312875442599</c:v>
                </c:pt>
                <c:pt idx="1295">
                  <c:v>-3.6208178752039899</c:v>
                </c:pt>
                <c:pt idx="1296">
                  <c:v>0.82412213429844805</c:v>
                </c:pt>
                <c:pt idx="1297">
                  <c:v>-3.5459680712389501</c:v>
                </c:pt>
                <c:pt idx="1298">
                  <c:v>2.2684890006768001</c:v>
                </c:pt>
                <c:pt idx="1299">
                  <c:v>1.86753526924888</c:v>
                </c:pt>
                <c:pt idx="1300">
                  <c:v>2.2233493284585002</c:v>
                </c:pt>
                <c:pt idx="1301">
                  <c:v>2.45698259017469</c:v>
                </c:pt>
                <c:pt idx="1302">
                  <c:v>-3.6771682223507902</c:v>
                </c:pt>
                <c:pt idx="1303">
                  <c:v>0.53334308531824304</c:v>
                </c:pt>
                <c:pt idx="1304">
                  <c:v>-3.42289941996007</c:v>
                </c:pt>
                <c:pt idx="1305">
                  <c:v>2.8640036674959699</c:v>
                </c:pt>
                <c:pt idx="1306">
                  <c:v>-1.44069066633841</c:v>
                </c:pt>
                <c:pt idx="1307">
                  <c:v>-0.85179990566102703</c:v>
                </c:pt>
                <c:pt idx="1308">
                  <c:v>3.20354593455151</c:v>
                </c:pt>
                <c:pt idx="1309">
                  <c:v>-3.20436054582686</c:v>
                </c:pt>
                <c:pt idx="1310">
                  <c:v>2.4269772783877799</c:v>
                </c:pt>
                <c:pt idx="1311">
                  <c:v>-1.9099831453920899</c:v>
                </c:pt>
                <c:pt idx="1312">
                  <c:v>-3.3273223600648998</c:v>
                </c:pt>
                <c:pt idx="1313">
                  <c:v>-3.88442583881824</c:v>
                </c:pt>
                <c:pt idx="1314">
                  <c:v>2.3610931705692102</c:v>
                </c:pt>
                <c:pt idx="1315">
                  <c:v>2.83135261614661</c:v>
                </c:pt>
                <c:pt idx="1316">
                  <c:v>2.30557472581012</c:v>
                </c:pt>
                <c:pt idx="1317">
                  <c:v>-3.6591828338071002</c:v>
                </c:pt>
                <c:pt idx="1318">
                  <c:v>-3.55258094075581</c:v>
                </c:pt>
                <c:pt idx="1319">
                  <c:v>-2.72966596743287</c:v>
                </c:pt>
                <c:pt idx="1320">
                  <c:v>-3.4173715129404401</c:v>
                </c:pt>
                <c:pt idx="1321">
                  <c:v>3.0416591748743</c:v>
                </c:pt>
                <c:pt idx="1322">
                  <c:v>3.1008901983450401</c:v>
                </c:pt>
                <c:pt idx="1323">
                  <c:v>3.0159808366446499</c:v>
                </c:pt>
                <c:pt idx="1324">
                  <c:v>3.8721641570367802</c:v>
                </c:pt>
                <c:pt idx="1325">
                  <c:v>-0.42646730703480801</c:v>
                </c:pt>
                <c:pt idx="1326">
                  <c:v>5.2529373928930298E-2</c:v>
                </c:pt>
                <c:pt idx="1327">
                  <c:v>-3.8226400011780801</c:v>
                </c:pt>
                <c:pt idx="1328">
                  <c:v>1.3036061354019199</c:v>
                </c:pt>
                <c:pt idx="1329">
                  <c:v>-2.6571755963395001</c:v>
                </c:pt>
                <c:pt idx="1330">
                  <c:v>-0.230851264749805</c:v>
                </c:pt>
                <c:pt idx="1331">
                  <c:v>-3.2626970148064398</c:v>
                </c:pt>
                <c:pt idx="1332">
                  <c:v>3.3899687195463999</c:v>
                </c:pt>
                <c:pt idx="1333">
                  <c:v>-3.6192595984251699</c:v>
                </c:pt>
                <c:pt idx="1334">
                  <c:v>-3.1540650585916801</c:v>
                </c:pt>
                <c:pt idx="1335">
                  <c:v>3.16065245208262</c:v>
                </c:pt>
                <c:pt idx="1336">
                  <c:v>3.54237098692023</c:v>
                </c:pt>
                <c:pt idx="1337">
                  <c:v>3.7614012559199899</c:v>
                </c:pt>
                <c:pt idx="1338">
                  <c:v>-3.3671468039466901</c:v>
                </c:pt>
                <c:pt idx="1339">
                  <c:v>-3.3102123707761102</c:v>
                </c:pt>
                <c:pt idx="1340">
                  <c:v>3.4351232149802802</c:v>
                </c:pt>
                <c:pt idx="1341">
                  <c:v>-3.9426097753135698</c:v>
                </c:pt>
                <c:pt idx="1342">
                  <c:v>1.85876858377785</c:v>
                </c:pt>
                <c:pt idx="1343">
                  <c:v>-3.8712071443689702</c:v>
                </c:pt>
                <c:pt idx="1344">
                  <c:v>1.81859420396473</c:v>
                </c:pt>
                <c:pt idx="1345">
                  <c:v>3.4241822508473598</c:v>
                </c:pt>
                <c:pt idx="1346">
                  <c:v>-1.47154525545579</c:v>
                </c:pt>
                <c:pt idx="1347">
                  <c:v>3.4823174456114501</c:v>
                </c:pt>
                <c:pt idx="1348">
                  <c:v>-3.20397059116228</c:v>
                </c:pt>
                <c:pt idx="1349">
                  <c:v>3.8885610103392398</c:v>
                </c:pt>
                <c:pt idx="1350">
                  <c:v>-3.19677019019543</c:v>
                </c:pt>
                <c:pt idx="1351">
                  <c:v>-3.4760575419233199</c:v>
                </c:pt>
                <c:pt idx="1352">
                  <c:v>-3.8766008413139601</c:v>
                </c:pt>
                <c:pt idx="1353">
                  <c:v>-3.57204140708884</c:v>
                </c:pt>
                <c:pt idx="1354">
                  <c:v>2.5632258998749999</c:v>
                </c:pt>
                <c:pt idx="1355">
                  <c:v>2.6436769686754902</c:v>
                </c:pt>
                <c:pt idx="1356">
                  <c:v>3.8824482135339999</c:v>
                </c:pt>
                <c:pt idx="1357">
                  <c:v>1.59517236882377</c:v>
                </c:pt>
                <c:pt idx="1358">
                  <c:v>-1.88438789028913</c:v>
                </c:pt>
                <c:pt idx="1359">
                  <c:v>2.8992067166406499</c:v>
                </c:pt>
                <c:pt idx="1360">
                  <c:v>-3.26528080345751</c:v>
                </c:pt>
                <c:pt idx="1361">
                  <c:v>-2.3065818645002301</c:v>
                </c:pt>
                <c:pt idx="1362">
                  <c:v>-1.9722721250697799</c:v>
                </c:pt>
                <c:pt idx="1363">
                  <c:v>-3.3841667746179902</c:v>
                </c:pt>
                <c:pt idx="1364">
                  <c:v>2.9269179574544899</c:v>
                </c:pt>
                <c:pt idx="1365">
                  <c:v>1.0402060676215701</c:v>
                </c:pt>
                <c:pt idx="1366">
                  <c:v>3.4413566892443401</c:v>
                </c:pt>
                <c:pt idx="1367">
                  <c:v>3.5514498920858002</c:v>
                </c:pt>
                <c:pt idx="1368">
                  <c:v>-0.107858763267991</c:v>
                </c:pt>
                <c:pt idx="1369">
                  <c:v>3.2577472502356</c:v>
                </c:pt>
                <c:pt idx="1370">
                  <c:v>3.3021148099225899</c:v>
                </c:pt>
                <c:pt idx="1371">
                  <c:v>-3.9108229772911098</c:v>
                </c:pt>
                <c:pt idx="1372">
                  <c:v>-3.28758785966067</c:v>
                </c:pt>
                <c:pt idx="1373">
                  <c:v>3.7462545361338502</c:v>
                </c:pt>
                <c:pt idx="1374">
                  <c:v>3.0391739618675802</c:v>
                </c:pt>
                <c:pt idx="1375">
                  <c:v>3.5868067228223901</c:v>
                </c:pt>
                <c:pt idx="1376">
                  <c:v>2.9947474859878001</c:v>
                </c:pt>
                <c:pt idx="1377">
                  <c:v>-2.7948854360555</c:v>
                </c:pt>
                <c:pt idx="1378">
                  <c:v>3.7643751325129302</c:v>
                </c:pt>
                <c:pt idx="1379">
                  <c:v>-1.6724198659918399</c:v>
                </c:pt>
                <c:pt idx="1380">
                  <c:v>-1.434071405027</c:v>
                </c:pt>
                <c:pt idx="1381">
                  <c:v>3.0093522095787799</c:v>
                </c:pt>
                <c:pt idx="1382">
                  <c:v>2.9319501846227598</c:v>
                </c:pt>
                <c:pt idx="1383">
                  <c:v>-1.3765394669409601</c:v>
                </c:pt>
                <c:pt idx="1384">
                  <c:v>1.6863478330436501</c:v>
                </c:pt>
                <c:pt idx="1385">
                  <c:v>-2.7643964294813501</c:v>
                </c:pt>
                <c:pt idx="1386">
                  <c:v>-2.1952774331297502</c:v>
                </c:pt>
                <c:pt idx="1387">
                  <c:v>3.4174868716458899</c:v>
                </c:pt>
                <c:pt idx="1388">
                  <c:v>1.3236044238039699</c:v>
                </c:pt>
                <c:pt idx="1389">
                  <c:v>-2.3491804826913998</c:v>
                </c:pt>
                <c:pt idx="1390">
                  <c:v>-1.0939366658340299</c:v>
                </c:pt>
                <c:pt idx="1391">
                  <c:v>1.05125552837417</c:v>
                </c:pt>
                <c:pt idx="1392">
                  <c:v>-3.6339084433877602</c:v>
                </c:pt>
                <c:pt idx="1393">
                  <c:v>3.3119524528084701</c:v>
                </c:pt>
                <c:pt idx="1394">
                  <c:v>2.34822387120317</c:v>
                </c:pt>
                <c:pt idx="1395">
                  <c:v>4.4463677531112397E-2</c:v>
                </c:pt>
                <c:pt idx="1396">
                  <c:v>-0.53750830871891897</c:v>
                </c:pt>
                <c:pt idx="1397">
                  <c:v>3.0049511559561899</c:v>
                </c:pt>
                <c:pt idx="1398">
                  <c:v>-1.83863895324144</c:v>
                </c:pt>
                <c:pt idx="1399">
                  <c:v>-3.7079144623843798</c:v>
                </c:pt>
                <c:pt idx="1400">
                  <c:v>2.1799281706554399</c:v>
                </c:pt>
                <c:pt idx="1401">
                  <c:v>-3.29380537795504</c:v>
                </c:pt>
                <c:pt idx="1402">
                  <c:v>3.1037725637375102</c:v>
                </c:pt>
                <c:pt idx="1403">
                  <c:v>2.92687279979378</c:v>
                </c:pt>
                <c:pt idx="1404">
                  <c:v>-3.45393445830357</c:v>
                </c:pt>
                <c:pt idx="1405">
                  <c:v>3.91099900121197</c:v>
                </c:pt>
                <c:pt idx="1406">
                  <c:v>0.117812995209945</c:v>
                </c:pt>
                <c:pt idx="1407">
                  <c:v>2.5821525142080999</c:v>
                </c:pt>
                <c:pt idx="1408">
                  <c:v>2.3549533438154402</c:v>
                </c:pt>
                <c:pt idx="1409">
                  <c:v>3.4443753485773998</c:v>
                </c:pt>
                <c:pt idx="1410">
                  <c:v>-3.6828784177953202</c:v>
                </c:pt>
                <c:pt idx="1411">
                  <c:v>0.52876985057677495</c:v>
                </c:pt>
                <c:pt idx="1412">
                  <c:v>-3.66475886017124</c:v>
                </c:pt>
                <c:pt idx="1413">
                  <c:v>3.3342862428525399</c:v>
                </c:pt>
                <c:pt idx="1414">
                  <c:v>1.7299529223029</c:v>
                </c:pt>
                <c:pt idx="1415">
                  <c:v>1.0479566517866701</c:v>
                </c:pt>
                <c:pt idx="1416">
                  <c:v>-2.99518476448005</c:v>
                </c:pt>
                <c:pt idx="1417">
                  <c:v>2.3662792487087998</c:v>
                </c:pt>
                <c:pt idx="1418">
                  <c:v>-3.3820480896488698</c:v>
                </c:pt>
                <c:pt idx="1419">
                  <c:v>-0.41619626202788101</c:v>
                </c:pt>
                <c:pt idx="1420">
                  <c:v>-0.74130594698756702</c:v>
                </c:pt>
                <c:pt idx="1421">
                  <c:v>-3.34867823790721</c:v>
                </c:pt>
                <c:pt idx="1422">
                  <c:v>-3.6156153630822598</c:v>
                </c:pt>
                <c:pt idx="1423">
                  <c:v>-3.0710630716225999</c:v>
                </c:pt>
                <c:pt idx="1424">
                  <c:v>1.7459612871794301</c:v>
                </c:pt>
                <c:pt idx="1425">
                  <c:v>-0.90497329313657404</c:v>
                </c:pt>
                <c:pt idx="1426">
                  <c:v>-3.1599859006897799</c:v>
                </c:pt>
                <c:pt idx="1427">
                  <c:v>-3.2922292261234798</c:v>
                </c:pt>
                <c:pt idx="1428">
                  <c:v>-2.9431810723660798</c:v>
                </c:pt>
                <c:pt idx="1429">
                  <c:v>-2.8807287518977001</c:v>
                </c:pt>
                <c:pt idx="1430">
                  <c:v>-3.36803712138527</c:v>
                </c:pt>
                <c:pt idx="1431">
                  <c:v>-3.6881095958622598</c:v>
                </c:pt>
                <c:pt idx="1432">
                  <c:v>1.5940278003402599</c:v>
                </c:pt>
                <c:pt idx="1433">
                  <c:v>-3.6910656798743302</c:v>
                </c:pt>
                <c:pt idx="1434">
                  <c:v>3.7230858367564799</c:v>
                </c:pt>
                <c:pt idx="1435">
                  <c:v>3.7524138896957302</c:v>
                </c:pt>
                <c:pt idx="1436">
                  <c:v>3.3064948075412302</c:v>
                </c:pt>
                <c:pt idx="1437">
                  <c:v>-1.1780729324332</c:v>
                </c:pt>
                <c:pt idx="1438">
                  <c:v>-3.1027983379711999</c:v>
                </c:pt>
                <c:pt idx="1439">
                  <c:v>-2.37266967684279</c:v>
                </c:pt>
                <c:pt idx="1440">
                  <c:v>-2.61525788985892</c:v>
                </c:pt>
                <c:pt idx="1441">
                  <c:v>1.32180712216892</c:v>
                </c:pt>
                <c:pt idx="1442">
                  <c:v>-3.5414883709068201</c:v>
                </c:pt>
                <c:pt idx="1443">
                  <c:v>3.5445228103026598</c:v>
                </c:pt>
                <c:pt idx="1444">
                  <c:v>3.6157652690413098</c:v>
                </c:pt>
                <c:pt idx="1445">
                  <c:v>0.59380640416763297</c:v>
                </c:pt>
                <c:pt idx="1446">
                  <c:v>3.3845693023910601</c:v>
                </c:pt>
                <c:pt idx="1447">
                  <c:v>-3.4043136500690898</c:v>
                </c:pt>
                <c:pt idx="1448">
                  <c:v>-0.95567838713486397</c:v>
                </c:pt>
                <c:pt idx="1449">
                  <c:v>-3.3265039922087301</c:v>
                </c:pt>
                <c:pt idx="1450">
                  <c:v>-3.3051573518828099</c:v>
                </c:pt>
                <c:pt idx="1451">
                  <c:v>3.9934371383514602</c:v>
                </c:pt>
                <c:pt idx="1452">
                  <c:v>3.3700829399779799</c:v>
                </c:pt>
                <c:pt idx="1453">
                  <c:v>2.92467112825382</c:v>
                </c:pt>
                <c:pt idx="1454">
                  <c:v>0.27143371194337101</c:v>
                </c:pt>
                <c:pt idx="1455">
                  <c:v>1.5301230042732299</c:v>
                </c:pt>
                <c:pt idx="1456">
                  <c:v>1.3224962812550201</c:v>
                </c:pt>
                <c:pt idx="1457">
                  <c:v>0.79625860652439195</c:v>
                </c:pt>
                <c:pt idx="1458">
                  <c:v>3.5199037083103901</c:v>
                </c:pt>
                <c:pt idx="1459">
                  <c:v>-3.07966735893454</c:v>
                </c:pt>
                <c:pt idx="1460">
                  <c:v>3.8282754193398998</c:v>
                </c:pt>
                <c:pt idx="1461">
                  <c:v>3.2686981112426801</c:v>
                </c:pt>
                <c:pt idx="1462">
                  <c:v>-3.4642227691999201</c:v>
                </c:pt>
                <c:pt idx="1463">
                  <c:v>3.3398481692920199</c:v>
                </c:pt>
                <c:pt idx="1464">
                  <c:v>3.3810704448315398</c:v>
                </c:pt>
                <c:pt idx="1465">
                  <c:v>-2.88868978527361</c:v>
                </c:pt>
                <c:pt idx="1466">
                  <c:v>0.12709241375802699</c:v>
                </c:pt>
                <c:pt idx="1467">
                  <c:v>-1.4269993732372199</c:v>
                </c:pt>
                <c:pt idx="1468">
                  <c:v>2.7392098287734399</c:v>
                </c:pt>
                <c:pt idx="1469">
                  <c:v>2.0153065689777199</c:v>
                </c:pt>
                <c:pt idx="1470">
                  <c:v>-2.8407881421121099</c:v>
                </c:pt>
                <c:pt idx="1471">
                  <c:v>-3.74416142180596</c:v>
                </c:pt>
                <c:pt idx="1472">
                  <c:v>3.2158960442039302</c:v>
                </c:pt>
                <c:pt idx="1473">
                  <c:v>-1.4037059619625001</c:v>
                </c:pt>
                <c:pt idx="1474">
                  <c:v>3.6177299776772598</c:v>
                </c:pt>
                <c:pt idx="1475">
                  <c:v>-0.91579880636505995</c:v>
                </c:pt>
                <c:pt idx="1476">
                  <c:v>1.00456462223471</c:v>
                </c:pt>
                <c:pt idx="1477">
                  <c:v>-0.48818584814242</c:v>
                </c:pt>
                <c:pt idx="1478">
                  <c:v>-3.8244091906438902</c:v>
                </c:pt>
                <c:pt idx="1479">
                  <c:v>2.7442877534804202</c:v>
                </c:pt>
                <c:pt idx="1480">
                  <c:v>3.7247190374431698</c:v>
                </c:pt>
                <c:pt idx="1481">
                  <c:v>-3.3649363178819698</c:v>
                </c:pt>
                <c:pt idx="1482">
                  <c:v>3.4590813141838099</c:v>
                </c:pt>
                <c:pt idx="1483">
                  <c:v>-3.1362051170537302</c:v>
                </c:pt>
                <c:pt idx="1484">
                  <c:v>-2.7435394312208099</c:v>
                </c:pt>
                <c:pt idx="1485">
                  <c:v>-2.10570336245042</c:v>
                </c:pt>
                <c:pt idx="1486">
                  <c:v>1.33743290429821</c:v>
                </c:pt>
                <c:pt idx="1487">
                  <c:v>3.8625063902893801</c:v>
                </c:pt>
                <c:pt idx="1488">
                  <c:v>2.8578886045609</c:v>
                </c:pt>
                <c:pt idx="1489">
                  <c:v>-3.56406533560085</c:v>
                </c:pt>
                <c:pt idx="1490">
                  <c:v>3.1328230472619101</c:v>
                </c:pt>
                <c:pt idx="1491">
                  <c:v>3.1541005862710501</c:v>
                </c:pt>
                <c:pt idx="1492">
                  <c:v>2.9474124589802</c:v>
                </c:pt>
                <c:pt idx="1493">
                  <c:v>3.0702955818405999</c:v>
                </c:pt>
                <c:pt idx="1494">
                  <c:v>-3.2937565263786701</c:v>
                </c:pt>
                <c:pt idx="1495">
                  <c:v>-3.6776815393320401</c:v>
                </c:pt>
                <c:pt idx="1496">
                  <c:v>-2.1261856863106701</c:v>
                </c:pt>
                <c:pt idx="1497">
                  <c:v>-1.8223231223532801</c:v>
                </c:pt>
                <c:pt idx="1498">
                  <c:v>3.78451072676449</c:v>
                </c:pt>
                <c:pt idx="1499">
                  <c:v>-1.91659617883821</c:v>
                </c:pt>
                <c:pt idx="1500">
                  <c:v>-2.6947549618964</c:v>
                </c:pt>
                <c:pt idx="1501">
                  <c:v>3.3419314679762699</c:v>
                </c:pt>
                <c:pt idx="1502">
                  <c:v>0.12554536102188499</c:v>
                </c:pt>
                <c:pt idx="1503">
                  <c:v>-2.95508320885541</c:v>
                </c:pt>
                <c:pt idx="1504">
                  <c:v>2.6087842175968001</c:v>
                </c:pt>
                <c:pt idx="1505">
                  <c:v>3.2046129930696199</c:v>
                </c:pt>
                <c:pt idx="1506">
                  <c:v>-2.5048884520922599</c:v>
                </c:pt>
                <c:pt idx="1507">
                  <c:v>-2.7939366608981802</c:v>
                </c:pt>
                <c:pt idx="1508">
                  <c:v>3.6145799980799498</c:v>
                </c:pt>
                <c:pt idx="1509">
                  <c:v>-3.0398674762254401</c:v>
                </c:pt>
                <c:pt idx="1510">
                  <c:v>2.77814752686142</c:v>
                </c:pt>
                <c:pt idx="1511">
                  <c:v>1.78671806201287</c:v>
                </c:pt>
                <c:pt idx="1512">
                  <c:v>1.6818167793460399</c:v>
                </c:pt>
                <c:pt idx="1513">
                  <c:v>2.8560918953192198</c:v>
                </c:pt>
                <c:pt idx="1514">
                  <c:v>-1.3034446985483401</c:v>
                </c:pt>
                <c:pt idx="1515">
                  <c:v>-1.4033138318079801</c:v>
                </c:pt>
                <c:pt idx="1516">
                  <c:v>-1.9255993544125301</c:v>
                </c:pt>
                <c:pt idx="1517">
                  <c:v>2.6600993224012601</c:v>
                </c:pt>
                <c:pt idx="1518">
                  <c:v>3.8324028643458399</c:v>
                </c:pt>
                <c:pt idx="1519">
                  <c:v>2.95065580593675</c:v>
                </c:pt>
                <c:pt idx="1520">
                  <c:v>2.0120034417760801</c:v>
                </c:pt>
                <c:pt idx="1521">
                  <c:v>3.7015774118576199</c:v>
                </c:pt>
                <c:pt idx="1522">
                  <c:v>0.821565815026017</c:v>
                </c:pt>
                <c:pt idx="1523">
                  <c:v>3.6906094619205398</c:v>
                </c:pt>
                <c:pt idx="1524">
                  <c:v>3.5664686541084398</c:v>
                </c:pt>
                <c:pt idx="1525">
                  <c:v>-0.203536262962978</c:v>
                </c:pt>
                <c:pt idx="1526">
                  <c:v>3.2808013334275601</c:v>
                </c:pt>
                <c:pt idx="1527">
                  <c:v>-3.9877338168915899</c:v>
                </c:pt>
                <c:pt idx="1528">
                  <c:v>-0.589931770351526</c:v>
                </c:pt>
                <c:pt idx="1529">
                  <c:v>-2.6107767219834601</c:v>
                </c:pt>
                <c:pt idx="1530">
                  <c:v>-3.2463705576670998</c:v>
                </c:pt>
                <c:pt idx="1531">
                  <c:v>-2.7645319443048999</c:v>
                </c:pt>
                <c:pt idx="1532">
                  <c:v>1.8733639382429501</c:v>
                </c:pt>
                <c:pt idx="1533">
                  <c:v>3.2738262594480299</c:v>
                </c:pt>
                <c:pt idx="1534">
                  <c:v>3.9752024773240699</c:v>
                </c:pt>
                <c:pt idx="1535">
                  <c:v>-3.6201372889613901</c:v>
                </c:pt>
                <c:pt idx="1536">
                  <c:v>-3.04333916640701</c:v>
                </c:pt>
                <c:pt idx="1537">
                  <c:v>2.4083274565417598</c:v>
                </c:pt>
                <c:pt idx="1538">
                  <c:v>2.2516605549944799</c:v>
                </c:pt>
                <c:pt idx="1539">
                  <c:v>3.5923645181224502</c:v>
                </c:pt>
                <c:pt idx="1540">
                  <c:v>1.8685791140950001</c:v>
                </c:pt>
                <c:pt idx="1541">
                  <c:v>-1.8284796137391499</c:v>
                </c:pt>
                <c:pt idx="1542">
                  <c:v>2.70636610168037</c:v>
                </c:pt>
                <c:pt idx="1543">
                  <c:v>1.4720019733104399</c:v>
                </c:pt>
                <c:pt idx="1544">
                  <c:v>3.3177163180998401</c:v>
                </c:pt>
                <c:pt idx="1545">
                  <c:v>2.6232115125630502</c:v>
                </c:pt>
                <c:pt idx="1546">
                  <c:v>-3.4586311396773302</c:v>
                </c:pt>
                <c:pt idx="1547">
                  <c:v>3.6781000649636399</c:v>
                </c:pt>
                <c:pt idx="1548">
                  <c:v>0.67584437572005596</c:v>
                </c:pt>
                <c:pt idx="1549">
                  <c:v>1.7773032266671001</c:v>
                </c:pt>
                <c:pt idx="1550">
                  <c:v>-2.8742089977886498</c:v>
                </c:pt>
                <c:pt idx="1551">
                  <c:v>3.9198130801705799</c:v>
                </c:pt>
                <c:pt idx="1552">
                  <c:v>-3.74116538715346</c:v>
                </c:pt>
                <c:pt idx="1553">
                  <c:v>-2.9744433859656101</c:v>
                </c:pt>
                <c:pt idx="1554">
                  <c:v>3.43876509075616</c:v>
                </c:pt>
                <c:pt idx="1555">
                  <c:v>-2.4059565449534501</c:v>
                </c:pt>
                <c:pt idx="1556">
                  <c:v>2.2094092074018001</c:v>
                </c:pt>
                <c:pt idx="1557">
                  <c:v>-3.26334351543648</c:v>
                </c:pt>
                <c:pt idx="1558">
                  <c:v>2.1057860951895</c:v>
                </c:pt>
                <c:pt idx="1559">
                  <c:v>1.9355264084741901</c:v>
                </c:pt>
                <c:pt idx="1560">
                  <c:v>-2.0954419805988902</c:v>
                </c:pt>
                <c:pt idx="1561">
                  <c:v>3.0274116567312999</c:v>
                </c:pt>
                <c:pt idx="1562">
                  <c:v>3.38625954112783</c:v>
                </c:pt>
                <c:pt idx="1563">
                  <c:v>1.4396001461322601</c:v>
                </c:pt>
                <c:pt idx="1564">
                  <c:v>-2.7662303532380101</c:v>
                </c:pt>
                <c:pt idx="1565">
                  <c:v>3.1873236650277601</c:v>
                </c:pt>
                <c:pt idx="1566">
                  <c:v>-3.07813626386615</c:v>
                </c:pt>
                <c:pt idx="1567">
                  <c:v>-3.80849025188461</c:v>
                </c:pt>
                <c:pt idx="1568">
                  <c:v>2.6237966196298999</c:v>
                </c:pt>
                <c:pt idx="1569">
                  <c:v>3.9492568216486998</c:v>
                </c:pt>
                <c:pt idx="1570">
                  <c:v>2.0523564734236999</c:v>
                </c:pt>
                <c:pt idx="1571">
                  <c:v>-3.8458557753593601</c:v>
                </c:pt>
                <c:pt idx="1572">
                  <c:v>-1.71740723815284</c:v>
                </c:pt>
                <c:pt idx="1573">
                  <c:v>3.424107267928</c:v>
                </c:pt>
                <c:pt idx="1574">
                  <c:v>2.2960638893544099</c:v>
                </c:pt>
                <c:pt idx="1575">
                  <c:v>-2.8852885242099902</c:v>
                </c:pt>
                <c:pt idx="1576">
                  <c:v>-3.5567959094210599</c:v>
                </c:pt>
                <c:pt idx="1577">
                  <c:v>9.2751623613356298E-3</c:v>
                </c:pt>
                <c:pt idx="1578">
                  <c:v>-3.2745514235584698</c:v>
                </c:pt>
                <c:pt idx="1579">
                  <c:v>-3.9706625402539601</c:v>
                </c:pt>
                <c:pt idx="1580">
                  <c:v>3.3513746883384301</c:v>
                </c:pt>
                <c:pt idx="1581">
                  <c:v>0.17126684490316799</c:v>
                </c:pt>
                <c:pt idx="1582">
                  <c:v>2.5107402965916501</c:v>
                </c:pt>
                <c:pt idx="1583">
                  <c:v>3.2719925782232302</c:v>
                </c:pt>
                <c:pt idx="1584">
                  <c:v>3.7089598218534698</c:v>
                </c:pt>
                <c:pt idx="1585">
                  <c:v>-3.3460704401048602</c:v>
                </c:pt>
                <c:pt idx="1586">
                  <c:v>-2.62493056866803</c:v>
                </c:pt>
                <c:pt idx="1587">
                  <c:v>-3.2711205474432701</c:v>
                </c:pt>
                <c:pt idx="1588">
                  <c:v>3.2122537371208799</c:v>
                </c:pt>
                <c:pt idx="1589">
                  <c:v>-2.6141009231886998</c:v>
                </c:pt>
                <c:pt idx="1590">
                  <c:v>3.8005876204196198</c:v>
                </c:pt>
                <c:pt idx="1591">
                  <c:v>3.3607298290134699</c:v>
                </c:pt>
                <c:pt idx="1592">
                  <c:v>-1.69105426243028</c:v>
                </c:pt>
                <c:pt idx="1593">
                  <c:v>2.2245874834461499</c:v>
                </c:pt>
                <c:pt idx="1594">
                  <c:v>3.03122044948041</c:v>
                </c:pt>
                <c:pt idx="1595">
                  <c:v>-5.0679229698836502E-2</c:v>
                </c:pt>
                <c:pt idx="1596">
                  <c:v>-3.0183700539078799</c:v>
                </c:pt>
                <c:pt idx="1597">
                  <c:v>-3.2041441237454098</c:v>
                </c:pt>
                <c:pt idx="1598">
                  <c:v>2.8679233397486699</c:v>
                </c:pt>
                <c:pt idx="1599">
                  <c:v>-3.3186130378165699</c:v>
                </c:pt>
                <c:pt idx="1600">
                  <c:v>-3.8480907489060101</c:v>
                </c:pt>
                <c:pt idx="1601">
                  <c:v>3.9636807685358901</c:v>
                </c:pt>
                <c:pt idx="1602">
                  <c:v>-2.89925415565533</c:v>
                </c:pt>
                <c:pt idx="1603">
                  <c:v>2.2728485036430199</c:v>
                </c:pt>
                <c:pt idx="1604">
                  <c:v>-2.8244063710116598</c:v>
                </c:pt>
                <c:pt idx="1605">
                  <c:v>1.2821998469668401</c:v>
                </c:pt>
                <c:pt idx="1606">
                  <c:v>-1.63061423613201</c:v>
                </c:pt>
                <c:pt idx="1607">
                  <c:v>-0.51726448554652205</c:v>
                </c:pt>
                <c:pt idx="1608">
                  <c:v>0.177192964666533</c:v>
                </c:pt>
                <c:pt idx="1609">
                  <c:v>1.27394906219005</c:v>
                </c:pt>
                <c:pt idx="1610">
                  <c:v>3.0087613445442298</c:v>
                </c:pt>
                <c:pt idx="1611">
                  <c:v>-3.7780889853628401</c:v>
                </c:pt>
                <c:pt idx="1612">
                  <c:v>-1.5203658937833699</c:v>
                </c:pt>
                <c:pt idx="1613">
                  <c:v>0.87834600754668202</c:v>
                </c:pt>
                <c:pt idx="1614">
                  <c:v>3.6457809020976799</c:v>
                </c:pt>
                <c:pt idx="1615">
                  <c:v>3.5553158900200699</c:v>
                </c:pt>
                <c:pt idx="1616">
                  <c:v>-3.1839232195681801</c:v>
                </c:pt>
                <c:pt idx="1617">
                  <c:v>-2.2213475133793699</c:v>
                </c:pt>
                <c:pt idx="1618">
                  <c:v>-2.7518691669176101</c:v>
                </c:pt>
                <c:pt idx="1619">
                  <c:v>-1.19239663872978</c:v>
                </c:pt>
                <c:pt idx="1620">
                  <c:v>3.9191178638018802</c:v>
                </c:pt>
                <c:pt idx="1621">
                  <c:v>-3.5692158869803499</c:v>
                </c:pt>
                <c:pt idx="1622">
                  <c:v>2.6780261108149301</c:v>
                </c:pt>
                <c:pt idx="1623">
                  <c:v>-3.32799239918192</c:v>
                </c:pt>
                <c:pt idx="1624">
                  <c:v>2.5642895985131702</c:v>
                </c:pt>
                <c:pt idx="1625">
                  <c:v>-3.0929092394932498</c:v>
                </c:pt>
                <c:pt idx="1626">
                  <c:v>2.1566305066656102</c:v>
                </c:pt>
                <c:pt idx="1627">
                  <c:v>1.6414634658936</c:v>
                </c:pt>
                <c:pt idx="1628">
                  <c:v>1.27330908911312</c:v>
                </c:pt>
                <c:pt idx="1629">
                  <c:v>-3.18997307392147</c:v>
                </c:pt>
                <c:pt idx="1630">
                  <c:v>1.12802620640667</c:v>
                </c:pt>
                <c:pt idx="1631">
                  <c:v>2.59452487806452</c:v>
                </c:pt>
                <c:pt idx="1632">
                  <c:v>2.3669068315951902</c:v>
                </c:pt>
                <c:pt idx="1633">
                  <c:v>3.2995543203921498</c:v>
                </c:pt>
                <c:pt idx="1634">
                  <c:v>-3.9400831570549499</c:v>
                </c:pt>
                <c:pt idx="1635">
                  <c:v>3.8003656775348098</c:v>
                </c:pt>
                <c:pt idx="1636">
                  <c:v>2.7503703131001398</c:v>
                </c:pt>
                <c:pt idx="1637">
                  <c:v>3.6485471389230799</c:v>
                </c:pt>
                <c:pt idx="1638">
                  <c:v>-3.8568451531768702</c:v>
                </c:pt>
                <c:pt idx="1639">
                  <c:v>-2.5285301553664601</c:v>
                </c:pt>
                <c:pt idx="1640">
                  <c:v>-3.0979924214497099</c:v>
                </c:pt>
                <c:pt idx="1641">
                  <c:v>-1.14174303465406</c:v>
                </c:pt>
                <c:pt idx="1642">
                  <c:v>3.6395998977395498</c:v>
                </c:pt>
                <c:pt idx="1643">
                  <c:v>-1.81684422592415</c:v>
                </c:pt>
                <c:pt idx="1644">
                  <c:v>3.1986999673890302</c:v>
                </c:pt>
                <c:pt idx="1645">
                  <c:v>-3.5446271330299699</c:v>
                </c:pt>
                <c:pt idx="1646">
                  <c:v>-1.6760861485059999</c:v>
                </c:pt>
                <c:pt idx="1647">
                  <c:v>2.48434729975475</c:v>
                </c:pt>
                <c:pt idx="1648">
                  <c:v>2.46007309207033</c:v>
                </c:pt>
                <c:pt idx="1649">
                  <c:v>3.4100910234559501</c:v>
                </c:pt>
                <c:pt idx="1650">
                  <c:v>3.7568749065254701</c:v>
                </c:pt>
                <c:pt idx="1651">
                  <c:v>1.0331464617981201</c:v>
                </c:pt>
                <c:pt idx="1652">
                  <c:v>-2.37978856428226</c:v>
                </c:pt>
                <c:pt idx="1653">
                  <c:v>-1.6226891750755701</c:v>
                </c:pt>
                <c:pt idx="1654">
                  <c:v>-2.2951401946266201</c:v>
                </c:pt>
                <c:pt idx="1655">
                  <c:v>-3.61394450741318</c:v>
                </c:pt>
                <c:pt idx="1656">
                  <c:v>0.159052468281354</c:v>
                </c:pt>
                <c:pt idx="1657">
                  <c:v>3.15038166590853</c:v>
                </c:pt>
                <c:pt idx="1658">
                  <c:v>0.15199756563355599</c:v>
                </c:pt>
                <c:pt idx="1659">
                  <c:v>-2.0912385037038499</c:v>
                </c:pt>
                <c:pt idx="1660">
                  <c:v>-1.6369399963759701</c:v>
                </c:pt>
                <c:pt idx="1661">
                  <c:v>3.2048481948312002E-2</c:v>
                </c:pt>
                <c:pt idx="1662">
                  <c:v>2.8930533237975098</c:v>
                </c:pt>
                <c:pt idx="1663">
                  <c:v>3.312486612327</c:v>
                </c:pt>
                <c:pt idx="1664">
                  <c:v>-3.6442304998839599</c:v>
                </c:pt>
                <c:pt idx="1665">
                  <c:v>3.28734108825928</c:v>
                </c:pt>
                <c:pt idx="1666">
                  <c:v>3.3691935652874299</c:v>
                </c:pt>
                <c:pt idx="1667">
                  <c:v>0.64890023846751999</c:v>
                </c:pt>
                <c:pt idx="1668">
                  <c:v>-3.3552699251254499</c:v>
                </c:pt>
                <c:pt idx="1669">
                  <c:v>3.5011095889544599</c:v>
                </c:pt>
                <c:pt idx="1670">
                  <c:v>-1.9954145879605001</c:v>
                </c:pt>
                <c:pt idx="1671">
                  <c:v>1.99122745705047</c:v>
                </c:pt>
                <c:pt idx="1672">
                  <c:v>0.117450432454842</c:v>
                </c:pt>
                <c:pt idx="1673">
                  <c:v>-3.1636882287494599</c:v>
                </c:pt>
                <c:pt idx="1674">
                  <c:v>-3.1903036842961501</c:v>
                </c:pt>
                <c:pt idx="1675">
                  <c:v>0.550277907919836</c:v>
                </c:pt>
                <c:pt idx="1676">
                  <c:v>-1.4726767285404101</c:v>
                </c:pt>
                <c:pt idx="1677">
                  <c:v>-0.17846552407230201</c:v>
                </c:pt>
                <c:pt idx="1678">
                  <c:v>-3.3157591188531099</c:v>
                </c:pt>
                <c:pt idx="1679">
                  <c:v>-0.89358041127467103</c:v>
                </c:pt>
                <c:pt idx="1680">
                  <c:v>1.12081381443935</c:v>
                </c:pt>
                <c:pt idx="1681">
                  <c:v>3.3268393192410302</c:v>
                </c:pt>
                <c:pt idx="1682">
                  <c:v>-2.7230486525242301</c:v>
                </c:pt>
                <c:pt idx="1683">
                  <c:v>-1.3923577980552899</c:v>
                </c:pt>
                <c:pt idx="1684">
                  <c:v>1.3014058224347</c:v>
                </c:pt>
                <c:pt idx="1685">
                  <c:v>3.9642736462183401</c:v>
                </c:pt>
                <c:pt idx="1686">
                  <c:v>-0.137792395420263</c:v>
                </c:pt>
                <c:pt idx="1687">
                  <c:v>2.9281779260422698</c:v>
                </c:pt>
                <c:pt idx="1688">
                  <c:v>-2.6153381177903801</c:v>
                </c:pt>
                <c:pt idx="1689">
                  <c:v>-2.6931258632776598</c:v>
                </c:pt>
                <c:pt idx="1690">
                  <c:v>3.21425778174746</c:v>
                </c:pt>
                <c:pt idx="1691">
                  <c:v>-3.8626301013337399</c:v>
                </c:pt>
                <c:pt idx="1692">
                  <c:v>-2.4018506348003298E-2</c:v>
                </c:pt>
                <c:pt idx="1693">
                  <c:v>-3.83673211907242</c:v>
                </c:pt>
                <c:pt idx="1694">
                  <c:v>1.47508720986229</c:v>
                </c:pt>
                <c:pt idx="1695">
                  <c:v>0.13299895755358301</c:v>
                </c:pt>
                <c:pt idx="1696">
                  <c:v>0.22805363029512599</c:v>
                </c:pt>
                <c:pt idx="1697">
                  <c:v>-2.8353308922084302</c:v>
                </c:pt>
                <c:pt idx="1698">
                  <c:v>0.15242938642342099</c:v>
                </c:pt>
                <c:pt idx="1699">
                  <c:v>2.9321445296939599</c:v>
                </c:pt>
                <c:pt idx="1700">
                  <c:v>2.27097201867742</c:v>
                </c:pt>
                <c:pt idx="1701">
                  <c:v>-3.0184973859973101</c:v>
                </c:pt>
                <c:pt idx="1702">
                  <c:v>-3.9444187428508202</c:v>
                </c:pt>
                <c:pt idx="1703">
                  <c:v>-0.98791741281158996</c:v>
                </c:pt>
                <c:pt idx="1704">
                  <c:v>0.82395348734110296</c:v>
                </c:pt>
                <c:pt idx="1705">
                  <c:v>-0.43010822406710397</c:v>
                </c:pt>
                <c:pt idx="1706">
                  <c:v>1.11058766383903</c:v>
                </c:pt>
                <c:pt idx="1707">
                  <c:v>-1.5388586945210001</c:v>
                </c:pt>
                <c:pt idx="1708">
                  <c:v>0.85890674087444896</c:v>
                </c:pt>
                <c:pt idx="1709">
                  <c:v>-3.29322640395202</c:v>
                </c:pt>
                <c:pt idx="1710">
                  <c:v>3.36040486354179</c:v>
                </c:pt>
                <c:pt idx="1711">
                  <c:v>1.6439464901026299</c:v>
                </c:pt>
                <c:pt idx="1712">
                  <c:v>-3.2995627345622198</c:v>
                </c:pt>
                <c:pt idx="1713">
                  <c:v>-3.47755617303554</c:v>
                </c:pt>
                <c:pt idx="1714">
                  <c:v>1.06400475991971</c:v>
                </c:pt>
                <c:pt idx="1715">
                  <c:v>1.42491998226981</c:v>
                </c:pt>
                <c:pt idx="1716">
                  <c:v>-3.9911378137297802</c:v>
                </c:pt>
                <c:pt idx="1717">
                  <c:v>0.67536119474854095</c:v>
                </c:pt>
                <c:pt idx="1718">
                  <c:v>-3.2038164615481199</c:v>
                </c:pt>
                <c:pt idx="1719">
                  <c:v>-1.5989958399042701</c:v>
                </c:pt>
                <c:pt idx="1720">
                  <c:v>-0.41016988643595897</c:v>
                </c:pt>
                <c:pt idx="1721">
                  <c:v>1.52028093522995</c:v>
                </c:pt>
                <c:pt idx="1722">
                  <c:v>-0.180210469023246</c:v>
                </c:pt>
                <c:pt idx="1723">
                  <c:v>0.79500501220832398</c:v>
                </c:pt>
                <c:pt idx="1724">
                  <c:v>-3.7765788353730101</c:v>
                </c:pt>
                <c:pt idx="1725">
                  <c:v>-1.9150024083650199</c:v>
                </c:pt>
                <c:pt idx="1726">
                  <c:v>2.9424984663507701</c:v>
                </c:pt>
                <c:pt idx="1727">
                  <c:v>-3.0446931073052301</c:v>
                </c:pt>
                <c:pt idx="1728">
                  <c:v>-2.4627491561102102</c:v>
                </c:pt>
                <c:pt idx="1729">
                  <c:v>3.40450720577899</c:v>
                </c:pt>
                <c:pt idx="1730">
                  <c:v>-3.6954026904936499</c:v>
                </c:pt>
                <c:pt idx="1731">
                  <c:v>3.5867273196516698</c:v>
                </c:pt>
                <c:pt idx="1732">
                  <c:v>3.60279566042195</c:v>
                </c:pt>
                <c:pt idx="1733">
                  <c:v>1.5923560172362701</c:v>
                </c:pt>
                <c:pt idx="1734">
                  <c:v>1.03596003035699</c:v>
                </c:pt>
                <c:pt idx="1735">
                  <c:v>0.52011301320602898</c:v>
                </c:pt>
                <c:pt idx="1736">
                  <c:v>4.88077319890853E-2</c:v>
                </c:pt>
                <c:pt idx="1737">
                  <c:v>2.59197617751731</c:v>
                </c:pt>
                <c:pt idx="1738">
                  <c:v>-3.8959334008239201</c:v>
                </c:pt>
                <c:pt idx="1739">
                  <c:v>3.6724627660410998</c:v>
                </c:pt>
                <c:pt idx="1740">
                  <c:v>-2.3904537398469401</c:v>
                </c:pt>
                <c:pt idx="1741">
                  <c:v>2.2593611163194098</c:v>
                </c:pt>
                <c:pt idx="1742">
                  <c:v>3.4864373043089998</c:v>
                </c:pt>
                <c:pt idx="1743">
                  <c:v>-2.5537209580209299</c:v>
                </c:pt>
                <c:pt idx="1744">
                  <c:v>-2.3142644807755302</c:v>
                </c:pt>
                <c:pt idx="1745">
                  <c:v>-2.46588058943945</c:v>
                </c:pt>
                <c:pt idx="1746">
                  <c:v>3.1449634954515799</c:v>
                </c:pt>
                <c:pt idx="1747">
                  <c:v>-0.45708550833803702</c:v>
                </c:pt>
                <c:pt idx="1748">
                  <c:v>2.8258552004893298</c:v>
                </c:pt>
                <c:pt idx="1749">
                  <c:v>-0.82225482095360403</c:v>
                </c:pt>
                <c:pt idx="1750">
                  <c:v>0.119552219231817</c:v>
                </c:pt>
                <c:pt idx="1751">
                  <c:v>1.4450150584536501</c:v>
                </c:pt>
                <c:pt idx="1752">
                  <c:v>2.8192639040843099</c:v>
                </c:pt>
                <c:pt idx="1753">
                  <c:v>2.3608265428176902</c:v>
                </c:pt>
                <c:pt idx="1754">
                  <c:v>-3.8580640098501102</c:v>
                </c:pt>
                <c:pt idx="1755">
                  <c:v>-3.4382982580012298</c:v>
                </c:pt>
                <c:pt idx="1756">
                  <c:v>-0.79392592784390104</c:v>
                </c:pt>
                <c:pt idx="1757">
                  <c:v>2.4951731352799</c:v>
                </c:pt>
                <c:pt idx="1758">
                  <c:v>1.28243372861809</c:v>
                </c:pt>
                <c:pt idx="1759">
                  <c:v>2.02946080169392</c:v>
                </c:pt>
                <c:pt idx="1760">
                  <c:v>2.9710255992496601</c:v>
                </c:pt>
                <c:pt idx="1761">
                  <c:v>3.9278846654930302</c:v>
                </c:pt>
                <c:pt idx="1762">
                  <c:v>-2.1130553586148801</c:v>
                </c:pt>
                <c:pt idx="1763">
                  <c:v>3.8979358377203202</c:v>
                </c:pt>
                <c:pt idx="1764">
                  <c:v>-3.48611443819639</c:v>
                </c:pt>
                <c:pt idx="1765">
                  <c:v>-3.5097675253022</c:v>
                </c:pt>
                <c:pt idx="1766">
                  <c:v>-3.4124409589028102</c:v>
                </c:pt>
                <c:pt idx="1767">
                  <c:v>3.1570309581876299</c:v>
                </c:pt>
                <c:pt idx="1768">
                  <c:v>-1.14801161736243</c:v>
                </c:pt>
                <c:pt idx="1769">
                  <c:v>-3.2316875635887001</c:v>
                </c:pt>
                <c:pt idx="1770">
                  <c:v>2.4724878431025701</c:v>
                </c:pt>
                <c:pt idx="1771">
                  <c:v>3.0060505566657101</c:v>
                </c:pt>
                <c:pt idx="1772">
                  <c:v>-2.4867721733342001</c:v>
                </c:pt>
                <c:pt idx="1773">
                  <c:v>-3.0948647018601401</c:v>
                </c:pt>
                <c:pt idx="1774">
                  <c:v>-3.3919972366832001</c:v>
                </c:pt>
                <c:pt idx="1775">
                  <c:v>1.1373753512511799</c:v>
                </c:pt>
                <c:pt idx="1776">
                  <c:v>0.51418737501947698</c:v>
                </c:pt>
                <c:pt idx="1777">
                  <c:v>2.6566629335134802</c:v>
                </c:pt>
                <c:pt idx="1778">
                  <c:v>2.6311884220907298</c:v>
                </c:pt>
                <c:pt idx="1779">
                  <c:v>-3.8040889957708699</c:v>
                </c:pt>
                <c:pt idx="1780">
                  <c:v>-2.2809776913252202</c:v>
                </c:pt>
                <c:pt idx="1781">
                  <c:v>0.460501149377257</c:v>
                </c:pt>
                <c:pt idx="1782">
                  <c:v>0.79468081851533601</c:v>
                </c:pt>
                <c:pt idx="1783">
                  <c:v>1.4094018719051999</c:v>
                </c:pt>
                <c:pt idx="1784">
                  <c:v>-3.4351012359385402</c:v>
                </c:pt>
                <c:pt idx="1785">
                  <c:v>-2.0582831351588098</c:v>
                </c:pt>
                <c:pt idx="1786">
                  <c:v>-3.9187513077987299</c:v>
                </c:pt>
                <c:pt idx="1787">
                  <c:v>1.95873184262582</c:v>
                </c:pt>
                <c:pt idx="1788">
                  <c:v>-3.2643113349626001</c:v>
                </c:pt>
                <c:pt idx="1789">
                  <c:v>-0.72637447162866697</c:v>
                </c:pt>
                <c:pt idx="1790">
                  <c:v>3.3697544216969302</c:v>
                </c:pt>
                <c:pt idx="1791">
                  <c:v>3.9970288629604802</c:v>
                </c:pt>
                <c:pt idx="1792">
                  <c:v>-3.7106177613189399</c:v>
                </c:pt>
                <c:pt idx="1793">
                  <c:v>1.5647590832121301</c:v>
                </c:pt>
                <c:pt idx="1794">
                  <c:v>1.2322416752872101</c:v>
                </c:pt>
                <c:pt idx="1795">
                  <c:v>3.8145388526550099</c:v>
                </c:pt>
                <c:pt idx="1796">
                  <c:v>2.8261963222698299</c:v>
                </c:pt>
                <c:pt idx="1797">
                  <c:v>-3.0975947175852099</c:v>
                </c:pt>
                <c:pt idx="1798">
                  <c:v>3.0477846257843901</c:v>
                </c:pt>
                <c:pt idx="1799">
                  <c:v>2.3610235539948299</c:v>
                </c:pt>
                <c:pt idx="1800">
                  <c:v>-0.98858636924701404</c:v>
                </c:pt>
                <c:pt idx="1801">
                  <c:v>-0.79828027492599396</c:v>
                </c:pt>
                <c:pt idx="1802">
                  <c:v>2.01190295915438</c:v>
                </c:pt>
                <c:pt idx="1803">
                  <c:v>-3.0250835100867701</c:v>
                </c:pt>
                <c:pt idx="1804">
                  <c:v>-3.4735375663362702</c:v>
                </c:pt>
                <c:pt idx="1805">
                  <c:v>2.3565610298676498</c:v>
                </c:pt>
                <c:pt idx="1806">
                  <c:v>2.6498971851779598</c:v>
                </c:pt>
                <c:pt idx="1807">
                  <c:v>-3.8894761811871401</c:v>
                </c:pt>
                <c:pt idx="1808">
                  <c:v>-3.6042718477036901</c:v>
                </c:pt>
                <c:pt idx="1809">
                  <c:v>2.2478566625162602</c:v>
                </c:pt>
                <c:pt idx="1810">
                  <c:v>-1.85193119226096</c:v>
                </c:pt>
                <c:pt idx="1811">
                  <c:v>3.86477813955362</c:v>
                </c:pt>
                <c:pt idx="1812">
                  <c:v>2.9227464057942898</c:v>
                </c:pt>
                <c:pt idx="1813">
                  <c:v>-1.7296613897298201</c:v>
                </c:pt>
                <c:pt idx="1814">
                  <c:v>-2.7691818592919302</c:v>
                </c:pt>
                <c:pt idx="1815">
                  <c:v>-3.1757474878601202</c:v>
                </c:pt>
                <c:pt idx="1816">
                  <c:v>2.6963122519944598</c:v>
                </c:pt>
                <c:pt idx="1817">
                  <c:v>3.1607396106796699</c:v>
                </c:pt>
                <c:pt idx="1818">
                  <c:v>3.98519690841872</c:v>
                </c:pt>
                <c:pt idx="1819">
                  <c:v>3.95705203045285</c:v>
                </c:pt>
                <c:pt idx="1820">
                  <c:v>-2.2980039342171699</c:v>
                </c:pt>
                <c:pt idx="1821">
                  <c:v>-3.8157496740393801</c:v>
                </c:pt>
                <c:pt idx="1822">
                  <c:v>-3.9226283917981601</c:v>
                </c:pt>
                <c:pt idx="1823">
                  <c:v>-3.4047194062454098</c:v>
                </c:pt>
                <c:pt idx="1824">
                  <c:v>3.7845793251207498</c:v>
                </c:pt>
                <c:pt idx="1825">
                  <c:v>-2.5442717692565702</c:v>
                </c:pt>
                <c:pt idx="1826">
                  <c:v>-2.2717240400156902</c:v>
                </c:pt>
                <c:pt idx="1827">
                  <c:v>2.19696049074587</c:v>
                </c:pt>
                <c:pt idx="1828">
                  <c:v>-3.4376869438809501</c:v>
                </c:pt>
                <c:pt idx="1829">
                  <c:v>-3.8438399223380699</c:v>
                </c:pt>
                <c:pt idx="1830">
                  <c:v>-1.3789254912785001</c:v>
                </c:pt>
                <c:pt idx="1831">
                  <c:v>-0.406849816128595</c:v>
                </c:pt>
                <c:pt idx="1832">
                  <c:v>0.60201371528928305</c:v>
                </c:pt>
                <c:pt idx="1833">
                  <c:v>2.3688897640531899</c:v>
                </c:pt>
                <c:pt idx="1834">
                  <c:v>0.14288540577325401</c:v>
                </c:pt>
                <c:pt idx="1835">
                  <c:v>-3.3570257873272702</c:v>
                </c:pt>
                <c:pt idx="1836">
                  <c:v>3.1187627498599002</c:v>
                </c:pt>
                <c:pt idx="1837">
                  <c:v>-3.3043129439410301</c:v>
                </c:pt>
                <c:pt idx="1838">
                  <c:v>3.2875791202621398</c:v>
                </c:pt>
                <c:pt idx="1839">
                  <c:v>-2.3340166936231599</c:v>
                </c:pt>
                <c:pt idx="1840">
                  <c:v>2.2742966041632702</c:v>
                </c:pt>
                <c:pt idx="1841">
                  <c:v>1.6440320499351999</c:v>
                </c:pt>
                <c:pt idx="1842">
                  <c:v>-3.3844035676266402</c:v>
                </c:pt>
                <c:pt idx="1843">
                  <c:v>3.4146443484947202</c:v>
                </c:pt>
                <c:pt idx="1844">
                  <c:v>-2.9054520512074502</c:v>
                </c:pt>
                <c:pt idx="1845">
                  <c:v>3.8509742566006699</c:v>
                </c:pt>
                <c:pt idx="1846">
                  <c:v>-2.7361284518697402</c:v>
                </c:pt>
                <c:pt idx="1847">
                  <c:v>-3.1315980909126799</c:v>
                </c:pt>
                <c:pt idx="1848">
                  <c:v>0.88043746825307201</c:v>
                </c:pt>
                <c:pt idx="1849">
                  <c:v>3.4940822357768502</c:v>
                </c:pt>
                <c:pt idx="1850">
                  <c:v>-3.4168884358505101</c:v>
                </c:pt>
                <c:pt idx="1851">
                  <c:v>1.0144770729522901</c:v>
                </c:pt>
                <c:pt idx="1852">
                  <c:v>-3.49618691069485</c:v>
                </c:pt>
                <c:pt idx="1853">
                  <c:v>-1.1078090952172499</c:v>
                </c:pt>
                <c:pt idx="1854">
                  <c:v>3.8549521703569698</c:v>
                </c:pt>
                <c:pt idx="1855">
                  <c:v>-3.5037863529314199</c:v>
                </c:pt>
                <c:pt idx="1856">
                  <c:v>2.6093566334026899</c:v>
                </c:pt>
                <c:pt idx="1857">
                  <c:v>-3.8791956268097301</c:v>
                </c:pt>
                <c:pt idx="1858">
                  <c:v>1.7119847132311199</c:v>
                </c:pt>
                <c:pt idx="1859">
                  <c:v>-1.3065878491448699</c:v>
                </c:pt>
                <c:pt idx="1860">
                  <c:v>-2.3228616913728199</c:v>
                </c:pt>
                <c:pt idx="1861">
                  <c:v>-3.6665197941012702</c:v>
                </c:pt>
                <c:pt idx="1862">
                  <c:v>1.65671661107505</c:v>
                </c:pt>
                <c:pt idx="1863">
                  <c:v>2.2419082947798601</c:v>
                </c:pt>
                <c:pt idx="1864">
                  <c:v>-3.1910094102934901</c:v>
                </c:pt>
                <c:pt idx="1865">
                  <c:v>2.58760369300684</c:v>
                </c:pt>
                <c:pt idx="1866">
                  <c:v>-3.6582282678963498</c:v>
                </c:pt>
                <c:pt idx="1867">
                  <c:v>2.18593937746859</c:v>
                </c:pt>
                <c:pt idx="1868">
                  <c:v>-0.94803402404320902</c:v>
                </c:pt>
                <c:pt idx="1869">
                  <c:v>-2.1292464364535801</c:v>
                </c:pt>
                <c:pt idx="1870">
                  <c:v>0.75382377763094999</c:v>
                </c:pt>
                <c:pt idx="1871">
                  <c:v>3.58965716049092</c:v>
                </c:pt>
                <c:pt idx="1872">
                  <c:v>3.18063831084861</c:v>
                </c:pt>
                <c:pt idx="1873">
                  <c:v>-2.2360168684123298</c:v>
                </c:pt>
                <c:pt idx="1874">
                  <c:v>0.75652122600771898</c:v>
                </c:pt>
                <c:pt idx="1875">
                  <c:v>2.3415049125250502</c:v>
                </c:pt>
                <c:pt idx="1876">
                  <c:v>-3.0038994189582602</c:v>
                </c:pt>
                <c:pt idx="1877">
                  <c:v>-3.28046622668559</c:v>
                </c:pt>
                <c:pt idx="1878">
                  <c:v>3.1849787837922601</c:v>
                </c:pt>
                <c:pt idx="1879">
                  <c:v>3.7474197274800001</c:v>
                </c:pt>
                <c:pt idx="1880">
                  <c:v>1.9932199096802199</c:v>
                </c:pt>
                <c:pt idx="1881">
                  <c:v>1.2418956529001901</c:v>
                </c:pt>
                <c:pt idx="1882">
                  <c:v>3.8992794865675302</c:v>
                </c:pt>
                <c:pt idx="1883">
                  <c:v>3.7706815737063102</c:v>
                </c:pt>
                <c:pt idx="1884">
                  <c:v>3.8552015865784299</c:v>
                </c:pt>
                <c:pt idx="1885">
                  <c:v>1.6591295008722799</c:v>
                </c:pt>
                <c:pt idx="1886">
                  <c:v>3.8801968485306002</c:v>
                </c:pt>
                <c:pt idx="1887">
                  <c:v>-3.8374920404249102</c:v>
                </c:pt>
                <c:pt idx="1888">
                  <c:v>-2.8695162010216402</c:v>
                </c:pt>
                <c:pt idx="1889">
                  <c:v>3.1309473545564099</c:v>
                </c:pt>
                <c:pt idx="1890">
                  <c:v>3.7858619197026302</c:v>
                </c:pt>
                <c:pt idx="1891">
                  <c:v>2.3272543921572599</c:v>
                </c:pt>
                <c:pt idx="1892">
                  <c:v>3.8892419892140202</c:v>
                </c:pt>
                <c:pt idx="1893">
                  <c:v>-3.5059227026149502</c:v>
                </c:pt>
                <c:pt idx="1894">
                  <c:v>-1.4296182027715001</c:v>
                </c:pt>
                <c:pt idx="1895">
                  <c:v>-3.6562001803547202</c:v>
                </c:pt>
                <c:pt idx="1896">
                  <c:v>2.33630360104446</c:v>
                </c:pt>
                <c:pt idx="1897">
                  <c:v>-3.0871734113073099</c:v>
                </c:pt>
                <c:pt idx="1898">
                  <c:v>-2.2019417342945902</c:v>
                </c:pt>
                <c:pt idx="1899">
                  <c:v>-3.4892622958292199</c:v>
                </c:pt>
                <c:pt idx="1900">
                  <c:v>2.11339721104516</c:v>
                </c:pt>
                <c:pt idx="1901">
                  <c:v>-2.9838422810842302</c:v>
                </c:pt>
                <c:pt idx="1902">
                  <c:v>3.3142279753450499</c:v>
                </c:pt>
                <c:pt idx="1903">
                  <c:v>3.9187112967753399</c:v>
                </c:pt>
                <c:pt idx="1904">
                  <c:v>3.1939120582635701</c:v>
                </c:pt>
                <c:pt idx="1905">
                  <c:v>3.0451222563014202</c:v>
                </c:pt>
                <c:pt idx="1906">
                  <c:v>3.9286947523568001</c:v>
                </c:pt>
                <c:pt idx="1907">
                  <c:v>-2.8452366432693901</c:v>
                </c:pt>
                <c:pt idx="1908">
                  <c:v>-2.6817002376377301</c:v>
                </c:pt>
                <c:pt idx="1909">
                  <c:v>1.46516726552676</c:v>
                </c:pt>
                <c:pt idx="1910">
                  <c:v>-2.50331163940101</c:v>
                </c:pt>
                <c:pt idx="1911">
                  <c:v>2.51143169274533</c:v>
                </c:pt>
                <c:pt idx="1912">
                  <c:v>-2.8410026437295901</c:v>
                </c:pt>
                <c:pt idx="1913">
                  <c:v>-2.19932592108009</c:v>
                </c:pt>
                <c:pt idx="1914">
                  <c:v>0.39849892411525101</c:v>
                </c:pt>
                <c:pt idx="1915">
                  <c:v>2.9618638777592701E-2</c:v>
                </c:pt>
                <c:pt idx="1916">
                  <c:v>3.3661895302504501</c:v>
                </c:pt>
                <c:pt idx="1917">
                  <c:v>3.6617950525005498</c:v>
                </c:pt>
                <c:pt idx="1918">
                  <c:v>2.3723910676986701</c:v>
                </c:pt>
                <c:pt idx="1919">
                  <c:v>-3.0406485833617301</c:v>
                </c:pt>
                <c:pt idx="1920">
                  <c:v>-1.07024245098236</c:v>
                </c:pt>
                <c:pt idx="1921">
                  <c:v>-3.34321546938313</c:v>
                </c:pt>
                <c:pt idx="1922">
                  <c:v>3.8605246620760201</c:v>
                </c:pt>
                <c:pt idx="1923">
                  <c:v>-3.1199678037414702</c:v>
                </c:pt>
                <c:pt idx="1924">
                  <c:v>2.37182213118284</c:v>
                </c:pt>
                <c:pt idx="1925">
                  <c:v>3.4249580593528499</c:v>
                </c:pt>
                <c:pt idx="1926">
                  <c:v>3.7329429803064098</c:v>
                </c:pt>
                <c:pt idx="1927">
                  <c:v>-2.4016602648098901</c:v>
                </c:pt>
                <c:pt idx="1928">
                  <c:v>3.3817974083932101</c:v>
                </c:pt>
                <c:pt idx="1929">
                  <c:v>-1.0396216384780901</c:v>
                </c:pt>
                <c:pt idx="1930">
                  <c:v>-2.1742906356368201</c:v>
                </c:pt>
                <c:pt idx="1931">
                  <c:v>-3.80430637331161</c:v>
                </c:pt>
                <c:pt idx="1932">
                  <c:v>-2.0253716210127499</c:v>
                </c:pt>
                <c:pt idx="1933">
                  <c:v>3.6198049074115701</c:v>
                </c:pt>
                <c:pt idx="1934">
                  <c:v>-1.0088036222843</c:v>
                </c:pt>
                <c:pt idx="1935">
                  <c:v>3.6665193147130202</c:v>
                </c:pt>
                <c:pt idx="1936">
                  <c:v>1.09959539778577</c:v>
                </c:pt>
                <c:pt idx="1937">
                  <c:v>-2.4795452335466601</c:v>
                </c:pt>
                <c:pt idx="1938">
                  <c:v>0.79797127079849395</c:v>
                </c:pt>
                <c:pt idx="1939">
                  <c:v>-1.6881717507579499</c:v>
                </c:pt>
                <c:pt idx="1940">
                  <c:v>2.8211488780407699</c:v>
                </c:pt>
                <c:pt idx="1941">
                  <c:v>2.3056300906869498</c:v>
                </c:pt>
                <c:pt idx="1942">
                  <c:v>3.9925287114171599</c:v>
                </c:pt>
                <c:pt idx="1943">
                  <c:v>3.53125851964603</c:v>
                </c:pt>
                <c:pt idx="1944">
                  <c:v>3.61477244369908</c:v>
                </c:pt>
                <c:pt idx="1945">
                  <c:v>3.2554802892494501</c:v>
                </c:pt>
                <c:pt idx="1946">
                  <c:v>-3.5575750850286898</c:v>
                </c:pt>
                <c:pt idx="1947">
                  <c:v>2.06584170408073</c:v>
                </c:pt>
                <c:pt idx="1948">
                  <c:v>-3.4282617995598299</c:v>
                </c:pt>
                <c:pt idx="1949">
                  <c:v>-2.8617356300110002</c:v>
                </c:pt>
                <c:pt idx="1950">
                  <c:v>-3.3248331459493401</c:v>
                </c:pt>
                <c:pt idx="1951">
                  <c:v>-2.0538823668650599</c:v>
                </c:pt>
                <c:pt idx="1952">
                  <c:v>-3.2635684385003199</c:v>
                </c:pt>
                <c:pt idx="1953">
                  <c:v>3.5760063805925602</c:v>
                </c:pt>
                <c:pt idx="1954">
                  <c:v>-1.08071037608403</c:v>
                </c:pt>
                <c:pt idx="1955">
                  <c:v>-2.5297390155897101</c:v>
                </c:pt>
                <c:pt idx="1956">
                  <c:v>-1.34139046465901</c:v>
                </c:pt>
                <c:pt idx="1957">
                  <c:v>3.87426083518146</c:v>
                </c:pt>
                <c:pt idx="1958">
                  <c:v>3.3428396242521599</c:v>
                </c:pt>
                <c:pt idx="1959">
                  <c:v>3.9922079129164301</c:v>
                </c:pt>
                <c:pt idx="1960">
                  <c:v>1.57264535505768</c:v>
                </c:pt>
                <c:pt idx="1961">
                  <c:v>-1.2158486623235401</c:v>
                </c:pt>
                <c:pt idx="1962">
                  <c:v>-3.80615939337047</c:v>
                </c:pt>
                <c:pt idx="1963">
                  <c:v>-0.12761598405767</c:v>
                </c:pt>
                <c:pt idx="1964">
                  <c:v>2.64405599025452</c:v>
                </c:pt>
                <c:pt idx="1965">
                  <c:v>-1.59286097056565</c:v>
                </c:pt>
                <c:pt idx="1966">
                  <c:v>-3.1323518414580298</c:v>
                </c:pt>
                <c:pt idx="1967">
                  <c:v>-3.9015720315803799</c:v>
                </c:pt>
                <c:pt idx="1968">
                  <c:v>2.9128768320871399</c:v>
                </c:pt>
                <c:pt idx="1969">
                  <c:v>0.64474112192845201</c:v>
                </c:pt>
                <c:pt idx="1970">
                  <c:v>3.6173215864279502</c:v>
                </c:pt>
                <c:pt idx="1971">
                  <c:v>-3.5788805561169599</c:v>
                </c:pt>
                <c:pt idx="1972">
                  <c:v>-2.4970829650864799</c:v>
                </c:pt>
                <c:pt idx="1973">
                  <c:v>-3.81182367874908</c:v>
                </c:pt>
                <c:pt idx="1974">
                  <c:v>3.9575258730708298</c:v>
                </c:pt>
                <c:pt idx="1975">
                  <c:v>-1.7869895070809401</c:v>
                </c:pt>
                <c:pt idx="1976">
                  <c:v>-3.9859481000488701</c:v>
                </c:pt>
                <c:pt idx="1977">
                  <c:v>-2.42392126816363</c:v>
                </c:pt>
                <c:pt idx="1978">
                  <c:v>2.83925843934216</c:v>
                </c:pt>
                <c:pt idx="1979">
                  <c:v>1.2777392065808</c:v>
                </c:pt>
                <c:pt idx="1980">
                  <c:v>2.89528902197539</c:v>
                </c:pt>
                <c:pt idx="1981">
                  <c:v>-3.2227684551952098</c:v>
                </c:pt>
                <c:pt idx="1982">
                  <c:v>3.35898529868102</c:v>
                </c:pt>
                <c:pt idx="1983">
                  <c:v>-2.7608001147927701</c:v>
                </c:pt>
                <c:pt idx="1984">
                  <c:v>3.4860418302075402</c:v>
                </c:pt>
                <c:pt idx="1985">
                  <c:v>2.1565546100778898</c:v>
                </c:pt>
                <c:pt idx="1986">
                  <c:v>3.8574964777582501</c:v>
                </c:pt>
                <c:pt idx="1987">
                  <c:v>-3.0731126018920198</c:v>
                </c:pt>
                <c:pt idx="1988">
                  <c:v>-1.91229505279086</c:v>
                </c:pt>
                <c:pt idx="1989">
                  <c:v>-2.8048518075603899</c:v>
                </c:pt>
                <c:pt idx="1990">
                  <c:v>-0.18839119441758401</c:v>
                </c:pt>
                <c:pt idx="1991">
                  <c:v>0.90651931953805398</c:v>
                </c:pt>
                <c:pt idx="1992">
                  <c:v>-1.55980370343231</c:v>
                </c:pt>
                <c:pt idx="1993">
                  <c:v>-3.8047396033513201</c:v>
                </c:pt>
                <c:pt idx="1994">
                  <c:v>1.77154908015835</c:v>
                </c:pt>
                <c:pt idx="1995">
                  <c:v>-3.07924884776939</c:v>
                </c:pt>
                <c:pt idx="1996">
                  <c:v>-3.3837635631337202</c:v>
                </c:pt>
                <c:pt idx="1997">
                  <c:v>1.6244965803121401</c:v>
                </c:pt>
                <c:pt idx="1998">
                  <c:v>2.1206809697465001</c:v>
                </c:pt>
                <c:pt idx="1999">
                  <c:v>-2.7044853744056798</c:v>
                </c:pt>
                <c:pt idx="2000">
                  <c:v>-2.5289530603906898</c:v>
                </c:pt>
                <c:pt idx="2001">
                  <c:v>-3.13386099861934</c:v>
                </c:pt>
                <c:pt idx="2002">
                  <c:v>2.71533122729267</c:v>
                </c:pt>
                <c:pt idx="2003">
                  <c:v>-2.6607917915812802</c:v>
                </c:pt>
                <c:pt idx="2004">
                  <c:v>2.9970868421974299</c:v>
                </c:pt>
                <c:pt idx="2005">
                  <c:v>-2.7337396553591899</c:v>
                </c:pt>
                <c:pt idx="2006">
                  <c:v>1.88345598934031</c:v>
                </c:pt>
                <c:pt idx="2007">
                  <c:v>-3.7082964350001002</c:v>
                </c:pt>
                <c:pt idx="2008">
                  <c:v>3.9629589089835702</c:v>
                </c:pt>
                <c:pt idx="2009">
                  <c:v>-2.84558553267017</c:v>
                </c:pt>
                <c:pt idx="2010">
                  <c:v>3.6902627156136201</c:v>
                </c:pt>
                <c:pt idx="2011">
                  <c:v>2.04986363917285</c:v>
                </c:pt>
                <c:pt idx="2012">
                  <c:v>3.3313085897111301</c:v>
                </c:pt>
                <c:pt idx="2013">
                  <c:v>-3.8719931465014401</c:v>
                </c:pt>
                <c:pt idx="2014">
                  <c:v>3.2465474274287698</c:v>
                </c:pt>
                <c:pt idx="2015">
                  <c:v>-1.3280901321507499</c:v>
                </c:pt>
                <c:pt idx="2016">
                  <c:v>-2.52391794895341</c:v>
                </c:pt>
                <c:pt idx="2017">
                  <c:v>-2.8191185294874699</c:v>
                </c:pt>
                <c:pt idx="2018">
                  <c:v>2.2944725236486399</c:v>
                </c:pt>
                <c:pt idx="2019">
                  <c:v>-2.8538971204618999</c:v>
                </c:pt>
                <c:pt idx="2020">
                  <c:v>3.89585981898666</c:v>
                </c:pt>
                <c:pt idx="2021">
                  <c:v>-2.9086042371702798</c:v>
                </c:pt>
                <c:pt idx="2022">
                  <c:v>-2.5904182617640701</c:v>
                </c:pt>
                <c:pt idx="2023">
                  <c:v>-0.13899468807288601</c:v>
                </c:pt>
                <c:pt idx="2024">
                  <c:v>-2.2134758472329499</c:v>
                </c:pt>
                <c:pt idx="2025">
                  <c:v>-2.9463939721427699</c:v>
                </c:pt>
                <c:pt idx="2026">
                  <c:v>2.1988463566166598</c:v>
                </c:pt>
                <c:pt idx="2027">
                  <c:v>3.3113484592930802</c:v>
                </c:pt>
                <c:pt idx="2028">
                  <c:v>3.55451627578989</c:v>
                </c:pt>
                <c:pt idx="2029">
                  <c:v>2.93290889679208</c:v>
                </c:pt>
                <c:pt idx="2030">
                  <c:v>-1.51849542489449</c:v>
                </c:pt>
                <c:pt idx="2031">
                  <c:v>2.4267849354784601</c:v>
                </c:pt>
                <c:pt idx="2032">
                  <c:v>-3.8113240197604199</c:v>
                </c:pt>
                <c:pt idx="2033">
                  <c:v>0.13592886840812199</c:v>
                </c:pt>
                <c:pt idx="2034">
                  <c:v>2.2746888254975</c:v>
                </c:pt>
                <c:pt idx="2035">
                  <c:v>0.54628834902759404</c:v>
                </c:pt>
                <c:pt idx="2036">
                  <c:v>3.9972578882919598</c:v>
                </c:pt>
                <c:pt idx="2037">
                  <c:v>2.1886523420238699</c:v>
                </c:pt>
                <c:pt idx="2038">
                  <c:v>0.18880450466320201</c:v>
                </c:pt>
                <c:pt idx="2039">
                  <c:v>-3.5430300027346102</c:v>
                </c:pt>
                <c:pt idx="2040">
                  <c:v>-3.4927134479489101</c:v>
                </c:pt>
                <c:pt idx="2041">
                  <c:v>-2.9005924397049201</c:v>
                </c:pt>
                <c:pt idx="2042">
                  <c:v>0.94007322021869699</c:v>
                </c:pt>
                <c:pt idx="2043">
                  <c:v>3.0336094353571399</c:v>
                </c:pt>
                <c:pt idx="2044">
                  <c:v>-3.4397903923911901</c:v>
                </c:pt>
                <c:pt idx="2045">
                  <c:v>1.4393834359925499</c:v>
                </c:pt>
                <c:pt idx="2046">
                  <c:v>-2.3371144363095802</c:v>
                </c:pt>
                <c:pt idx="2047">
                  <c:v>-0.429714289464736</c:v>
                </c:pt>
                <c:pt idx="2048">
                  <c:v>-2.9168978532985901</c:v>
                </c:pt>
                <c:pt idx="2049">
                  <c:v>2.9876649570824001</c:v>
                </c:pt>
                <c:pt idx="2050">
                  <c:v>-1.9027831381542499</c:v>
                </c:pt>
                <c:pt idx="2051">
                  <c:v>-2.2346783277939499</c:v>
                </c:pt>
                <c:pt idx="2052">
                  <c:v>2.0982267125278602</c:v>
                </c:pt>
                <c:pt idx="2053">
                  <c:v>-0.93816994073720295</c:v>
                </c:pt>
                <c:pt idx="2054">
                  <c:v>3.0431521684978202</c:v>
                </c:pt>
                <c:pt idx="2055">
                  <c:v>1.56217522206419</c:v>
                </c:pt>
                <c:pt idx="2056">
                  <c:v>-2.9581819682839101</c:v>
                </c:pt>
                <c:pt idx="2057">
                  <c:v>-3.0880599829357398</c:v>
                </c:pt>
                <c:pt idx="2058">
                  <c:v>2.5982215235325001</c:v>
                </c:pt>
                <c:pt idx="2059">
                  <c:v>0.128475504032563</c:v>
                </c:pt>
                <c:pt idx="2060">
                  <c:v>0.98292481569634305</c:v>
                </c:pt>
                <c:pt idx="2061">
                  <c:v>3.1876596352693101</c:v>
                </c:pt>
                <c:pt idx="2062">
                  <c:v>-3.19522697130347</c:v>
                </c:pt>
                <c:pt idx="2063">
                  <c:v>3.4522056686032201</c:v>
                </c:pt>
                <c:pt idx="2064">
                  <c:v>-1.1601807582436201</c:v>
                </c:pt>
                <c:pt idx="2065">
                  <c:v>0.20609790287355301</c:v>
                </c:pt>
                <c:pt idx="2066">
                  <c:v>3.9021000065591398</c:v>
                </c:pt>
                <c:pt idx="2067">
                  <c:v>2.8989935514041099</c:v>
                </c:pt>
                <c:pt idx="2068">
                  <c:v>-3.6287023227564901</c:v>
                </c:pt>
                <c:pt idx="2069">
                  <c:v>0.18526742804075</c:v>
                </c:pt>
                <c:pt idx="2070">
                  <c:v>1.53745533829703</c:v>
                </c:pt>
                <c:pt idx="2071">
                  <c:v>0.547847828546694</c:v>
                </c:pt>
                <c:pt idx="2072">
                  <c:v>-2.26049100638653</c:v>
                </c:pt>
                <c:pt idx="2073">
                  <c:v>3.3512620044584698</c:v>
                </c:pt>
                <c:pt idx="2074">
                  <c:v>2.7887208336418099</c:v>
                </c:pt>
                <c:pt idx="2075">
                  <c:v>3.9197420413739401</c:v>
                </c:pt>
                <c:pt idx="2076">
                  <c:v>-2.4598083891465401</c:v>
                </c:pt>
                <c:pt idx="2077">
                  <c:v>-3.7979518204890201</c:v>
                </c:pt>
                <c:pt idx="2078">
                  <c:v>-2.89806803436892</c:v>
                </c:pt>
                <c:pt idx="2079">
                  <c:v>0.44180294509083901</c:v>
                </c:pt>
                <c:pt idx="2080">
                  <c:v>-3.8430893468087799</c:v>
                </c:pt>
                <c:pt idx="2081">
                  <c:v>-3.2049574651782402</c:v>
                </c:pt>
                <c:pt idx="2082">
                  <c:v>3.86566137175457</c:v>
                </c:pt>
                <c:pt idx="2083">
                  <c:v>2.5271599980074999</c:v>
                </c:pt>
                <c:pt idx="2084">
                  <c:v>-1.38965942202695</c:v>
                </c:pt>
                <c:pt idx="2085">
                  <c:v>-3.3992571891941799</c:v>
                </c:pt>
                <c:pt idx="2086">
                  <c:v>-3.7963113388327501</c:v>
                </c:pt>
                <c:pt idx="2087">
                  <c:v>2.5124508063149502</c:v>
                </c:pt>
                <c:pt idx="2088">
                  <c:v>-3.8336135462765699</c:v>
                </c:pt>
                <c:pt idx="2089">
                  <c:v>-3.70143204671073</c:v>
                </c:pt>
                <c:pt idx="2090">
                  <c:v>3.50107533367972</c:v>
                </c:pt>
                <c:pt idx="2091">
                  <c:v>-2.0093625336810401</c:v>
                </c:pt>
                <c:pt idx="2092">
                  <c:v>3.9593866152413302</c:v>
                </c:pt>
                <c:pt idx="2093">
                  <c:v>-2.9668487401899202</c:v>
                </c:pt>
                <c:pt idx="2094">
                  <c:v>-3.7442237995165901</c:v>
                </c:pt>
                <c:pt idx="2095">
                  <c:v>-3.1201509914734999</c:v>
                </c:pt>
                <c:pt idx="2096">
                  <c:v>-2.72657990447034</c:v>
                </c:pt>
                <c:pt idx="2097">
                  <c:v>-1.68252213127679</c:v>
                </c:pt>
                <c:pt idx="2098">
                  <c:v>3.7742898844124602</c:v>
                </c:pt>
                <c:pt idx="2099">
                  <c:v>2.2716164439044402</c:v>
                </c:pt>
                <c:pt idx="2100">
                  <c:v>1.34884909757981</c:v>
                </c:pt>
                <c:pt idx="2101">
                  <c:v>2.0533581061691502</c:v>
                </c:pt>
                <c:pt idx="2102">
                  <c:v>-2.8280329954389898</c:v>
                </c:pt>
                <c:pt idx="2103">
                  <c:v>2.3222903953744201</c:v>
                </c:pt>
                <c:pt idx="2104">
                  <c:v>2.68277331968202</c:v>
                </c:pt>
                <c:pt idx="2105">
                  <c:v>2.8500384858405399</c:v>
                </c:pt>
                <c:pt idx="2106">
                  <c:v>1.45454180951978</c:v>
                </c:pt>
                <c:pt idx="2107">
                  <c:v>2.8625481051114399</c:v>
                </c:pt>
                <c:pt idx="2108">
                  <c:v>1.8860089786855201</c:v>
                </c:pt>
                <c:pt idx="2109">
                  <c:v>-3.6040971787434901</c:v>
                </c:pt>
                <c:pt idx="2110">
                  <c:v>1.7147647399538399</c:v>
                </c:pt>
                <c:pt idx="2111">
                  <c:v>-3.7931467820315401</c:v>
                </c:pt>
                <c:pt idx="2112">
                  <c:v>2.93293887066829</c:v>
                </c:pt>
                <c:pt idx="2113">
                  <c:v>1.6160340203104</c:v>
                </c:pt>
                <c:pt idx="2114">
                  <c:v>-2.1633509805097102</c:v>
                </c:pt>
                <c:pt idx="2115">
                  <c:v>2.4906750818641101</c:v>
                </c:pt>
                <c:pt idx="2116">
                  <c:v>1.17636693834071</c:v>
                </c:pt>
                <c:pt idx="2117">
                  <c:v>-0.132263785836335</c:v>
                </c:pt>
                <c:pt idx="2118">
                  <c:v>3.2277243857025799</c:v>
                </c:pt>
                <c:pt idx="2119">
                  <c:v>2.4672900326704799</c:v>
                </c:pt>
                <c:pt idx="2120">
                  <c:v>0.56736929199261599</c:v>
                </c:pt>
                <c:pt idx="2121">
                  <c:v>2.3228442995634402</c:v>
                </c:pt>
                <c:pt idx="2122">
                  <c:v>-0.42526994166484899</c:v>
                </c:pt>
                <c:pt idx="2123">
                  <c:v>-0.61227588033077496</c:v>
                </c:pt>
                <c:pt idx="2124">
                  <c:v>-1.38274756816463</c:v>
                </c:pt>
                <c:pt idx="2125">
                  <c:v>0.38140233586535899</c:v>
                </c:pt>
                <c:pt idx="2126">
                  <c:v>-2.74019810219268</c:v>
                </c:pt>
                <c:pt idx="2127">
                  <c:v>-3.16227543075706</c:v>
                </c:pt>
                <c:pt idx="2128">
                  <c:v>1.80761365774266</c:v>
                </c:pt>
                <c:pt idx="2129">
                  <c:v>3.66410764754592</c:v>
                </c:pt>
                <c:pt idx="2130">
                  <c:v>3.4742933674584</c:v>
                </c:pt>
                <c:pt idx="2131">
                  <c:v>-1.48986483464477</c:v>
                </c:pt>
                <c:pt idx="2132">
                  <c:v>3.5383823718553602</c:v>
                </c:pt>
                <c:pt idx="2133">
                  <c:v>-0.39254362029341999</c:v>
                </c:pt>
                <c:pt idx="2134">
                  <c:v>-0.64617405941809203</c:v>
                </c:pt>
                <c:pt idx="2135">
                  <c:v>3.4889473370553001</c:v>
                </c:pt>
                <c:pt idx="2136">
                  <c:v>-3.50835954674127</c:v>
                </c:pt>
                <c:pt idx="2137">
                  <c:v>3.2833839108541301</c:v>
                </c:pt>
                <c:pt idx="2138">
                  <c:v>2.84262264233067</c:v>
                </c:pt>
                <c:pt idx="2139">
                  <c:v>0.77769660779448202</c:v>
                </c:pt>
                <c:pt idx="2140">
                  <c:v>3.3314291629843802</c:v>
                </c:pt>
                <c:pt idx="2141">
                  <c:v>3.9856204741413199</c:v>
                </c:pt>
                <c:pt idx="2142">
                  <c:v>-3.6710665051447999</c:v>
                </c:pt>
                <c:pt idx="2143">
                  <c:v>0.79640850531075402</c:v>
                </c:pt>
                <c:pt idx="2144">
                  <c:v>0.25313588450271302</c:v>
                </c:pt>
                <c:pt idx="2145">
                  <c:v>2.4655309162960499</c:v>
                </c:pt>
                <c:pt idx="2146">
                  <c:v>-2.07427065545258</c:v>
                </c:pt>
                <c:pt idx="2147">
                  <c:v>1.2641667075925</c:v>
                </c:pt>
                <c:pt idx="2148">
                  <c:v>2.79664862550674</c:v>
                </c:pt>
                <c:pt idx="2149">
                  <c:v>-3.4494290425831999</c:v>
                </c:pt>
                <c:pt idx="2150">
                  <c:v>-0.74433700992873097</c:v>
                </c:pt>
                <c:pt idx="2151">
                  <c:v>2.5137659224594402</c:v>
                </c:pt>
                <c:pt idx="2152">
                  <c:v>3.2941022218089802</c:v>
                </c:pt>
                <c:pt idx="2153">
                  <c:v>-1.14846161282341</c:v>
                </c:pt>
                <c:pt idx="2154">
                  <c:v>-3.8376134538584599</c:v>
                </c:pt>
                <c:pt idx="2155">
                  <c:v>-0.89630579423373602</c:v>
                </c:pt>
                <c:pt idx="2156">
                  <c:v>-0.61336817029014701</c:v>
                </c:pt>
                <c:pt idx="2157">
                  <c:v>-1.0350994109638301</c:v>
                </c:pt>
                <c:pt idx="2158">
                  <c:v>-2.81881677257077</c:v>
                </c:pt>
                <c:pt idx="2159">
                  <c:v>-0.74925318007765296</c:v>
                </c:pt>
                <c:pt idx="2160">
                  <c:v>1.1447249360834899</c:v>
                </c:pt>
                <c:pt idx="2161">
                  <c:v>-3.9930297406449302</c:v>
                </c:pt>
                <c:pt idx="2162">
                  <c:v>1.3692664982791101</c:v>
                </c:pt>
                <c:pt idx="2163">
                  <c:v>-3.9497041415958498</c:v>
                </c:pt>
                <c:pt idx="2164">
                  <c:v>0.56645261896589605</c:v>
                </c:pt>
                <c:pt idx="2165">
                  <c:v>2.7059910041908899</c:v>
                </c:pt>
                <c:pt idx="2166">
                  <c:v>-3.0488786491709301</c:v>
                </c:pt>
                <c:pt idx="2167">
                  <c:v>-1.6750300267807701</c:v>
                </c:pt>
                <c:pt idx="2168">
                  <c:v>0.19793703649800901</c:v>
                </c:pt>
                <c:pt idx="2169">
                  <c:v>-0.89891045829314897</c:v>
                </c:pt>
                <c:pt idx="2170">
                  <c:v>1.8703869165236799</c:v>
                </c:pt>
                <c:pt idx="2171">
                  <c:v>3.0737781128797499</c:v>
                </c:pt>
                <c:pt idx="2172">
                  <c:v>0.69752704320560399</c:v>
                </c:pt>
                <c:pt idx="2173">
                  <c:v>3.3251794426038299</c:v>
                </c:pt>
                <c:pt idx="2174">
                  <c:v>2.59927121310918</c:v>
                </c:pt>
                <c:pt idx="2175">
                  <c:v>-3.1938240128541402</c:v>
                </c:pt>
                <c:pt idx="2176">
                  <c:v>1.7206254395991101</c:v>
                </c:pt>
                <c:pt idx="2177">
                  <c:v>-2.4807990812261398</c:v>
                </c:pt>
                <c:pt idx="2178">
                  <c:v>-2.5432143990640999</c:v>
                </c:pt>
                <c:pt idx="2179">
                  <c:v>-1.02736175439504</c:v>
                </c:pt>
                <c:pt idx="2180">
                  <c:v>-2.0213946060771701</c:v>
                </c:pt>
                <c:pt idx="2181">
                  <c:v>1.37309241985841</c:v>
                </c:pt>
                <c:pt idx="2182">
                  <c:v>-1.1545573523475701</c:v>
                </c:pt>
                <c:pt idx="2183">
                  <c:v>-3.2243516700928101</c:v>
                </c:pt>
                <c:pt idx="2184">
                  <c:v>-1.4923935929680301</c:v>
                </c:pt>
                <c:pt idx="2185">
                  <c:v>3.2073582909023002</c:v>
                </c:pt>
                <c:pt idx="2186">
                  <c:v>-3.9041972344824099</c:v>
                </c:pt>
                <c:pt idx="2187">
                  <c:v>-3.1309525993767902</c:v>
                </c:pt>
                <c:pt idx="2188">
                  <c:v>3.5266253283292399</c:v>
                </c:pt>
                <c:pt idx="2189">
                  <c:v>3.6535846598040602</c:v>
                </c:pt>
                <c:pt idx="2190">
                  <c:v>-1.4983690126509901</c:v>
                </c:pt>
                <c:pt idx="2191">
                  <c:v>-1.3703215034465399</c:v>
                </c:pt>
                <c:pt idx="2192">
                  <c:v>3.9848241292990898</c:v>
                </c:pt>
                <c:pt idx="2193">
                  <c:v>0.724779470914101</c:v>
                </c:pt>
                <c:pt idx="2194">
                  <c:v>-3.4946549365650301</c:v>
                </c:pt>
                <c:pt idx="2195">
                  <c:v>3.3660014756517498</c:v>
                </c:pt>
                <c:pt idx="2196">
                  <c:v>-3.8219519357538401</c:v>
                </c:pt>
                <c:pt idx="2197">
                  <c:v>-3.3899895123744899</c:v>
                </c:pt>
                <c:pt idx="2198">
                  <c:v>3.8466302236102101</c:v>
                </c:pt>
                <c:pt idx="2199">
                  <c:v>-2.0769919656486602</c:v>
                </c:pt>
                <c:pt idx="2200">
                  <c:v>-3.6747527134332398</c:v>
                </c:pt>
                <c:pt idx="2201">
                  <c:v>1.11591322522402</c:v>
                </c:pt>
                <c:pt idx="2202">
                  <c:v>0.38495425214666001</c:v>
                </c:pt>
                <c:pt idx="2203">
                  <c:v>-1.7339155263758701</c:v>
                </c:pt>
                <c:pt idx="2204">
                  <c:v>2.0659465408837798</c:v>
                </c:pt>
                <c:pt idx="2205">
                  <c:v>-2.7403357376039699</c:v>
                </c:pt>
                <c:pt idx="2206">
                  <c:v>-2.4371810496428399</c:v>
                </c:pt>
                <c:pt idx="2207">
                  <c:v>-1.9883081752498999</c:v>
                </c:pt>
                <c:pt idx="2208">
                  <c:v>-2.9868217277486901</c:v>
                </c:pt>
                <c:pt idx="2209">
                  <c:v>-2.4219120245551999</c:v>
                </c:pt>
                <c:pt idx="2210">
                  <c:v>0.91171888892159103</c:v>
                </c:pt>
                <c:pt idx="2211">
                  <c:v>0.70586971161502898</c:v>
                </c:pt>
                <c:pt idx="2212">
                  <c:v>-1.06773459173035</c:v>
                </c:pt>
                <c:pt idx="2213">
                  <c:v>-1.79469580058634</c:v>
                </c:pt>
                <c:pt idx="2214">
                  <c:v>-1.25605759113009</c:v>
                </c:pt>
                <c:pt idx="2215">
                  <c:v>0.68143739364089195</c:v>
                </c:pt>
                <c:pt idx="2216">
                  <c:v>-3.3018360874835002</c:v>
                </c:pt>
                <c:pt idx="2217">
                  <c:v>-1.93236348674495</c:v>
                </c:pt>
                <c:pt idx="2218">
                  <c:v>3.3060931126543198</c:v>
                </c:pt>
                <c:pt idx="2219">
                  <c:v>3.9555923528883699</c:v>
                </c:pt>
                <c:pt idx="2220">
                  <c:v>-3.6789169969175801</c:v>
                </c:pt>
                <c:pt idx="2221">
                  <c:v>1.6940757097983501</c:v>
                </c:pt>
                <c:pt idx="2222">
                  <c:v>-1.11273534065526</c:v>
                </c:pt>
                <c:pt idx="2223">
                  <c:v>1.84651207126867</c:v>
                </c:pt>
                <c:pt idx="2224">
                  <c:v>3.8493546747151202</c:v>
                </c:pt>
                <c:pt idx="2225">
                  <c:v>-2.8627342812894399</c:v>
                </c:pt>
                <c:pt idx="2226">
                  <c:v>-3.9703531281459501</c:v>
                </c:pt>
                <c:pt idx="2227">
                  <c:v>0.85933699875034597</c:v>
                </c:pt>
                <c:pt idx="2228">
                  <c:v>-3.0585203379671699</c:v>
                </c:pt>
                <c:pt idx="2229">
                  <c:v>-3.97740099809976</c:v>
                </c:pt>
                <c:pt idx="2230">
                  <c:v>-3.2313690632455701</c:v>
                </c:pt>
                <c:pt idx="2231">
                  <c:v>3.2617620051526401</c:v>
                </c:pt>
                <c:pt idx="2232">
                  <c:v>1.5987855076556401</c:v>
                </c:pt>
                <c:pt idx="2233">
                  <c:v>-2.7110179527914098</c:v>
                </c:pt>
                <c:pt idx="2234">
                  <c:v>3.5674229319966302</c:v>
                </c:pt>
                <c:pt idx="2235">
                  <c:v>-0.176784939540194</c:v>
                </c:pt>
                <c:pt idx="2236">
                  <c:v>-3.36757657005246</c:v>
                </c:pt>
                <c:pt idx="2237">
                  <c:v>-3.8230586754146398</c:v>
                </c:pt>
                <c:pt idx="2238">
                  <c:v>0.26426902431018001</c:v>
                </c:pt>
                <c:pt idx="2239">
                  <c:v>1.2978636390118401</c:v>
                </c:pt>
                <c:pt idx="2240">
                  <c:v>1.96568363427209</c:v>
                </c:pt>
                <c:pt idx="2241">
                  <c:v>1.2067266783702999</c:v>
                </c:pt>
                <c:pt idx="2242">
                  <c:v>-1.4910999166007901</c:v>
                </c:pt>
                <c:pt idx="2243">
                  <c:v>-2.4777335484826599</c:v>
                </c:pt>
                <c:pt idx="2244">
                  <c:v>3.6184267189374801</c:v>
                </c:pt>
                <c:pt idx="2245">
                  <c:v>3.9576272523637899</c:v>
                </c:pt>
                <c:pt idx="2246">
                  <c:v>1.9210951634433899</c:v>
                </c:pt>
                <c:pt idx="2247">
                  <c:v>-2.7603887858722902</c:v>
                </c:pt>
                <c:pt idx="2248">
                  <c:v>1.58818544711043</c:v>
                </c:pt>
                <c:pt idx="2249">
                  <c:v>-1.4668751983817701</c:v>
                </c:pt>
                <c:pt idx="2250">
                  <c:v>-3.9728709210573601</c:v>
                </c:pt>
                <c:pt idx="2251">
                  <c:v>-3.5749887987129201</c:v>
                </c:pt>
                <c:pt idx="2252">
                  <c:v>2.4197829882086999</c:v>
                </c:pt>
                <c:pt idx="2253">
                  <c:v>-3.8691467501693899</c:v>
                </c:pt>
                <c:pt idx="2254">
                  <c:v>-3.7830747062114298</c:v>
                </c:pt>
                <c:pt idx="2255">
                  <c:v>-1.1589655985934799</c:v>
                </c:pt>
                <c:pt idx="2256">
                  <c:v>-3.92743597001872</c:v>
                </c:pt>
                <c:pt idx="2257">
                  <c:v>-3.0892455463539501</c:v>
                </c:pt>
                <c:pt idx="2258">
                  <c:v>-2.3463748451603599</c:v>
                </c:pt>
                <c:pt idx="2259">
                  <c:v>-3.6532397884327898</c:v>
                </c:pt>
                <c:pt idx="2260">
                  <c:v>3.2254099037730901</c:v>
                </c:pt>
                <c:pt idx="2261">
                  <c:v>2.64738451272724</c:v>
                </c:pt>
                <c:pt idx="2262">
                  <c:v>-0.219452150355331</c:v>
                </c:pt>
                <c:pt idx="2263">
                  <c:v>-3.9501703173277898</c:v>
                </c:pt>
                <c:pt idx="2264">
                  <c:v>-3.4886397961286999</c:v>
                </c:pt>
                <c:pt idx="2265">
                  <c:v>-2.7383519018163298</c:v>
                </c:pt>
                <c:pt idx="2266">
                  <c:v>-2.9441201175013298</c:v>
                </c:pt>
                <c:pt idx="2267">
                  <c:v>3.8754012377628699</c:v>
                </c:pt>
                <c:pt idx="2268">
                  <c:v>-3.5905112673574502</c:v>
                </c:pt>
                <c:pt idx="2269">
                  <c:v>-2.0996555605392202</c:v>
                </c:pt>
                <c:pt idx="2270">
                  <c:v>3.5083609996957601</c:v>
                </c:pt>
                <c:pt idx="2271">
                  <c:v>-3.6846372912757102</c:v>
                </c:pt>
                <c:pt idx="2272">
                  <c:v>-2.46498933459451</c:v>
                </c:pt>
                <c:pt idx="2273">
                  <c:v>-3.7650557030252898</c:v>
                </c:pt>
                <c:pt idx="2274">
                  <c:v>1.63543513088874</c:v>
                </c:pt>
                <c:pt idx="2275">
                  <c:v>0.23024632974164999</c:v>
                </c:pt>
                <c:pt idx="2276">
                  <c:v>-1.5090571308276</c:v>
                </c:pt>
                <c:pt idx="2277">
                  <c:v>-3.3967605515669899</c:v>
                </c:pt>
                <c:pt idx="2278">
                  <c:v>-2.0280577991156301</c:v>
                </c:pt>
                <c:pt idx="2279">
                  <c:v>2.7995029347793601</c:v>
                </c:pt>
                <c:pt idx="2280">
                  <c:v>1.6527185704107401</c:v>
                </c:pt>
                <c:pt idx="2281">
                  <c:v>3.70767178818951</c:v>
                </c:pt>
                <c:pt idx="2282">
                  <c:v>-2.8157408432904698</c:v>
                </c:pt>
                <c:pt idx="2283">
                  <c:v>-3.9748012033852498</c:v>
                </c:pt>
                <c:pt idx="2284">
                  <c:v>3.5354694397426001</c:v>
                </c:pt>
                <c:pt idx="2285">
                  <c:v>-3.6640115454452702</c:v>
                </c:pt>
                <c:pt idx="2286">
                  <c:v>-0.80526545493352097</c:v>
                </c:pt>
                <c:pt idx="2287">
                  <c:v>3.8933583773498199</c:v>
                </c:pt>
                <c:pt idx="2288">
                  <c:v>-1.7284656654942501</c:v>
                </c:pt>
                <c:pt idx="2289">
                  <c:v>-2.8940212827129002</c:v>
                </c:pt>
                <c:pt idx="2290">
                  <c:v>-3.4815714974380398</c:v>
                </c:pt>
                <c:pt idx="2291">
                  <c:v>2.7085102455154901</c:v>
                </c:pt>
                <c:pt idx="2292">
                  <c:v>3.8659662485090398</c:v>
                </c:pt>
                <c:pt idx="2293">
                  <c:v>3.48418557654391</c:v>
                </c:pt>
                <c:pt idx="2294">
                  <c:v>-1.1653175072317401</c:v>
                </c:pt>
                <c:pt idx="2295">
                  <c:v>2.6068401597856101</c:v>
                </c:pt>
                <c:pt idx="2296">
                  <c:v>-2.74318763071178</c:v>
                </c:pt>
                <c:pt idx="2297">
                  <c:v>3.3543275417496701</c:v>
                </c:pt>
                <c:pt idx="2298">
                  <c:v>2.4093118033916801</c:v>
                </c:pt>
                <c:pt idx="2299">
                  <c:v>-3.4476943137357599</c:v>
                </c:pt>
                <c:pt idx="2300">
                  <c:v>-3.40282596600809</c:v>
                </c:pt>
                <c:pt idx="2301">
                  <c:v>-1.8548599286217</c:v>
                </c:pt>
                <c:pt idx="2302">
                  <c:v>1.93605132517003</c:v>
                </c:pt>
                <c:pt idx="2303">
                  <c:v>0.98077438453297305</c:v>
                </c:pt>
                <c:pt idx="2304">
                  <c:v>-3.7600784338390199</c:v>
                </c:pt>
                <c:pt idx="2305">
                  <c:v>3.7842630554005798</c:v>
                </c:pt>
                <c:pt idx="2306">
                  <c:v>3.1603730083030102</c:v>
                </c:pt>
                <c:pt idx="2307">
                  <c:v>-2.8034502850693399</c:v>
                </c:pt>
                <c:pt idx="2308">
                  <c:v>-3.43433939681828</c:v>
                </c:pt>
                <c:pt idx="2309">
                  <c:v>1.9119239996022901</c:v>
                </c:pt>
                <c:pt idx="2310">
                  <c:v>-3.0867147355054199</c:v>
                </c:pt>
                <c:pt idx="2311">
                  <c:v>-1.48853233089752</c:v>
                </c:pt>
                <c:pt idx="2312">
                  <c:v>2.6095652406721501</c:v>
                </c:pt>
                <c:pt idx="2313">
                  <c:v>-3.9177370604549102</c:v>
                </c:pt>
                <c:pt idx="2314">
                  <c:v>-3.5903063910843098</c:v>
                </c:pt>
                <c:pt idx="2315">
                  <c:v>3.3800715591307702</c:v>
                </c:pt>
                <c:pt idx="2316">
                  <c:v>0.68646853976881705</c:v>
                </c:pt>
                <c:pt idx="2317">
                  <c:v>1.8633402651916999</c:v>
                </c:pt>
                <c:pt idx="2318">
                  <c:v>1.9118023874777801</c:v>
                </c:pt>
                <c:pt idx="2319">
                  <c:v>-2.5187007250426801</c:v>
                </c:pt>
                <c:pt idx="2320">
                  <c:v>2.1873275990422099</c:v>
                </c:pt>
                <c:pt idx="2321">
                  <c:v>-2.9642483485582098</c:v>
                </c:pt>
                <c:pt idx="2322">
                  <c:v>2.3820282409200702</c:v>
                </c:pt>
                <c:pt idx="2323">
                  <c:v>1.99062791660589</c:v>
                </c:pt>
                <c:pt idx="2324">
                  <c:v>-2.1959943495225902</c:v>
                </c:pt>
                <c:pt idx="2325">
                  <c:v>-3.2058444755061801</c:v>
                </c:pt>
                <c:pt idx="2326">
                  <c:v>-3.7354306792029401</c:v>
                </c:pt>
                <c:pt idx="2327">
                  <c:v>3.7338011510887501</c:v>
                </c:pt>
                <c:pt idx="2328">
                  <c:v>-0.203206358570068</c:v>
                </c:pt>
                <c:pt idx="2329">
                  <c:v>-3.9724137719497099</c:v>
                </c:pt>
                <c:pt idx="2330">
                  <c:v>-3.8288214408313102</c:v>
                </c:pt>
                <c:pt idx="2331">
                  <c:v>-0.61216177798655103</c:v>
                </c:pt>
                <c:pt idx="2332">
                  <c:v>-1.9645525335907199</c:v>
                </c:pt>
                <c:pt idx="2333">
                  <c:v>-2.9755336658757998</c:v>
                </c:pt>
                <c:pt idx="2334">
                  <c:v>-1.3145030113607901</c:v>
                </c:pt>
                <c:pt idx="2335">
                  <c:v>-3.0021852065774399</c:v>
                </c:pt>
                <c:pt idx="2336">
                  <c:v>-1.4013660922311499</c:v>
                </c:pt>
                <c:pt idx="2337">
                  <c:v>-3.4053433428528299</c:v>
                </c:pt>
                <c:pt idx="2338">
                  <c:v>1.8153159097387199</c:v>
                </c:pt>
                <c:pt idx="2339">
                  <c:v>-2.4082754929421601</c:v>
                </c:pt>
                <c:pt idx="2340">
                  <c:v>-1.4906165941579399</c:v>
                </c:pt>
                <c:pt idx="2341">
                  <c:v>2.8810649979648</c:v>
                </c:pt>
                <c:pt idx="2342">
                  <c:v>-3.0983271098010401</c:v>
                </c:pt>
                <c:pt idx="2343">
                  <c:v>-0.37550555255585</c:v>
                </c:pt>
                <c:pt idx="2344">
                  <c:v>2.34283771834632</c:v>
                </c:pt>
                <c:pt idx="2345">
                  <c:v>-3.9157277514777</c:v>
                </c:pt>
                <c:pt idx="2346">
                  <c:v>1.1924973202543201</c:v>
                </c:pt>
                <c:pt idx="2347">
                  <c:v>-3.9853925025948</c:v>
                </c:pt>
                <c:pt idx="2348">
                  <c:v>-2.2440596838840698</c:v>
                </c:pt>
                <c:pt idx="2349">
                  <c:v>-3.6912120387848302</c:v>
                </c:pt>
                <c:pt idx="2350">
                  <c:v>2.8421346720487399</c:v>
                </c:pt>
                <c:pt idx="2351">
                  <c:v>2.2447990499509798</c:v>
                </c:pt>
                <c:pt idx="2352">
                  <c:v>3.2981357989267601</c:v>
                </c:pt>
                <c:pt idx="2353">
                  <c:v>3.2435640011955802</c:v>
                </c:pt>
                <c:pt idx="2354">
                  <c:v>2.94715572165881</c:v>
                </c:pt>
                <c:pt idx="2355">
                  <c:v>-2.7396233176050102</c:v>
                </c:pt>
                <c:pt idx="2356">
                  <c:v>-3.2228414473299001</c:v>
                </c:pt>
                <c:pt idx="2357">
                  <c:v>-3.75627828593151</c:v>
                </c:pt>
                <c:pt idx="2358">
                  <c:v>-2.6602223139930699</c:v>
                </c:pt>
                <c:pt idx="2359">
                  <c:v>-1.4609597004602299</c:v>
                </c:pt>
                <c:pt idx="2360">
                  <c:v>-3.5310027805847701</c:v>
                </c:pt>
                <c:pt idx="2361">
                  <c:v>1.8946807740182801</c:v>
                </c:pt>
                <c:pt idx="2362">
                  <c:v>2.8484709854557901</c:v>
                </c:pt>
                <c:pt idx="2363">
                  <c:v>3.5175562639938498</c:v>
                </c:pt>
                <c:pt idx="2364">
                  <c:v>-2.1621014468154698</c:v>
                </c:pt>
                <c:pt idx="2365">
                  <c:v>-3.3228660879149698</c:v>
                </c:pt>
                <c:pt idx="2366">
                  <c:v>-2.3378692128163001</c:v>
                </c:pt>
                <c:pt idx="2367">
                  <c:v>-2.8180015949345298</c:v>
                </c:pt>
                <c:pt idx="2368">
                  <c:v>-2.7341950181591002</c:v>
                </c:pt>
                <c:pt idx="2369">
                  <c:v>3.4840374449310101</c:v>
                </c:pt>
                <c:pt idx="2370">
                  <c:v>1.9742625985100799</c:v>
                </c:pt>
                <c:pt idx="2371">
                  <c:v>-3.5735931376920602</c:v>
                </c:pt>
                <c:pt idx="2372">
                  <c:v>0.21531804180614</c:v>
                </c:pt>
                <c:pt idx="2373">
                  <c:v>-3.0473487044408301</c:v>
                </c:pt>
                <c:pt idx="2374">
                  <c:v>-0.60262366979894899</c:v>
                </c:pt>
                <c:pt idx="2375">
                  <c:v>-3.6940468022009698</c:v>
                </c:pt>
                <c:pt idx="2376">
                  <c:v>-3.67434892671502</c:v>
                </c:pt>
                <c:pt idx="2377">
                  <c:v>0.93239664077975304</c:v>
                </c:pt>
                <c:pt idx="2378">
                  <c:v>0.50701173109175102</c:v>
                </c:pt>
                <c:pt idx="2379">
                  <c:v>3.9807205610760299</c:v>
                </c:pt>
                <c:pt idx="2380">
                  <c:v>-1.98771249128071</c:v>
                </c:pt>
                <c:pt idx="2381">
                  <c:v>2.5857000477359802</c:v>
                </c:pt>
                <c:pt idx="2382">
                  <c:v>1.65822394485591</c:v>
                </c:pt>
                <c:pt idx="2383">
                  <c:v>2.8063570983560502</c:v>
                </c:pt>
                <c:pt idx="2384">
                  <c:v>-3.5520397515519599</c:v>
                </c:pt>
                <c:pt idx="2385">
                  <c:v>-0.65933092845045405</c:v>
                </c:pt>
                <c:pt idx="2386">
                  <c:v>-2.02832388066847</c:v>
                </c:pt>
                <c:pt idx="2387">
                  <c:v>2.4931814330168098</c:v>
                </c:pt>
                <c:pt idx="2388">
                  <c:v>0.68058242525388002</c:v>
                </c:pt>
                <c:pt idx="2389">
                  <c:v>3.6504644235563499</c:v>
                </c:pt>
                <c:pt idx="2390">
                  <c:v>-3.3350757614263</c:v>
                </c:pt>
                <c:pt idx="2391">
                  <c:v>-2.9106071890556802</c:v>
                </c:pt>
                <c:pt idx="2392">
                  <c:v>1.1980946312968801</c:v>
                </c:pt>
                <c:pt idx="2393">
                  <c:v>-3.5469384957222698</c:v>
                </c:pt>
                <c:pt idx="2394">
                  <c:v>-3.8272153948261698</c:v>
                </c:pt>
                <c:pt idx="2395">
                  <c:v>2.9549369659606501</c:v>
                </c:pt>
                <c:pt idx="2396">
                  <c:v>-2.9851429587706</c:v>
                </c:pt>
                <c:pt idx="2397">
                  <c:v>-2.6727203233911201</c:v>
                </c:pt>
                <c:pt idx="2398">
                  <c:v>1.62584353829318</c:v>
                </c:pt>
                <c:pt idx="2399">
                  <c:v>-3.51588650827247</c:v>
                </c:pt>
                <c:pt idx="2400">
                  <c:v>2.38860137287825</c:v>
                </c:pt>
                <c:pt idx="2401">
                  <c:v>0.96411905071817094</c:v>
                </c:pt>
                <c:pt idx="2402">
                  <c:v>2.68568637726265</c:v>
                </c:pt>
                <c:pt idx="2403">
                  <c:v>-1.3037639376624199</c:v>
                </c:pt>
                <c:pt idx="2404">
                  <c:v>-1.6029774086305899</c:v>
                </c:pt>
                <c:pt idx="2405">
                  <c:v>3.0135254676538801</c:v>
                </c:pt>
                <c:pt idx="2406">
                  <c:v>-0.95610318800537497</c:v>
                </c:pt>
                <c:pt idx="2407">
                  <c:v>1.5464889485690101</c:v>
                </c:pt>
                <c:pt idx="2408">
                  <c:v>-3.3112306464046601</c:v>
                </c:pt>
                <c:pt idx="2409">
                  <c:v>0.44591084939879699</c:v>
                </c:pt>
                <c:pt idx="2410">
                  <c:v>-3.69380756279228</c:v>
                </c:pt>
                <c:pt idx="2411">
                  <c:v>2.8091267338815</c:v>
                </c:pt>
                <c:pt idx="2412">
                  <c:v>3.7341000646349203E-2</c:v>
                </c:pt>
                <c:pt idx="2413">
                  <c:v>2.0908614774597001</c:v>
                </c:pt>
                <c:pt idx="2414">
                  <c:v>1.9196751682486699</c:v>
                </c:pt>
                <c:pt idx="2415">
                  <c:v>1.54552612776068</c:v>
                </c:pt>
                <c:pt idx="2416">
                  <c:v>-2.3752166628309901</c:v>
                </c:pt>
                <c:pt idx="2417">
                  <c:v>2.42700295983582</c:v>
                </c:pt>
                <c:pt idx="2418">
                  <c:v>-3.0212251835392498</c:v>
                </c:pt>
                <c:pt idx="2419">
                  <c:v>-2.1940879093557801</c:v>
                </c:pt>
                <c:pt idx="2420">
                  <c:v>2.8864451595088698</c:v>
                </c:pt>
                <c:pt idx="2421">
                  <c:v>-2.3820986174596701</c:v>
                </c:pt>
                <c:pt idx="2422">
                  <c:v>-1.5847865301601001</c:v>
                </c:pt>
                <c:pt idx="2423">
                  <c:v>-3.9722853999800001</c:v>
                </c:pt>
                <c:pt idx="2424">
                  <c:v>2.2558403945608099</c:v>
                </c:pt>
                <c:pt idx="2425">
                  <c:v>3.3822919290176499</c:v>
                </c:pt>
                <c:pt idx="2426">
                  <c:v>-1.73444439855447</c:v>
                </c:pt>
                <c:pt idx="2427">
                  <c:v>1.2350139362338901</c:v>
                </c:pt>
                <c:pt idx="2428">
                  <c:v>-3.2284126169445102</c:v>
                </c:pt>
                <c:pt idx="2429">
                  <c:v>-2.67406933263424</c:v>
                </c:pt>
                <c:pt idx="2430">
                  <c:v>3.778522435522</c:v>
                </c:pt>
                <c:pt idx="2431">
                  <c:v>2.9752443827097399</c:v>
                </c:pt>
                <c:pt idx="2432">
                  <c:v>3.47850924798052</c:v>
                </c:pt>
                <c:pt idx="2433">
                  <c:v>2.7010717915750999</c:v>
                </c:pt>
                <c:pt idx="2434">
                  <c:v>3.3586263206422902</c:v>
                </c:pt>
                <c:pt idx="2435">
                  <c:v>-3.6322926176531301</c:v>
                </c:pt>
                <c:pt idx="2436">
                  <c:v>3.0470055528867102</c:v>
                </c:pt>
                <c:pt idx="2437">
                  <c:v>-1.8722101609381501</c:v>
                </c:pt>
                <c:pt idx="2438">
                  <c:v>-3.7127939941488699</c:v>
                </c:pt>
                <c:pt idx="2439">
                  <c:v>3.24287466329737</c:v>
                </c:pt>
                <c:pt idx="2440">
                  <c:v>2.5577322821586201</c:v>
                </c:pt>
                <c:pt idx="2441">
                  <c:v>-2.1923953204620101</c:v>
                </c:pt>
                <c:pt idx="2442">
                  <c:v>-2.9810279238296</c:v>
                </c:pt>
                <c:pt idx="2443">
                  <c:v>-3.4057403303485398</c:v>
                </c:pt>
                <c:pt idx="2444">
                  <c:v>3.9280377593667199</c:v>
                </c:pt>
                <c:pt idx="2445">
                  <c:v>2.70929593160366</c:v>
                </c:pt>
                <c:pt idx="2446">
                  <c:v>1.28759069210861</c:v>
                </c:pt>
                <c:pt idx="2447">
                  <c:v>3.1808721277748999</c:v>
                </c:pt>
                <c:pt idx="2448">
                  <c:v>-3.4850867610194798</c:v>
                </c:pt>
                <c:pt idx="2449">
                  <c:v>-3.6846188652722498</c:v>
                </c:pt>
                <c:pt idx="2450">
                  <c:v>2.16133833266721</c:v>
                </c:pt>
                <c:pt idx="2451">
                  <c:v>3.3634994312516202</c:v>
                </c:pt>
                <c:pt idx="2452">
                  <c:v>2.8584960144371299</c:v>
                </c:pt>
                <c:pt idx="2453">
                  <c:v>3.12429919258545</c:v>
                </c:pt>
                <c:pt idx="2454">
                  <c:v>2.6994956421665899</c:v>
                </c:pt>
                <c:pt idx="2455">
                  <c:v>-2.3923299194557299</c:v>
                </c:pt>
                <c:pt idx="2456">
                  <c:v>1.9470704956898901</c:v>
                </c:pt>
                <c:pt idx="2457">
                  <c:v>2.7923722620751401</c:v>
                </c:pt>
                <c:pt idx="2458">
                  <c:v>3.0101652407970501</c:v>
                </c:pt>
                <c:pt idx="2459">
                  <c:v>-2.2942553500504199</c:v>
                </c:pt>
                <c:pt idx="2460">
                  <c:v>2.3884203492445102</c:v>
                </c:pt>
                <c:pt idx="2461">
                  <c:v>3.5825101308736498</c:v>
                </c:pt>
                <c:pt idx="2462">
                  <c:v>-2.53948018755385</c:v>
                </c:pt>
                <c:pt idx="2463">
                  <c:v>-0.25874216465134597</c:v>
                </c:pt>
                <c:pt idx="2464">
                  <c:v>-3.5481119215202899</c:v>
                </c:pt>
                <c:pt idx="2465">
                  <c:v>1.1570074517676801</c:v>
                </c:pt>
                <c:pt idx="2466">
                  <c:v>-1.4561852417054999</c:v>
                </c:pt>
                <c:pt idx="2467">
                  <c:v>-2.4090526871545999</c:v>
                </c:pt>
                <c:pt idx="2468">
                  <c:v>0.110451367241167</c:v>
                </c:pt>
                <c:pt idx="2469">
                  <c:v>-3.4468744909232099</c:v>
                </c:pt>
                <c:pt idx="2470">
                  <c:v>-3.6879492846040298</c:v>
                </c:pt>
                <c:pt idx="2471">
                  <c:v>-1.47121074898747</c:v>
                </c:pt>
                <c:pt idx="2472">
                  <c:v>-1.96838203595435</c:v>
                </c:pt>
                <c:pt idx="2473">
                  <c:v>-3.61485871069406</c:v>
                </c:pt>
                <c:pt idx="2474">
                  <c:v>-2.6000212184001499</c:v>
                </c:pt>
                <c:pt idx="2475">
                  <c:v>-2.97953978295785</c:v>
                </c:pt>
                <c:pt idx="2476">
                  <c:v>-0.91080737578897597</c:v>
                </c:pt>
                <c:pt idx="2477">
                  <c:v>-0.77230190345493099</c:v>
                </c:pt>
                <c:pt idx="2478">
                  <c:v>-3.7157249436767898</c:v>
                </c:pt>
                <c:pt idx="2479">
                  <c:v>-1.3375291879892499</c:v>
                </c:pt>
                <c:pt idx="2480">
                  <c:v>-3.9373909238867402</c:v>
                </c:pt>
                <c:pt idx="2481">
                  <c:v>3.2357949925592502</c:v>
                </c:pt>
                <c:pt idx="2482">
                  <c:v>-2.5977409464252399</c:v>
                </c:pt>
                <c:pt idx="2483">
                  <c:v>-2.8461775128451898</c:v>
                </c:pt>
                <c:pt idx="2484">
                  <c:v>-3.94051890406489</c:v>
                </c:pt>
                <c:pt idx="2485">
                  <c:v>2.84791787473694</c:v>
                </c:pt>
                <c:pt idx="2486">
                  <c:v>3.0518476365692599</c:v>
                </c:pt>
                <c:pt idx="2487">
                  <c:v>2.1143830400647299</c:v>
                </c:pt>
                <c:pt idx="2488">
                  <c:v>1.92574463512418</c:v>
                </c:pt>
                <c:pt idx="2489">
                  <c:v>-0.79882189492673406</c:v>
                </c:pt>
                <c:pt idx="2490">
                  <c:v>-1.9856688057265901</c:v>
                </c:pt>
                <c:pt idx="2491">
                  <c:v>1.03166638152281</c:v>
                </c:pt>
                <c:pt idx="2492">
                  <c:v>-2.3806362360597602</c:v>
                </c:pt>
                <c:pt idx="2493">
                  <c:v>3.7379226973589099</c:v>
                </c:pt>
                <c:pt idx="2494">
                  <c:v>0.51916373432228402</c:v>
                </c:pt>
                <c:pt idx="2495">
                  <c:v>-1.5143706160819099</c:v>
                </c:pt>
                <c:pt idx="2496">
                  <c:v>-2.43715149663121</c:v>
                </c:pt>
                <c:pt idx="2497">
                  <c:v>1.7743962705697001</c:v>
                </c:pt>
                <c:pt idx="2498">
                  <c:v>1.49498433432078</c:v>
                </c:pt>
                <c:pt idx="2499">
                  <c:v>2.7023822320603599</c:v>
                </c:pt>
                <c:pt idx="2500">
                  <c:v>1.7497008067001101</c:v>
                </c:pt>
                <c:pt idx="2501">
                  <c:v>-2.59266943904279</c:v>
                </c:pt>
                <c:pt idx="2502">
                  <c:v>3.4702821208668402</c:v>
                </c:pt>
                <c:pt idx="2503">
                  <c:v>-2.9717846893695401</c:v>
                </c:pt>
                <c:pt idx="2504">
                  <c:v>1.5474608308958699</c:v>
                </c:pt>
                <c:pt idx="2505">
                  <c:v>-0.66816887636623801</c:v>
                </c:pt>
                <c:pt idx="2506">
                  <c:v>-1.9720394268806101</c:v>
                </c:pt>
                <c:pt idx="2507">
                  <c:v>2.7174987529608998</c:v>
                </c:pt>
                <c:pt idx="2508">
                  <c:v>-3.8563767272576999</c:v>
                </c:pt>
                <c:pt idx="2509">
                  <c:v>-3.71533596576143</c:v>
                </c:pt>
                <c:pt idx="2510">
                  <c:v>2.0784158645807702</c:v>
                </c:pt>
                <c:pt idx="2511">
                  <c:v>2.6100962703247301</c:v>
                </c:pt>
                <c:pt idx="2512">
                  <c:v>-3.43027210196915</c:v>
                </c:pt>
                <c:pt idx="2513">
                  <c:v>0.53080227828905102</c:v>
                </c:pt>
                <c:pt idx="2514">
                  <c:v>1.20272665027949</c:v>
                </c:pt>
                <c:pt idx="2515">
                  <c:v>-2.5754526481932598</c:v>
                </c:pt>
                <c:pt idx="2516">
                  <c:v>-2.3421708509732602</c:v>
                </c:pt>
                <c:pt idx="2517">
                  <c:v>2.62757189934629</c:v>
                </c:pt>
                <c:pt idx="2518">
                  <c:v>3.7313135097830199</c:v>
                </c:pt>
                <c:pt idx="2519">
                  <c:v>-3.2070550849989501</c:v>
                </c:pt>
                <c:pt idx="2520">
                  <c:v>3.8503482394950201</c:v>
                </c:pt>
                <c:pt idx="2521">
                  <c:v>2.7104954663648502</c:v>
                </c:pt>
                <c:pt idx="2522">
                  <c:v>-3.2600107248143102</c:v>
                </c:pt>
                <c:pt idx="2523">
                  <c:v>-3.6570696768228301</c:v>
                </c:pt>
                <c:pt idx="2524">
                  <c:v>1.41750762909107</c:v>
                </c:pt>
                <c:pt idx="2525">
                  <c:v>-1.11868400431825</c:v>
                </c:pt>
                <c:pt idx="2526">
                  <c:v>0.13336985029892301</c:v>
                </c:pt>
                <c:pt idx="2527">
                  <c:v>2.5074615760781298</c:v>
                </c:pt>
                <c:pt idx="2528">
                  <c:v>-3.5477508757865799</c:v>
                </c:pt>
                <c:pt idx="2529">
                  <c:v>2.5791344848594</c:v>
                </c:pt>
                <c:pt idx="2530">
                  <c:v>1.23849589628485</c:v>
                </c:pt>
                <c:pt idx="2531">
                  <c:v>2.1411216837345202</c:v>
                </c:pt>
                <c:pt idx="2532">
                  <c:v>1.5396115829791299</c:v>
                </c:pt>
                <c:pt idx="2533">
                  <c:v>2.9423560021509201</c:v>
                </c:pt>
                <c:pt idx="2534">
                  <c:v>3.0777254898851498</c:v>
                </c:pt>
                <c:pt idx="2535">
                  <c:v>0.51150430945309899</c:v>
                </c:pt>
                <c:pt idx="2536">
                  <c:v>-3.8651108841818602</c:v>
                </c:pt>
                <c:pt idx="2537">
                  <c:v>3.4950192943180198</c:v>
                </c:pt>
                <c:pt idx="2538">
                  <c:v>1.9208376992304601</c:v>
                </c:pt>
                <c:pt idx="2539">
                  <c:v>-2.1567748606903101</c:v>
                </c:pt>
                <c:pt idx="2540">
                  <c:v>-3.0714519149884398</c:v>
                </c:pt>
                <c:pt idx="2541">
                  <c:v>3.0969107992412699</c:v>
                </c:pt>
                <c:pt idx="2542">
                  <c:v>1.964149366972</c:v>
                </c:pt>
                <c:pt idx="2543">
                  <c:v>-3.92478248791855</c:v>
                </c:pt>
                <c:pt idx="2544">
                  <c:v>-0.57844184882107197</c:v>
                </c:pt>
                <c:pt idx="2545">
                  <c:v>3.4188484689226701</c:v>
                </c:pt>
                <c:pt idx="2546">
                  <c:v>3.7923757699963798</c:v>
                </c:pt>
                <c:pt idx="2547">
                  <c:v>1.5789226634632301</c:v>
                </c:pt>
                <c:pt idx="2548">
                  <c:v>3.78089521303494</c:v>
                </c:pt>
                <c:pt idx="2549">
                  <c:v>-2.6366441930255502</c:v>
                </c:pt>
                <c:pt idx="2550">
                  <c:v>-3.2512112485540898</c:v>
                </c:pt>
                <c:pt idx="2551">
                  <c:v>0.63057995035795</c:v>
                </c:pt>
                <c:pt idx="2552">
                  <c:v>2.5238589408989198</c:v>
                </c:pt>
                <c:pt idx="2553">
                  <c:v>3.4094648430042098</c:v>
                </c:pt>
                <c:pt idx="2554">
                  <c:v>-3.35975436310608</c:v>
                </c:pt>
                <c:pt idx="2555">
                  <c:v>1.5365492901030999</c:v>
                </c:pt>
                <c:pt idx="2556">
                  <c:v>-3.1799223511670198</c:v>
                </c:pt>
                <c:pt idx="2557">
                  <c:v>-3.0689237309438799</c:v>
                </c:pt>
                <c:pt idx="2558">
                  <c:v>-3.2139684694207902</c:v>
                </c:pt>
                <c:pt idx="2559">
                  <c:v>0.11010198943820999</c:v>
                </c:pt>
                <c:pt idx="2560">
                  <c:v>3.3711494303301501</c:v>
                </c:pt>
                <c:pt idx="2561">
                  <c:v>-2.48764193476309</c:v>
                </c:pt>
                <c:pt idx="2562">
                  <c:v>-0.86439285925613196</c:v>
                </c:pt>
                <c:pt idx="2563">
                  <c:v>-3.7503760923369498</c:v>
                </c:pt>
                <c:pt idx="2564">
                  <c:v>3.1627048441086201</c:v>
                </c:pt>
                <c:pt idx="2565">
                  <c:v>-1.5651768685534599</c:v>
                </c:pt>
                <c:pt idx="2566">
                  <c:v>1.3281408884105901</c:v>
                </c:pt>
                <c:pt idx="2567">
                  <c:v>-3.24089788550656</c:v>
                </c:pt>
                <c:pt idx="2568">
                  <c:v>3.1211540093291701</c:v>
                </c:pt>
                <c:pt idx="2569">
                  <c:v>0.48816998264107397</c:v>
                </c:pt>
                <c:pt idx="2570">
                  <c:v>-3.7668038512406099</c:v>
                </c:pt>
                <c:pt idx="2571">
                  <c:v>-3.3246783719829001</c:v>
                </c:pt>
                <c:pt idx="2572">
                  <c:v>1.1983994977242201</c:v>
                </c:pt>
                <c:pt idx="2573">
                  <c:v>-2.44544724364094</c:v>
                </c:pt>
                <c:pt idx="2574">
                  <c:v>-0.69675509629540999</c:v>
                </c:pt>
                <c:pt idx="2575">
                  <c:v>-2.6742770491693402</c:v>
                </c:pt>
                <c:pt idx="2576">
                  <c:v>-3.0519790194444698</c:v>
                </c:pt>
                <c:pt idx="2577">
                  <c:v>3.0769602843117898</c:v>
                </c:pt>
                <c:pt idx="2578">
                  <c:v>3.4369308373780099</c:v>
                </c:pt>
                <c:pt idx="2579">
                  <c:v>-3.3653496141219499</c:v>
                </c:pt>
                <c:pt idx="2580">
                  <c:v>-3.1348595875223699</c:v>
                </c:pt>
                <c:pt idx="2581">
                  <c:v>-1.32940849579173</c:v>
                </c:pt>
                <c:pt idx="2582">
                  <c:v>1.2277455853901</c:v>
                </c:pt>
                <c:pt idx="2583">
                  <c:v>-2.8774392178792798</c:v>
                </c:pt>
                <c:pt idx="2584">
                  <c:v>3.7424087793857002</c:v>
                </c:pt>
                <c:pt idx="2585">
                  <c:v>2.3274507534115001</c:v>
                </c:pt>
                <c:pt idx="2586">
                  <c:v>-0.70111039105992401</c:v>
                </c:pt>
                <c:pt idx="2587">
                  <c:v>1.96409469649488</c:v>
                </c:pt>
                <c:pt idx="2588">
                  <c:v>2.9956432317352299</c:v>
                </c:pt>
                <c:pt idx="2589">
                  <c:v>3.9453080041842901</c:v>
                </c:pt>
                <c:pt idx="2590">
                  <c:v>-3.5364968928531302</c:v>
                </c:pt>
                <c:pt idx="2591">
                  <c:v>0.438793403894083</c:v>
                </c:pt>
                <c:pt idx="2592">
                  <c:v>0.67746199432425502</c:v>
                </c:pt>
                <c:pt idx="2593">
                  <c:v>-3.6125744668790398</c:v>
                </c:pt>
                <c:pt idx="2594">
                  <c:v>3.0342983440083402</c:v>
                </c:pt>
                <c:pt idx="2595">
                  <c:v>7.6773598698308895E-2</c:v>
                </c:pt>
                <c:pt idx="2596">
                  <c:v>2.8078240243179402</c:v>
                </c:pt>
                <c:pt idx="2597">
                  <c:v>-0.21178034097807599</c:v>
                </c:pt>
                <c:pt idx="2598">
                  <c:v>3.8548378147062898</c:v>
                </c:pt>
                <c:pt idx="2599">
                  <c:v>2.9080523242204599</c:v>
                </c:pt>
                <c:pt idx="2600">
                  <c:v>0.71990416062713602</c:v>
                </c:pt>
                <c:pt idx="2601">
                  <c:v>-3.8601473113720401</c:v>
                </c:pt>
                <c:pt idx="2602">
                  <c:v>3.9972521053110199</c:v>
                </c:pt>
                <c:pt idx="2603">
                  <c:v>-3.79101452191717</c:v>
                </c:pt>
                <c:pt idx="2604">
                  <c:v>3.2136097048545</c:v>
                </c:pt>
                <c:pt idx="2605">
                  <c:v>3.1919590785721499</c:v>
                </c:pt>
                <c:pt idx="2606">
                  <c:v>-0.1579657604935</c:v>
                </c:pt>
                <c:pt idx="2607">
                  <c:v>-0.72931909016994001</c:v>
                </c:pt>
                <c:pt idx="2608">
                  <c:v>-3.76222602274246</c:v>
                </c:pt>
                <c:pt idx="2609">
                  <c:v>3.1648850231208598</c:v>
                </c:pt>
                <c:pt idx="2610">
                  <c:v>0.54504589372093504</c:v>
                </c:pt>
                <c:pt idx="2611">
                  <c:v>3.0991914823773601</c:v>
                </c:pt>
                <c:pt idx="2612">
                  <c:v>-1.1961215983956801</c:v>
                </c:pt>
                <c:pt idx="2613">
                  <c:v>3.2410723631258902</c:v>
                </c:pt>
                <c:pt idx="2614">
                  <c:v>-2.6425629818600802</c:v>
                </c:pt>
                <c:pt idx="2615">
                  <c:v>-1.21010803057835</c:v>
                </c:pt>
                <c:pt idx="2616">
                  <c:v>1.84927643880865</c:v>
                </c:pt>
                <c:pt idx="2617">
                  <c:v>1.57315967608444</c:v>
                </c:pt>
                <c:pt idx="2618">
                  <c:v>3.4302936792424701</c:v>
                </c:pt>
                <c:pt idx="2619">
                  <c:v>-3.7960732797213401</c:v>
                </c:pt>
                <c:pt idx="2620">
                  <c:v>-3.42306110762661</c:v>
                </c:pt>
                <c:pt idx="2621">
                  <c:v>-2.8859117436052002</c:v>
                </c:pt>
                <c:pt idx="2622">
                  <c:v>2.6523606427022202</c:v>
                </c:pt>
                <c:pt idx="2623">
                  <c:v>3.7195830260563199</c:v>
                </c:pt>
                <c:pt idx="2624">
                  <c:v>3.9541896200964501</c:v>
                </c:pt>
                <c:pt idx="2625">
                  <c:v>1.49471424874171</c:v>
                </c:pt>
                <c:pt idx="2626">
                  <c:v>-2.7940613289921998</c:v>
                </c:pt>
                <c:pt idx="2627">
                  <c:v>-3.5226100547446699</c:v>
                </c:pt>
                <c:pt idx="2628">
                  <c:v>-3.2278390579478802</c:v>
                </c:pt>
                <c:pt idx="2629">
                  <c:v>3.2411669438564701</c:v>
                </c:pt>
                <c:pt idx="2630">
                  <c:v>4.3242011389333201E-2</c:v>
                </c:pt>
                <c:pt idx="2631">
                  <c:v>2.56767815218085</c:v>
                </c:pt>
                <c:pt idx="2632">
                  <c:v>-3.5689356521769402</c:v>
                </c:pt>
                <c:pt idx="2633">
                  <c:v>3.96895556193008</c:v>
                </c:pt>
                <c:pt idx="2634">
                  <c:v>-3.7834030801802898</c:v>
                </c:pt>
                <c:pt idx="2635">
                  <c:v>3.15459216596164</c:v>
                </c:pt>
                <c:pt idx="2636">
                  <c:v>3.4513008341451199</c:v>
                </c:pt>
                <c:pt idx="2637">
                  <c:v>3.4169816251322702</c:v>
                </c:pt>
                <c:pt idx="2638">
                  <c:v>1.78573684261559</c:v>
                </c:pt>
                <c:pt idx="2639">
                  <c:v>-2.3970656092442701</c:v>
                </c:pt>
                <c:pt idx="2640">
                  <c:v>-3.5311265081027901</c:v>
                </c:pt>
                <c:pt idx="2641">
                  <c:v>2.2517084809602399</c:v>
                </c:pt>
                <c:pt idx="2642">
                  <c:v>-2.3017410367367601</c:v>
                </c:pt>
                <c:pt idx="2643">
                  <c:v>-3.7538240046867899</c:v>
                </c:pt>
                <c:pt idx="2644">
                  <c:v>3.8590171442300201</c:v>
                </c:pt>
                <c:pt idx="2645">
                  <c:v>-1.59048329150663</c:v>
                </c:pt>
                <c:pt idx="2646">
                  <c:v>-0.60850049767538394</c:v>
                </c:pt>
                <c:pt idx="2647">
                  <c:v>3.9620352096124098</c:v>
                </c:pt>
                <c:pt idx="2648">
                  <c:v>-3.1531547494860801</c:v>
                </c:pt>
                <c:pt idx="2649">
                  <c:v>-3.69363561327906</c:v>
                </c:pt>
                <c:pt idx="2650">
                  <c:v>-2.8863453259736902</c:v>
                </c:pt>
                <c:pt idx="2651">
                  <c:v>-3.2361955538397198</c:v>
                </c:pt>
                <c:pt idx="2652">
                  <c:v>1.55005414288617</c:v>
                </c:pt>
                <c:pt idx="2653">
                  <c:v>-3.9770765550316298</c:v>
                </c:pt>
                <c:pt idx="2654">
                  <c:v>0.64885230512412895</c:v>
                </c:pt>
                <c:pt idx="2655">
                  <c:v>-3.4335735271425301</c:v>
                </c:pt>
                <c:pt idx="2656">
                  <c:v>-0.49488076796691599</c:v>
                </c:pt>
                <c:pt idx="2657">
                  <c:v>-0.90778854613568705</c:v>
                </c:pt>
                <c:pt idx="2658">
                  <c:v>-1.1524952283668199</c:v>
                </c:pt>
                <c:pt idx="2659">
                  <c:v>-2.6315190195716802</c:v>
                </c:pt>
                <c:pt idx="2660">
                  <c:v>0.40189901321448901</c:v>
                </c:pt>
                <c:pt idx="2661">
                  <c:v>3.2728838645850402</c:v>
                </c:pt>
                <c:pt idx="2662">
                  <c:v>3.5200878574927099</c:v>
                </c:pt>
                <c:pt idx="2663">
                  <c:v>-0.49496093160156501</c:v>
                </c:pt>
                <c:pt idx="2664">
                  <c:v>3.5123736180682301</c:v>
                </c:pt>
                <c:pt idx="2665">
                  <c:v>3.76731650565808</c:v>
                </c:pt>
                <c:pt idx="2666">
                  <c:v>-1.0654380572453399</c:v>
                </c:pt>
                <c:pt idx="2667">
                  <c:v>3.8114448640566798</c:v>
                </c:pt>
                <c:pt idx="2668">
                  <c:v>3.56551452840564</c:v>
                </c:pt>
                <c:pt idx="2669">
                  <c:v>1.6706802392010101</c:v>
                </c:pt>
                <c:pt idx="2670">
                  <c:v>-3.7001232190348001</c:v>
                </c:pt>
                <c:pt idx="2671">
                  <c:v>2.6059161038554</c:v>
                </c:pt>
                <c:pt idx="2672">
                  <c:v>-1.5977921221865301</c:v>
                </c:pt>
                <c:pt idx="2673">
                  <c:v>-3.8787815578179101</c:v>
                </c:pt>
                <c:pt idx="2674">
                  <c:v>-3.7375623648551799</c:v>
                </c:pt>
                <c:pt idx="2675">
                  <c:v>2.4518887342293301</c:v>
                </c:pt>
                <c:pt idx="2676">
                  <c:v>2.8502894043179601</c:v>
                </c:pt>
                <c:pt idx="2677">
                  <c:v>-3.1924046327261699</c:v>
                </c:pt>
                <c:pt idx="2678">
                  <c:v>-1.82835290348493</c:v>
                </c:pt>
                <c:pt idx="2679">
                  <c:v>-0.49640328289325802</c:v>
                </c:pt>
                <c:pt idx="2680">
                  <c:v>1.62984993590512</c:v>
                </c:pt>
                <c:pt idx="2681">
                  <c:v>1.0910464091844001</c:v>
                </c:pt>
                <c:pt idx="2682">
                  <c:v>-3.5063528704376199</c:v>
                </c:pt>
                <c:pt idx="2683">
                  <c:v>1.9162992250172901</c:v>
                </c:pt>
                <c:pt idx="2684">
                  <c:v>1.96195380205065</c:v>
                </c:pt>
                <c:pt idx="2685">
                  <c:v>2.6948158164558502</c:v>
                </c:pt>
                <c:pt idx="2686">
                  <c:v>2.6141105955919599</c:v>
                </c:pt>
                <c:pt idx="2687">
                  <c:v>3.8847052658110401</c:v>
                </c:pt>
                <c:pt idx="2688">
                  <c:v>3.6997084209843401</c:v>
                </c:pt>
                <c:pt idx="2689">
                  <c:v>-2.9365042720623098</c:v>
                </c:pt>
                <c:pt idx="2690">
                  <c:v>2.73057693887398</c:v>
                </c:pt>
                <c:pt idx="2691">
                  <c:v>3.4593427346078598</c:v>
                </c:pt>
                <c:pt idx="2692">
                  <c:v>2.4192353264170299</c:v>
                </c:pt>
                <c:pt idx="2693">
                  <c:v>3.4051676573050198</c:v>
                </c:pt>
                <c:pt idx="2694">
                  <c:v>-2.6583029688832398</c:v>
                </c:pt>
                <c:pt idx="2695">
                  <c:v>-2.1122687257000101</c:v>
                </c:pt>
                <c:pt idx="2696">
                  <c:v>-0.40021000276761998</c:v>
                </c:pt>
                <c:pt idx="2697">
                  <c:v>-1.28027339241176</c:v>
                </c:pt>
                <c:pt idx="2698">
                  <c:v>3.9960812069741198</c:v>
                </c:pt>
                <c:pt idx="2699">
                  <c:v>-2.1348083930911499</c:v>
                </c:pt>
                <c:pt idx="2700">
                  <c:v>3.9682880285082001</c:v>
                </c:pt>
                <c:pt idx="2701">
                  <c:v>2.0104634076622201</c:v>
                </c:pt>
                <c:pt idx="2702">
                  <c:v>2.0928302998812498</c:v>
                </c:pt>
                <c:pt idx="2703">
                  <c:v>-3.5178462355432698</c:v>
                </c:pt>
                <c:pt idx="2704">
                  <c:v>3.1468189690393403E-2</c:v>
                </c:pt>
                <c:pt idx="2705">
                  <c:v>2.7812655627797498</c:v>
                </c:pt>
                <c:pt idx="2706">
                  <c:v>-3.7756598926631399</c:v>
                </c:pt>
                <c:pt idx="2707">
                  <c:v>3.9984914410376202</c:v>
                </c:pt>
                <c:pt idx="2708">
                  <c:v>2.2502029601336999</c:v>
                </c:pt>
                <c:pt idx="2709">
                  <c:v>-2.39982629114319</c:v>
                </c:pt>
                <c:pt idx="2710">
                  <c:v>-3.1048400485694501</c:v>
                </c:pt>
                <c:pt idx="2711">
                  <c:v>3.2290828680739101</c:v>
                </c:pt>
                <c:pt idx="2712">
                  <c:v>-2.8830714476083998</c:v>
                </c:pt>
                <c:pt idx="2713">
                  <c:v>-1.9858156685775901</c:v>
                </c:pt>
                <c:pt idx="2714">
                  <c:v>3.8265185455651598</c:v>
                </c:pt>
                <c:pt idx="2715">
                  <c:v>3.1984530706921102</c:v>
                </c:pt>
                <c:pt idx="2716">
                  <c:v>3.0872899898407802</c:v>
                </c:pt>
                <c:pt idx="2717">
                  <c:v>3.75858600742268</c:v>
                </c:pt>
                <c:pt idx="2718">
                  <c:v>2.0244060967242801</c:v>
                </c:pt>
                <c:pt idx="2719">
                  <c:v>-3.2149168050129702</c:v>
                </c:pt>
                <c:pt idx="2720">
                  <c:v>2.3406166761099598</c:v>
                </c:pt>
                <c:pt idx="2721">
                  <c:v>2.6378902116091898</c:v>
                </c:pt>
                <c:pt idx="2722">
                  <c:v>-3.15315053669045</c:v>
                </c:pt>
                <c:pt idx="2723">
                  <c:v>-0.87397729018562698</c:v>
                </c:pt>
                <c:pt idx="2724">
                  <c:v>-3.8022053219120999</c:v>
                </c:pt>
                <c:pt idx="2725">
                  <c:v>1.5726643030815699</c:v>
                </c:pt>
                <c:pt idx="2726">
                  <c:v>2.6525328752747899</c:v>
                </c:pt>
                <c:pt idx="2727">
                  <c:v>-1.94996525594151E-2</c:v>
                </c:pt>
                <c:pt idx="2728">
                  <c:v>-2.6784396570032301</c:v>
                </c:pt>
                <c:pt idx="2729">
                  <c:v>-0.72810580708484296</c:v>
                </c:pt>
                <c:pt idx="2730">
                  <c:v>3.4237992663719901</c:v>
                </c:pt>
                <c:pt idx="2731">
                  <c:v>-3.3591905169831699</c:v>
                </c:pt>
                <c:pt idx="2732">
                  <c:v>-3.7305116351748899</c:v>
                </c:pt>
                <c:pt idx="2733">
                  <c:v>2.96767983273618</c:v>
                </c:pt>
                <c:pt idx="2734">
                  <c:v>3.34662069542581</c:v>
                </c:pt>
                <c:pt idx="2735">
                  <c:v>-2.6739452685732501</c:v>
                </c:pt>
                <c:pt idx="2736">
                  <c:v>3.5655414587725098</c:v>
                </c:pt>
                <c:pt idx="2737">
                  <c:v>3.5918818428082</c:v>
                </c:pt>
                <c:pt idx="2738">
                  <c:v>2.7319552569027601</c:v>
                </c:pt>
                <c:pt idx="2739">
                  <c:v>-0.38868277346886099</c:v>
                </c:pt>
                <c:pt idx="2740">
                  <c:v>2.71525496535439</c:v>
                </c:pt>
                <c:pt idx="2741">
                  <c:v>-3.0455843230815001</c:v>
                </c:pt>
                <c:pt idx="2742">
                  <c:v>-2.8922273038533701</c:v>
                </c:pt>
                <c:pt idx="2743">
                  <c:v>-2.3964130398796599</c:v>
                </c:pt>
                <c:pt idx="2744">
                  <c:v>-2.2364312452857198</c:v>
                </c:pt>
                <c:pt idx="2745">
                  <c:v>3.6354294222573098</c:v>
                </c:pt>
                <c:pt idx="2746">
                  <c:v>-0.52098337884291002</c:v>
                </c:pt>
                <c:pt idx="2747">
                  <c:v>3.2907541426273998</c:v>
                </c:pt>
                <c:pt idx="2748">
                  <c:v>2.7605941153964899</c:v>
                </c:pt>
                <c:pt idx="2749">
                  <c:v>1.5309585663499801</c:v>
                </c:pt>
                <c:pt idx="2750">
                  <c:v>3.2013878181753501</c:v>
                </c:pt>
                <c:pt idx="2751">
                  <c:v>3.26444359443262</c:v>
                </c:pt>
                <c:pt idx="2752">
                  <c:v>-1.7949707605049201</c:v>
                </c:pt>
                <c:pt idx="2753">
                  <c:v>-3.4036242172689302</c:v>
                </c:pt>
                <c:pt idx="2754">
                  <c:v>-3.4572913565443302</c:v>
                </c:pt>
                <c:pt idx="2755">
                  <c:v>-3.1414067992465502</c:v>
                </c:pt>
                <c:pt idx="2756">
                  <c:v>-2.04764864690073</c:v>
                </c:pt>
                <c:pt idx="2757">
                  <c:v>0.82433732425290296</c:v>
                </c:pt>
                <c:pt idx="2758">
                  <c:v>-2.84669576292091</c:v>
                </c:pt>
                <c:pt idx="2759">
                  <c:v>3.33349324995589</c:v>
                </c:pt>
                <c:pt idx="2760">
                  <c:v>-1.55343155194875</c:v>
                </c:pt>
                <c:pt idx="2761">
                  <c:v>0.67733417641541604</c:v>
                </c:pt>
                <c:pt idx="2762">
                  <c:v>3.7818166666404598</c:v>
                </c:pt>
                <c:pt idx="2763">
                  <c:v>2.4578077044882001</c:v>
                </c:pt>
                <c:pt idx="2764">
                  <c:v>-2.6065110719384101</c:v>
                </c:pt>
                <c:pt idx="2765">
                  <c:v>-1.2873704671597099</c:v>
                </c:pt>
                <c:pt idx="2766">
                  <c:v>3.2823210486855099</c:v>
                </c:pt>
                <c:pt idx="2767">
                  <c:v>-3.5531299009137198</c:v>
                </c:pt>
                <c:pt idx="2768">
                  <c:v>-3.06521545746459</c:v>
                </c:pt>
                <c:pt idx="2769">
                  <c:v>3.7938456967666698</c:v>
                </c:pt>
                <c:pt idx="2770">
                  <c:v>1.1396548603832199</c:v>
                </c:pt>
                <c:pt idx="2771">
                  <c:v>3.3581153014693599</c:v>
                </c:pt>
                <c:pt idx="2772">
                  <c:v>-1.2761221195210899</c:v>
                </c:pt>
                <c:pt idx="2773">
                  <c:v>3.8266804930890999</c:v>
                </c:pt>
                <c:pt idx="2774">
                  <c:v>-3.9337674942018102</c:v>
                </c:pt>
                <c:pt idx="2775">
                  <c:v>3.0041610364803399</c:v>
                </c:pt>
                <c:pt idx="2776">
                  <c:v>-0.67463075960066099</c:v>
                </c:pt>
                <c:pt idx="2777">
                  <c:v>3.6013617796730499</c:v>
                </c:pt>
                <c:pt idx="2778">
                  <c:v>-1.7163173452395699</c:v>
                </c:pt>
                <c:pt idx="2779">
                  <c:v>2.9125714769029001</c:v>
                </c:pt>
                <c:pt idx="2780">
                  <c:v>-3.9926169321204599</c:v>
                </c:pt>
                <c:pt idx="2781">
                  <c:v>-1.4094823789614299</c:v>
                </c:pt>
                <c:pt idx="2782">
                  <c:v>-2.41154243347769</c:v>
                </c:pt>
                <c:pt idx="2783">
                  <c:v>-2.5015467681666999</c:v>
                </c:pt>
                <c:pt idx="2784">
                  <c:v>-2.16564616019516</c:v>
                </c:pt>
                <c:pt idx="2785">
                  <c:v>6.3267888460364505E-2</c:v>
                </c:pt>
                <c:pt idx="2786">
                  <c:v>-3.9064689475000098</c:v>
                </c:pt>
                <c:pt idx="2787">
                  <c:v>2.3740533858856399</c:v>
                </c:pt>
                <c:pt idx="2788">
                  <c:v>-3.2328257333331298</c:v>
                </c:pt>
                <c:pt idx="2789">
                  <c:v>-3.8839746165714999</c:v>
                </c:pt>
                <c:pt idx="2790">
                  <c:v>2.8959826456004198</c:v>
                </c:pt>
                <c:pt idx="2791">
                  <c:v>3.3309860089974199</c:v>
                </c:pt>
                <c:pt idx="2792">
                  <c:v>-3.6141495114862399</c:v>
                </c:pt>
                <c:pt idx="2793">
                  <c:v>3.3227408916228902</c:v>
                </c:pt>
                <c:pt idx="2794">
                  <c:v>0.68304390891614897</c:v>
                </c:pt>
                <c:pt idx="2795">
                  <c:v>2.6732287325836799</c:v>
                </c:pt>
                <c:pt idx="2796">
                  <c:v>-3.2725377378148499</c:v>
                </c:pt>
                <c:pt idx="2797">
                  <c:v>2.9819669376071798</c:v>
                </c:pt>
                <c:pt idx="2798">
                  <c:v>0.191251606109164</c:v>
                </c:pt>
                <c:pt idx="2799">
                  <c:v>2.76249223994308</c:v>
                </c:pt>
                <c:pt idx="2800">
                  <c:v>-2.59899935036464</c:v>
                </c:pt>
                <c:pt idx="2801">
                  <c:v>2.11384154077663</c:v>
                </c:pt>
                <c:pt idx="2802">
                  <c:v>2.7507369406478799</c:v>
                </c:pt>
                <c:pt idx="2803">
                  <c:v>-2.64464061460736</c:v>
                </c:pt>
                <c:pt idx="2804">
                  <c:v>3.2254892367086598</c:v>
                </c:pt>
                <c:pt idx="2805">
                  <c:v>0.73074238671692804</c:v>
                </c:pt>
                <c:pt idx="2806">
                  <c:v>-3.5611941311116002</c:v>
                </c:pt>
                <c:pt idx="2807">
                  <c:v>-3.2081707688535301</c:v>
                </c:pt>
                <c:pt idx="2808">
                  <c:v>-3.25404319327194</c:v>
                </c:pt>
                <c:pt idx="2809">
                  <c:v>-2.9185026263504099</c:v>
                </c:pt>
                <c:pt idx="2810">
                  <c:v>-3.61105573078697</c:v>
                </c:pt>
                <c:pt idx="2811">
                  <c:v>-3.5414862628750798</c:v>
                </c:pt>
                <c:pt idx="2812">
                  <c:v>-2.8448898401654699</c:v>
                </c:pt>
                <c:pt idx="2813">
                  <c:v>-3.5201050260142202</c:v>
                </c:pt>
                <c:pt idx="2814">
                  <c:v>0.70694696301035997</c:v>
                </c:pt>
                <c:pt idx="2815">
                  <c:v>3.9363627563061101</c:v>
                </c:pt>
                <c:pt idx="2816">
                  <c:v>0.92665292731070403</c:v>
                </c:pt>
                <c:pt idx="2817">
                  <c:v>1.4639326795130001</c:v>
                </c:pt>
                <c:pt idx="2818">
                  <c:v>-0.48259353933256299</c:v>
                </c:pt>
                <c:pt idx="2819">
                  <c:v>3.9937500980818599</c:v>
                </c:pt>
                <c:pt idx="2820">
                  <c:v>2.6347954348684599</c:v>
                </c:pt>
                <c:pt idx="2821">
                  <c:v>3.7729525175287102</c:v>
                </c:pt>
                <c:pt idx="2822">
                  <c:v>-1.75363973034194</c:v>
                </c:pt>
                <c:pt idx="2823">
                  <c:v>-3.40675381552769</c:v>
                </c:pt>
                <c:pt idx="2824">
                  <c:v>0.64133956665743996</c:v>
                </c:pt>
                <c:pt idx="2825">
                  <c:v>-3.3814099860150799</c:v>
                </c:pt>
                <c:pt idx="2826">
                  <c:v>3.19543575904469</c:v>
                </c:pt>
                <c:pt idx="2827">
                  <c:v>-1.1530704248622199</c:v>
                </c:pt>
                <c:pt idx="2828">
                  <c:v>-2.8523109131113</c:v>
                </c:pt>
                <c:pt idx="2829">
                  <c:v>-2.6607712731323301</c:v>
                </c:pt>
                <c:pt idx="2830">
                  <c:v>3.4721809180177901</c:v>
                </c:pt>
                <c:pt idx="2831">
                  <c:v>-2.3120884759106799</c:v>
                </c:pt>
                <c:pt idx="2832">
                  <c:v>-3.7787634238655698</c:v>
                </c:pt>
                <c:pt idx="2833">
                  <c:v>-2.2159218171623798</c:v>
                </c:pt>
                <c:pt idx="2834">
                  <c:v>-2.43382280272492</c:v>
                </c:pt>
                <c:pt idx="2835">
                  <c:v>-3.5261796065164601</c:v>
                </c:pt>
                <c:pt idx="2836">
                  <c:v>1.3005856406966401</c:v>
                </c:pt>
                <c:pt idx="2837">
                  <c:v>-1.3449295860386601</c:v>
                </c:pt>
                <c:pt idx="2838">
                  <c:v>2.9502347405101599</c:v>
                </c:pt>
                <c:pt idx="2839">
                  <c:v>-1.9151246044843</c:v>
                </c:pt>
                <c:pt idx="2840">
                  <c:v>2.8855043441657302</c:v>
                </c:pt>
                <c:pt idx="2841">
                  <c:v>-2.47412054070168</c:v>
                </c:pt>
                <c:pt idx="2842">
                  <c:v>3.11931981461897</c:v>
                </c:pt>
                <c:pt idx="2843">
                  <c:v>-1.94636400801499</c:v>
                </c:pt>
                <c:pt idx="2844">
                  <c:v>-0.18526653105924001</c:v>
                </c:pt>
                <c:pt idx="2845">
                  <c:v>-3.52295949507314</c:v>
                </c:pt>
                <c:pt idx="2846">
                  <c:v>-2.0944659085484298</c:v>
                </c:pt>
                <c:pt idx="2847">
                  <c:v>3.3281370554087002</c:v>
                </c:pt>
                <c:pt idx="2848">
                  <c:v>2.7168944050453701</c:v>
                </c:pt>
                <c:pt idx="2849">
                  <c:v>3.1062331182062599</c:v>
                </c:pt>
                <c:pt idx="2850">
                  <c:v>3.7035630685412602</c:v>
                </c:pt>
                <c:pt idx="2851">
                  <c:v>-2.8119678458334798</c:v>
                </c:pt>
                <c:pt idx="2852">
                  <c:v>1.68992210530554</c:v>
                </c:pt>
                <c:pt idx="2853">
                  <c:v>-3.3958967820772701</c:v>
                </c:pt>
                <c:pt idx="2854">
                  <c:v>0.59643240577675305</c:v>
                </c:pt>
                <c:pt idx="2855">
                  <c:v>-0.84948485193691803</c:v>
                </c:pt>
                <c:pt idx="2856">
                  <c:v>3.13890672018923</c:v>
                </c:pt>
                <c:pt idx="2857">
                  <c:v>-2.6838167614051298</c:v>
                </c:pt>
                <c:pt idx="2858">
                  <c:v>-3.4099790356152599</c:v>
                </c:pt>
                <c:pt idx="2859">
                  <c:v>3.95183478450401</c:v>
                </c:pt>
                <c:pt idx="2860">
                  <c:v>2.5332158987025699</c:v>
                </c:pt>
                <c:pt idx="2861">
                  <c:v>-0.86171173174125104</c:v>
                </c:pt>
                <c:pt idx="2862">
                  <c:v>1.1824628026316399</c:v>
                </c:pt>
                <c:pt idx="2863">
                  <c:v>-3.75191667255209</c:v>
                </c:pt>
                <c:pt idx="2864">
                  <c:v>1.7831093776162801</c:v>
                </c:pt>
                <c:pt idx="2865">
                  <c:v>2.6153878748855099</c:v>
                </c:pt>
                <c:pt idx="2866">
                  <c:v>-3.6460689518699301</c:v>
                </c:pt>
                <c:pt idx="2867">
                  <c:v>3.9923011586644899</c:v>
                </c:pt>
                <c:pt idx="2868">
                  <c:v>-1.91599623360805</c:v>
                </c:pt>
                <c:pt idx="2869">
                  <c:v>-3.31076091288055</c:v>
                </c:pt>
                <c:pt idx="2870">
                  <c:v>1.23613432929387</c:v>
                </c:pt>
                <c:pt idx="2871">
                  <c:v>2.1004019281706898</c:v>
                </c:pt>
                <c:pt idx="2872">
                  <c:v>1.6459391495240401</c:v>
                </c:pt>
                <c:pt idx="2873">
                  <c:v>-1.51481669467685</c:v>
                </c:pt>
                <c:pt idx="2874">
                  <c:v>-0.23807641792906301</c:v>
                </c:pt>
                <c:pt idx="2875">
                  <c:v>-3.2401025856294901</c:v>
                </c:pt>
                <c:pt idx="2876">
                  <c:v>-3.3124553917269801</c:v>
                </c:pt>
                <c:pt idx="2877">
                  <c:v>-2.2063613108451001</c:v>
                </c:pt>
                <c:pt idx="2878">
                  <c:v>2.4101980558548699</c:v>
                </c:pt>
                <c:pt idx="2879">
                  <c:v>3.2119028445006998</c:v>
                </c:pt>
                <c:pt idx="2880">
                  <c:v>-3.2421182227203502</c:v>
                </c:pt>
                <c:pt idx="2881">
                  <c:v>-3.1104355660556799</c:v>
                </c:pt>
                <c:pt idx="2882">
                  <c:v>1.92174354499527</c:v>
                </c:pt>
                <c:pt idx="2883">
                  <c:v>-3.80287782538743</c:v>
                </c:pt>
                <c:pt idx="2884">
                  <c:v>0.57757675369083505</c:v>
                </c:pt>
                <c:pt idx="2885">
                  <c:v>-3.10647307937132</c:v>
                </c:pt>
                <c:pt idx="2886">
                  <c:v>3.0088069712638301</c:v>
                </c:pt>
                <c:pt idx="2887">
                  <c:v>-2.6004867524481101</c:v>
                </c:pt>
                <c:pt idx="2888">
                  <c:v>2.7270657728028298</c:v>
                </c:pt>
                <c:pt idx="2889">
                  <c:v>3.1564975045718602</c:v>
                </c:pt>
                <c:pt idx="2890">
                  <c:v>1.60507226031622</c:v>
                </c:pt>
                <c:pt idx="2891">
                  <c:v>3.0148622868392501</c:v>
                </c:pt>
                <c:pt idx="2892">
                  <c:v>3.8360138318805501</c:v>
                </c:pt>
                <c:pt idx="2893">
                  <c:v>3.3246214669695799</c:v>
                </c:pt>
                <c:pt idx="2894">
                  <c:v>3.6050174050905399</c:v>
                </c:pt>
                <c:pt idx="2895">
                  <c:v>3.07955530797161</c:v>
                </c:pt>
                <c:pt idx="2896">
                  <c:v>-3.6610311108043398</c:v>
                </c:pt>
                <c:pt idx="2897">
                  <c:v>-0.38489951319589699</c:v>
                </c:pt>
                <c:pt idx="2898">
                  <c:v>-0.37262915794757501</c:v>
                </c:pt>
                <c:pt idx="2899">
                  <c:v>-1.99720125146075</c:v>
                </c:pt>
                <c:pt idx="2900">
                  <c:v>1.5266620714251</c:v>
                </c:pt>
                <c:pt idx="2901">
                  <c:v>-1.4733233082174999</c:v>
                </c:pt>
                <c:pt idx="2902">
                  <c:v>-3.5283276179261698</c:v>
                </c:pt>
                <c:pt idx="2903">
                  <c:v>-3.33552799790594</c:v>
                </c:pt>
                <c:pt idx="2904">
                  <c:v>-1.57705851617377</c:v>
                </c:pt>
                <c:pt idx="2905">
                  <c:v>2.6632854845777199</c:v>
                </c:pt>
                <c:pt idx="2906">
                  <c:v>3.0956534262868498</c:v>
                </c:pt>
                <c:pt idx="2907">
                  <c:v>-3.7365160590100799</c:v>
                </c:pt>
                <c:pt idx="2908">
                  <c:v>-2.9361302088460599</c:v>
                </c:pt>
                <c:pt idx="2909">
                  <c:v>3.6906892306018402</c:v>
                </c:pt>
                <c:pt idx="2910">
                  <c:v>-3.3817931596482298</c:v>
                </c:pt>
                <c:pt idx="2911">
                  <c:v>-2.0651877131152099</c:v>
                </c:pt>
                <c:pt idx="2912">
                  <c:v>-1.25841557834437</c:v>
                </c:pt>
                <c:pt idx="2913">
                  <c:v>3.7460034315328699</c:v>
                </c:pt>
                <c:pt idx="2914">
                  <c:v>2.3934695102370598</c:v>
                </c:pt>
                <c:pt idx="2915">
                  <c:v>-3.10261463235621</c:v>
                </c:pt>
                <c:pt idx="2916">
                  <c:v>-1.8502360783699601</c:v>
                </c:pt>
                <c:pt idx="2917">
                  <c:v>-2.9648721979771602</c:v>
                </c:pt>
                <c:pt idx="2918">
                  <c:v>-3.80562530942679</c:v>
                </c:pt>
                <c:pt idx="2919">
                  <c:v>-1.28874633211708E-2</c:v>
                </c:pt>
                <c:pt idx="2920">
                  <c:v>1.7746981325112801</c:v>
                </c:pt>
                <c:pt idx="2921">
                  <c:v>2.90392268443546</c:v>
                </c:pt>
                <c:pt idx="2922">
                  <c:v>-3.558189971654</c:v>
                </c:pt>
                <c:pt idx="2923">
                  <c:v>3.8416083862083901</c:v>
                </c:pt>
                <c:pt idx="2924">
                  <c:v>-1.58964887081201</c:v>
                </c:pt>
                <c:pt idx="2925">
                  <c:v>-2.1605491808623198</c:v>
                </c:pt>
                <c:pt idx="2926">
                  <c:v>2.5202600673580902</c:v>
                </c:pt>
                <c:pt idx="2927">
                  <c:v>-2.6087090985164401</c:v>
                </c:pt>
                <c:pt idx="2928">
                  <c:v>-2.8142341379011899</c:v>
                </c:pt>
                <c:pt idx="2929">
                  <c:v>-3.5391887767267498</c:v>
                </c:pt>
                <c:pt idx="2930">
                  <c:v>2.4518339512997098</c:v>
                </c:pt>
                <c:pt idx="2931">
                  <c:v>-0.79880244607925499</c:v>
                </c:pt>
                <c:pt idx="2932">
                  <c:v>-3.5425380796154302</c:v>
                </c:pt>
                <c:pt idx="2933">
                  <c:v>3.5110123742242099</c:v>
                </c:pt>
                <c:pt idx="2934">
                  <c:v>-3.4063979740767101</c:v>
                </c:pt>
                <c:pt idx="2935">
                  <c:v>2.2930702745230498</c:v>
                </c:pt>
                <c:pt idx="2936">
                  <c:v>-3.96273464648048</c:v>
                </c:pt>
                <c:pt idx="2937">
                  <c:v>2.0471584037815802</c:v>
                </c:pt>
                <c:pt idx="2938">
                  <c:v>3.9184905269622599</c:v>
                </c:pt>
                <c:pt idx="2939">
                  <c:v>-0.34396696865919202</c:v>
                </c:pt>
                <c:pt idx="2940">
                  <c:v>3.1509784606632398</c:v>
                </c:pt>
                <c:pt idx="2941">
                  <c:v>-3.69276782653212</c:v>
                </c:pt>
                <c:pt idx="2942">
                  <c:v>1.0338961609025199</c:v>
                </c:pt>
                <c:pt idx="2943">
                  <c:v>-3.99813043657148</c:v>
                </c:pt>
                <c:pt idx="2944">
                  <c:v>3.7180453605063901</c:v>
                </c:pt>
                <c:pt idx="2945">
                  <c:v>-2.3764580135689699</c:v>
                </c:pt>
                <c:pt idx="2946">
                  <c:v>-1.28321623385995</c:v>
                </c:pt>
                <c:pt idx="2947">
                  <c:v>-3.81236515447906</c:v>
                </c:pt>
                <c:pt idx="2948">
                  <c:v>3.5120044164182098</c:v>
                </c:pt>
                <c:pt idx="2949">
                  <c:v>-3.63265514370794</c:v>
                </c:pt>
                <c:pt idx="2950">
                  <c:v>1.6451768177324799</c:v>
                </c:pt>
                <c:pt idx="2951">
                  <c:v>0.67309768286203497</c:v>
                </c:pt>
                <c:pt idx="2952">
                  <c:v>-3.9895533061389901</c:v>
                </c:pt>
                <c:pt idx="2953">
                  <c:v>-2.3872190819257901</c:v>
                </c:pt>
                <c:pt idx="2954">
                  <c:v>-3.7431499991967598</c:v>
                </c:pt>
                <c:pt idx="2955">
                  <c:v>-2.48563883347208</c:v>
                </c:pt>
                <c:pt idx="2956">
                  <c:v>-2.5452434028583699</c:v>
                </c:pt>
                <c:pt idx="2957">
                  <c:v>-2.91111721951123</c:v>
                </c:pt>
                <c:pt idx="2958">
                  <c:v>3.7614839594068501</c:v>
                </c:pt>
                <c:pt idx="2959">
                  <c:v>-2.5093426920606801</c:v>
                </c:pt>
                <c:pt idx="2960">
                  <c:v>3.1486536109443102</c:v>
                </c:pt>
                <c:pt idx="2961">
                  <c:v>2.3236858088923298</c:v>
                </c:pt>
                <c:pt idx="2962">
                  <c:v>3.7926315497221101</c:v>
                </c:pt>
                <c:pt idx="2963">
                  <c:v>-3.9383506520996199</c:v>
                </c:pt>
                <c:pt idx="2964">
                  <c:v>-3.9180447528614399</c:v>
                </c:pt>
                <c:pt idx="2965">
                  <c:v>-2.7623109032659201</c:v>
                </c:pt>
                <c:pt idx="2966">
                  <c:v>-3.03609133891403</c:v>
                </c:pt>
                <c:pt idx="2967">
                  <c:v>-0.96010897523454197</c:v>
                </c:pt>
                <c:pt idx="2968">
                  <c:v>-2.7591407988367198</c:v>
                </c:pt>
                <c:pt idx="2969">
                  <c:v>-3.1588524846514998</c:v>
                </c:pt>
                <c:pt idx="2970">
                  <c:v>-3.9270997167224699</c:v>
                </c:pt>
                <c:pt idx="2971">
                  <c:v>3.25854885826439</c:v>
                </c:pt>
                <c:pt idx="2972">
                  <c:v>3.5466255863430001</c:v>
                </c:pt>
                <c:pt idx="2973">
                  <c:v>2.4757936839492301</c:v>
                </c:pt>
                <c:pt idx="2974">
                  <c:v>-1.36359514020359</c:v>
                </c:pt>
                <c:pt idx="2975">
                  <c:v>-1.5298572343516199</c:v>
                </c:pt>
                <c:pt idx="2976">
                  <c:v>3.3555336481742999</c:v>
                </c:pt>
                <c:pt idx="2977">
                  <c:v>0.54325714850981299</c:v>
                </c:pt>
                <c:pt idx="2978">
                  <c:v>-2.1355548840138399</c:v>
                </c:pt>
                <c:pt idx="2979">
                  <c:v>-2.1079694678431302</c:v>
                </c:pt>
                <c:pt idx="2980">
                  <c:v>-3.8168015703249001</c:v>
                </c:pt>
                <c:pt idx="2981">
                  <c:v>-0.81550703233173005</c:v>
                </c:pt>
                <c:pt idx="2982">
                  <c:v>3.46060846060981</c:v>
                </c:pt>
                <c:pt idx="2983">
                  <c:v>1.7124341475079301</c:v>
                </c:pt>
                <c:pt idx="2984">
                  <c:v>3.07944028879266</c:v>
                </c:pt>
                <c:pt idx="2985">
                  <c:v>2.5837173813360899</c:v>
                </c:pt>
                <c:pt idx="2986">
                  <c:v>3.7788620772594901</c:v>
                </c:pt>
                <c:pt idx="2987">
                  <c:v>1.97289338359837</c:v>
                </c:pt>
                <c:pt idx="2988">
                  <c:v>-0.57739252732237301</c:v>
                </c:pt>
                <c:pt idx="2989">
                  <c:v>-3.9214455424422199</c:v>
                </c:pt>
                <c:pt idx="2990">
                  <c:v>0.45020593101131001</c:v>
                </c:pt>
                <c:pt idx="2991">
                  <c:v>0.50677240511217503</c:v>
                </c:pt>
                <c:pt idx="2992">
                  <c:v>-2.7021777663323698</c:v>
                </c:pt>
                <c:pt idx="2993">
                  <c:v>3.4834828015435999</c:v>
                </c:pt>
                <c:pt idx="2994">
                  <c:v>-3.58681564570136</c:v>
                </c:pt>
                <c:pt idx="2995">
                  <c:v>-2.45791473511935</c:v>
                </c:pt>
                <c:pt idx="2996">
                  <c:v>-1.60302461023175</c:v>
                </c:pt>
                <c:pt idx="2997">
                  <c:v>0.246683836664498</c:v>
                </c:pt>
                <c:pt idx="2998">
                  <c:v>-2.2543505479989201</c:v>
                </c:pt>
                <c:pt idx="2999">
                  <c:v>1.47634945038851</c:v>
                </c:pt>
                <c:pt idx="3000">
                  <c:v>-1.78411620623191</c:v>
                </c:pt>
                <c:pt idx="3001">
                  <c:v>-3.2832399861898298</c:v>
                </c:pt>
                <c:pt idx="3002">
                  <c:v>-3.1692892086502402</c:v>
                </c:pt>
                <c:pt idx="3003">
                  <c:v>3.5868052501037599</c:v>
                </c:pt>
                <c:pt idx="3004">
                  <c:v>-0.222992079610418</c:v>
                </c:pt>
                <c:pt idx="3005">
                  <c:v>-2.4301302863730601</c:v>
                </c:pt>
                <c:pt idx="3006">
                  <c:v>3.7929509752587398</c:v>
                </c:pt>
                <c:pt idx="3007">
                  <c:v>-3.90140325993932</c:v>
                </c:pt>
                <c:pt idx="3008">
                  <c:v>-3.9517319601976801</c:v>
                </c:pt>
                <c:pt idx="3009">
                  <c:v>0.85353106701417303</c:v>
                </c:pt>
                <c:pt idx="3010">
                  <c:v>3.7683927587202599</c:v>
                </c:pt>
                <c:pt idx="3011">
                  <c:v>-1.34274297891473</c:v>
                </c:pt>
                <c:pt idx="3012">
                  <c:v>-3.85705109057024</c:v>
                </c:pt>
                <c:pt idx="3013">
                  <c:v>-2.7918210042571201</c:v>
                </c:pt>
                <c:pt idx="3014">
                  <c:v>2.34130621263659</c:v>
                </c:pt>
                <c:pt idx="3015">
                  <c:v>3.49051023393501</c:v>
                </c:pt>
                <c:pt idx="3016">
                  <c:v>-3.7621056208774801</c:v>
                </c:pt>
                <c:pt idx="3017">
                  <c:v>-2.1363959410321902</c:v>
                </c:pt>
                <c:pt idx="3018">
                  <c:v>0.34789439279464901</c:v>
                </c:pt>
                <c:pt idx="3019">
                  <c:v>3.61027503436227</c:v>
                </c:pt>
                <c:pt idx="3020">
                  <c:v>-3.6077330926183202</c:v>
                </c:pt>
                <c:pt idx="3021">
                  <c:v>1.4556244144494701</c:v>
                </c:pt>
                <c:pt idx="3022">
                  <c:v>-2.90126044392589</c:v>
                </c:pt>
                <c:pt idx="3023">
                  <c:v>1.2007376015771001</c:v>
                </c:pt>
                <c:pt idx="3024">
                  <c:v>-2.3737420894421399</c:v>
                </c:pt>
                <c:pt idx="3025">
                  <c:v>-1.72991157990279</c:v>
                </c:pt>
                <c:pt idx="3026">
                  <c:v>-1.65782928300899</c:v>
                </c:pt>
                <c:pt idx="3027">
                  <c:v>-3.5342093808914599</c:v>
                </c:pt>
                <c:pt idx="3028">
                  <c:v>-3.5941208809831</c:v>
                </c:pt>
                <c:pt idx="3029">
                  <c:v>3.8105001528392801</c:v>
                </c:pt>
                <c:pt idx="3030">
                  <c:v>-3.2051484671507602</c:v>
                </c:pt>
                <c:pt idx="3031">
                  <c:v>3.6808399421124598</c:v>
                </c:pt>
                <c:pt idx="3032">
                  <c:v>3.27715469890164</c:v>
                </c:pt>
                <c:pt idx="3033">
                  <c:v>3.4268265813880001</c:v>
                </c:pt>
                <c:pt idx="3034">
                  <c:v>3.33324462779564</c:v>
                </c:pt>
                <c:pt idx="3035">
                  <c:v>3.3893737241684501</c:v>
                </c:pt>
                <c:pt idx="3036">
                  <c:v>-1.4329510236003999</c:v>
                </c:pt>
                <c:pt idx="3037">
                  <c:v>-1.7699691905104</c:v>
                </c:pt>
                <c:pt idx="3038">
                  <c:v>0.202519811417572</c:v>
                </c:pt>
                <c:pt idx="3039">
                  <c:v>2.3798184271461502</c:v>
                </c:pt>
                <c:pt idx="3040">
                  <c:v>-3.7759373968116501</c:v>
                </c:pt>
                <c:pt idx="3041">
                  <c:v>3.7259470163234201</c:v>
                </c:pt>
                <c:pt idx="3042">
                  <c:v>-2.1001564967361301</c:v>
                </c:pt>
                <c:pt idx="3043">
                  <c:v>2.1910599656352998</c:v>
                </c:pt>
                <c:pt idx="3044">
                  <c:v>-3.4310602709292102</c:v>
                </c:pt>
                <c:pt idx="3045">
                  <c:v>-1.0354957598585099</c:v>
                </c:pt>
                <c:pt idx="3046">
                  <c:v>3.6620107222514799</c:v>
                </c:pt>
                <c:pt idx="3047">
                  <c:v>-3.8866962194897501</c:v>
                </c:pt>
                <c:pt idx="3048">
                  <c:v>-3.5644904321760902</c:v>
                </c:pt>
                <c:pt idx="3049">
                  <c:v>1.5832827815119299</c:v>
                </c:pt>
                <c:pt idx="3050">
                  <c:v>-3.4748880200870902</c:v>
                </c:pt>
                <c:pt idx="3051">
                  <c:v>-3.1776448739861198</c:v>
                </c:pt>
                <c:pt idx="3052">
                  <c:v>-3.4063575836770101</c:v>
                </c:pt>
                <c:pt idx="3053">
                  <c:v>2.1305819523421601</c:v>
                </c:pt>
                <c:pt idx="3054">
                  <c:v>-2.8346723192161898</c:v>
                </c:pt>
                <c:pt idx="3055">
                  <c:v>2.04644726388001</c:v>
                </c:pt>
                <c:pt idx="3056">
                  <c:v>2.5879565227066998</c:v>
                </c:pt>
                <c:pt idx="3057">
                  <c:v>3.3201415810304602</c:v>
                </c:pt>
                <c:pt idx="3058">
                  <c:v>2.82208526083582</c:v>
                </c:pt>
                <c:pt idx="3059">
                  <c:v>-2.9642243663537302</c:v>
                </c:pt>
                <c:pt idx="3060">
                  <c:v>-3.1581972474063198</c:v>
                </c:pt>
                <c:pt idx="3061">
                  <c:v>-3.59186381818449</c:v>
                </c:pt>
                <c:pt idx="3062">
                  <c:v>-3.2119555067283501</c:v>
                </c:pt>
                <c:pt idx="3063">
                  <c:v>-3.76173675914487</c:v>
                </c:pt>
                <c:pt idx="3064">
                  <c:v>2.0433738318220098</c:v>
                </c:pt>
                <c:pt idx="3065">
                  <c:v>3.8007850355100099</c:v>
                </c:pt>
                <c:pt idx="3066">
                  <c:v>-1.4907315928837399</c:v>
                </c:pt>
                <c:pt idx="3067">
                  <c:v>-1.99649981570584</c:v>
                </c:pt>
                <c:pt idx="3068">
                  <c:v>-2.76175444014117</c:v>
                </c:pt>
                <c:pt idx="3069">
                  <c:v>-2.1879889326281101</c:v>
                </c:pt>
                <c:pt idx="3070">
                  <c:v>-2.7311622856260702</c:v>
                </c:pt>
                <c:pt idx="3071">
                  <c:v>2.9527658545758002</c:v>
                </c:pt>
                <c:pt idx="3072">
                  <c:v>3.3220559193992698</c:v>
                </c:pt>
                <c:pt idx="3073">
                  <c:v>-2.2759805887779598</c:v>
                </c:pt>
                <c:pt idx="3074">
                  <c:v>2.97135893500282</c:v>
                </c:pt>
                <c:pt idx="3075">
                  <c:v>-0.46341987737687401</c:v>
                </c:pt>
                <c:pt idx="3076">
                  <c:v>3.5457132444417301</c:v>
                </c:pt>
                <c:pt idx="3077">
                  <c:v>-0.134966802469554</c:v>
                </c:pt>
                <c:pt idx="3078">
                  <c:v>3.88563824031481</c:v>
                </c:pt>
                <c:pt idx="3079">
                  <c:v>3.6975162313634899</c:v>
                </c:pt>
                <c:pt idx="3080">
                  <c:v>3.81494787723872</c:v>
                </c:pt>
                <c:pt idx="3081">
                  <c:v>3.65155869217369</c:v>
                </c:pt>
                <c:pt idx="3082">
                  <c:v>2.19558199504523</c:v>
                </c:pt>
                <c:pt idx="3083">
                  <c:v>-2.2630451934206501</c:v>
                </c:pt>
                <c:pt idx="3084">
                  <c:v>2.3894485450062701</c:v>
                </c:pt>
                <c:pt idx="3085">
                  <c:v>3.9910055256336299</c:v>
                </c:pt>
                <c:pt idx="3086">
                  <c:v>2.5053689067853999</c:v>
                </c:pt>
                <c:pt idx="3087">
                  <c:v>3.7928190825357699</c:v>
                </c:pt>
                <c:pt idx="3088">
                  <c:v>2.86538990678905</c:v>
                </c:pt>
                <c:pt idx="3089">
                  <c:v>3.1715143106625798</c:v>
                </c:pt>
                <c:pt idx="3090">
                  <c:v>3.4627249235658999</c:v>
                </c:pt>
                <c:pt idx="3091">
                  <c:v>3.3719595378497602</c:v>
                </c:pt>
                <c:pt idx="3092">
                  <c:v>0.57372211476150703</c:v>
                </c:pt>
                <c:pt idx="3093">
                  <c:v>2.9601660033580299</c:v>
                </c:pt>
                <c:pt idx="3094">
                  <c:v>2.2464800522484301</c:v>
                </c:pt>
                <c:pt idx="3095">
                  <c:v>-3.9775534963652399</c:v>
                </c:pt>
                <c:pt idx="3096">
                  <c:v>2.1937968765844702</c:v>
                </c:pt>
                <c:pt idx="3097">
                  <c:v>3.89168592940403</c:v>
                </c:pt>
                <c:pt idx="3098">
                  <c:v>3.87767450037747</c:v>
                </c:pt>
                <c:pt idx="3099">
                  <c:v>-3.3624347645753199</c:v>
                </c:pt>
                <c:pt idx="3100">
                  <c:v>-1.1482270985715399</c:v>
                </c:pt>
                <c:pt idx="3101">
                  <c:v>3.7149769055882902</c:v>
                </c:pt>
                <c:pt idx="3102">
                  <c:v>3.8884243620333101</c:v>
                </c:pt>
                <c:pt idx="3103">
                  <c:v>0.96411158075030101</c:v>
                </c:pt>
                <c:pt idx="3104">
                  <c:v>2.87760396045242</c:v>
                </c:pt>
                <c:pt idx="3105">
                  <c:v>-2.3905331886733401</c:v>
                </c:pt>
                <c:pt idx="3106">
                  <c:v>1.36186337595397</c:v>
                </c:pt>
                <c:pt idx="3107">
                  <c:v>1.26268506761068</c:v>
                </c:pt>
                <c:pt idx="3108">
                  <c:v>-3.61618290799349</c:v>
                </c:pt>
                <c:pt idx="3109">
                  <c:v>2.8678041490544102</c:v>
                </c:pt>
                <c:pt idx="3110">
                  <c:v>-3.5464341496772001</c:v>
                </c:pt>
                <c:pt idx="3111">
                  <c:v>2.0325017999130202</c:v>
                </c:pt>
                <c:pt idx="3112">
                  <c:v>1.6540986916442599</c:v>
                </c:pt>
                <c:pt idx="3113">
                  <c:v>-3.9735624889835202</c:v>
                </c:pt>
                <c:pt idx="3114">
                  <c:v>-5.83268264804006E-2</c:v>
                </c:pt>
                <c:pt idx="3115">
                  <c:v>3.6299346017646399</c:v>
                </c:pt>
                <c:pt idx="3116">
                  <c:v>-2.1295198721196198</c:v>
                </c:pt>
                <c:pt idx="3117">
                  <c:v>1.1919105721958301</c:v>
                </c:pt>
                <c:pt idx="3118">
                  <c:v>3.9537867999972902</c:v>
                </c:pt>
                <c:pt idx="3119">
                  <c:v>1.76372953917982</c:v>
                </c:pt>
                <c:pt idx="3120">
                  <c:v>0.73849847324897999</c:v>
                </c:pt>
                <c:pt idx="3121">
                  <c:v>-1.36720961456654</c:v>
                </c:pt>
                <c:pt idx="3122">
                  <c:v>-2.1772464693562301</c:v>
                </c:pt>
                <c:pt idx="3123">
                  <c:v>-1.30530250217105</c:v>
                </c:pt>
                <c:pt idx="3124">
                  <c:v>3.0319612124459998</c:v>
                </c:pt>
                <c:pt idx="3125">
                  <c:v>2.10994585700589</c:v>
                </c:pt>
                <c:pt idx="3126">
                  <c:v>-2.5751557659324802</c:v>
                </c:pt>
                <c:pt idx="3127">
                  <c:v>2.0059635597713901</c:v>
                </c:pt>
                <c:pt idx="3128">
                  <c:v>-2.1563211127108901</c:v>
                </c:pt>
                <c:pt idx="3129">
                  <c:v>2.6610312852393099</c:v>
                </c:pt>
                <c:pt idx="3130">
                  <c:v>1.2286854900375299</c:v>
                </c:pt>
                <c:pt idx="3131">
                  <c:v>-0.30565413380548001</c:v>
                </c:pt>
                <c:pt idx="3132">
                  <c:v>-2.3800027372688199</c:v>
                </c:pt>
                <c:pt idx="3133">
                  <c:v>-3.29612287504396</c:v>
                </c:pt>
                <c:pt idx="3134">
                  <c:v>-2.6560966762768699</c:v>
                </c:pt>
                <c:pt idx="3135">
                  <c:v>2.6267403766217998</c:v>
                </c:pt>
                <c:pt idx="3136">
                  <c:v>-3.3455417158112399</c:v>
                </c:pt>
                <c:pt idx="3137">
                  <c:v>2.3402365627096602</c:v>
                </c:pt>
                <c:pt idx="3138">
                  <c:v>3.75637430851262</c:v>
                </c:pt>
                <c:pt idx="3139">
                  <c:v>-3.60024288842135</c:v>
                </c:pt>
                <c:pt idx="3140">
                  <c:v>-0.58007243607634396</c:v>
                </c:pt>
                <c:pt idx="3141">
                  <c:v>-3.6159256410598899</c:v>
                </c:pt>
                <c:pt idx="3142">
                  <c:v>2.2140379297511901</c:v>
                </c:pt>
                <c:pt idx="3143">
                  <c:v>2.4108240025946799</c:v>
                </c:pt>
                <c:pt idx="3144">
                  <c:v>-3.1902627348470798</c:v>
                </c:pt>
                <c:pt idx="3145">
                  <c:v>3.4942096436641101</c:v>
                </c:pt>
                <c:pt idx="3146">
                  <c:v>-3.8838916434612498</c:v>
                </c:pt>
                <c:pt idx="3147">
                  <c:v>1.9152322735831599</c:v>
                </c:pt>
                <c:pt idx="3148">
                  <c:v>1.8478041191040999</c:v>
                </c:pt>
                <c:pt idx="3149">
                  <c:v>-3.3582523066824601</c:v>
                </c:pt>
                <c:pt idx="3150">
                  <c:v>-3.9396494135396498</c:v>
                </c:pt>
                <c:pt idx="3151">
                  <c:v>-3.0016528477514299</c:v>
                </c:pt>
                <c:pt idx="3152">
                  <c:v>-3.76091899017189</c:v>
                </c:pt>
                <c:pt idx="3153">
                  <c:v>-3.74356607316142</c:v>
                </c:pt>
                <c:pt idx="3154">
                  <c:v>-3.4812418489283798</c:v>
                </c:pt>
                <c:pt idx="3155">
                  <c:v>2.05319850579833</c:v>
                </c:pt>
                <c:pt idx="3156">
                  <c:v>-3.3912236377139999</c:v>
                </c:pt>
                <c:pt idx="3157">
                  <c:v>3.2096724048637602</c:v>
                </c:pt>
                <c:pt idx="3158">
                  <c:v>2.8608900068631802</c:v>
                </c:pt>
                <c:pt idx="3159">
                  <c:v>-3.6325330204255701</c:v>
                </c:pt>
                <c:pt idx="3160">
                  <c:v>0.25866526282923602</c:v>
                </c:pt>
                <c:pt idx="3161">
                  <c:v>3.1938658849564598</c:v>
                </c:pt>
                <c:pt idx="3162">
                  <c:v>-2.8378627487294401</c:v>
                </c:pt>
                <c:pt idx="3163">
                  <c:v>0.77119914863986705</c:v>
                </c:pt>
                <c:pt idx="3164">
                  <c:v>-2.8421745081960399</c:v>
                </c:pt>
                <c:pt idx="3165">
                  <c:v>3.1438641016498599</c:v>
                </c:pt>
                <c:pt idx="3166">
                  <c:v>1.7434756905564299</c:v>
                </c:pt>
                <c:pt idx="3167">
                  <c:v>-3.2171071600287502</c:v>
                </c:pt>
                <c:pt idx="3168">
                  <c:v>-3.31018664915478</c:v>
                </c:pt>
                <c:pt idx="3169">
                  <c:v>-3.0928227159645698</c:v>
                </c:pt>
                <c:pt idx="3170">
                  <c:v>-0.336233570604687</c:v>
                </c:pt>
                <c:pt idx="3171">
                  <c:v>-2.4485782106055201</c:v>
                </c:pt>
                <c:pt idx="3172">
                  <c:v>-2.21138373051634</c:v>
                </c:pt>
                <c:pt idx="3173">
                  <c:v>-0.99534536107869898</c:v>
                </c:pt>
                <c:pt idx="3174">
                  <c:v>-2.7425754519405898</c:v>
                </c:pt>
                <c:pt idx="3175">
                  <c:v>2.9709542823216299</c:v>
                </c:pt>
                <c:pt idx="3176">
                  <c:v>-3.7243016171526602</c:v>
                </c:pt>
                <c:pt idx="3177">
                  <c:v>0.21012394172993101</c:v>
                </c:pt>
                <c:pt idx="3178">
                  <c:v>-2.4776315347443401</c:v>
                </c:pt>
                <c:pt idx="3179">
                  <c:v>0.45963354068804102</c:v>
                </c:pt>
                <c:pt idx="3180">
                  <c:v>3.2040536808305702</c:v>
                </c:pt>
                <c:pt idx="3181">
                  <c:v>3.2722087142499201</c:v>
                </c:pt>
                <c:pt idx="3182">
                  <c:v>-2.19785555871939</c:v>
                </c:pt>
                <c:pt idx="3183">
                  <c:v>-2.38030997270072</c:v>
                </c:pt>
                <c:pt idx="3184">
                  <c:v>-2.2174128797893702</c:v>
                </c:pt>
                <c:pt idx="3185">
                  <c:v>2.9115860624950098</c:v>
                </c:pt>
                <c:pt idx="3186">
                  <c:v>2.9663348943006902</c:v>
                </c:pt>
                <c:pt idx="3187">
                  <c:v>-3.9992703058929</c:v>
                </c:pt>
                <c:pt idx="3188">
                  <c:v>3.27307502575283</c:v>
                </c:pt>
                <c:pt idx="3189">
                  <c:v>2.3550274857976601</c:v>
                </c:pt>
                <c:pt idx="3190">
                  <c:v>-2.7688613315852</c:v>
                </c:pt>
                <c:pt idx="3191">
                  <c:v>2.8797523055543701</c:v>
                </c:pt>
                <c:pt idx="3192">
                  <c:v>2.5821857612854799</c:v>
                </c:pt>
                <c:pt idx="3193">
                  <c:v>-2.2260321221848902</c:v>
                </c:pt>
                <c:pt idx="3194">
                  <c:v>-0.231239068972863</c:v>
                </c:pt>
                <c:pt idx="3195">
                  <c:v>-3.9573741718139801</c:v>
                </c:pt>
                <c:pt idx="3196">
                  <c:v>-3.0782619071692601</c:v>
                </c:pt>
                <c:pt idx="3197">
                  <c:v>2.3342260442971701</c:v>
                </c:pt>
                <c:pt idx="3198">
                  <c:v>-3.4924364770235798</c:v>
                </c:pt>
                <c:pt idx="3199">
                  <c:v>2.37903150823364</c:v>
                </c:pt>
                <c:pt idx="3200">
                  <c:v>2.42869696767066</c:v>
                </c:pt>
                <c:pt idx="3201">
                  <c:v>-3.6336691030269801</c:v>
                </c:pt>
                <c:pt idx="3202">
                  <c:v>2.9430800408725002</c:v>
                </c:pt>
                <c:pt idx="3203">
                  <c:v>-2.2282843995546902</c:v>
                </c:pt>
                <c:pt idx="3204">
                  <c:v>-0.56695964089876605</c:v>
                </c:pt>
                <c:pt idx="3205">
                  <c:v>3.7345966843471099</c:v>
                </c:pt>
                <c:pt idx="3206">
                  <c:v>3.97020625934779</c:v>
                </c:pt>
                <c:pt idx="3207">
                  <c:v>-1.3745228744512701</c:v>
                </c:pt>
                <c:pt idx="3208">
                  <c:v>0.29053994192952898</c:v>
                </c:pt>
                <c:pt idx="3209">
                  <c:v>2.54663533601919</c:v>
                </c:pt>
                <c:pt idx="3210">
                  <c:v>3.7003912907852898</c:v>
                </c:pt>
                <c:pt idx="3211">
                  <c:v>3.6067906549532398</c:v>
                </c:pt>
                <c:pt idx="3212">
                  <c:v>3.20499853864998</c:v>
                </c:pt>
                <c:pt idx="3213">
                  <c:v>0.35326638327968402</c:v>
                </c:pt>
                <c:pt idx="3214">
                  <c:v>-2.75705299247837</c:v>
                </c:pt>
                <c:pt idx="3215">
                  <c:v>3.0875818344853601</c:v>
                </c:pt>
                <c:pt idx="3216">
                  <c:v>3.5813724506636402</c:v>
                </c:pt>
                <c:pt idx="3217">
                  <c:v>-2.32364632171203</c:v>
                </c:pt>
                <c:pt idx="3218">
                  <c:v>-1.0139475093249599</c:v>
                </c:pt>
                <c:pt idx="3219">
                  <c:v>-2.2886687405090398</c:v>
                </c:pt>
                <c:pt idx="3220">
                  <c:v>-2.8530251741772301</c:v>
                </c:pt>
                <c:pt idx="3221">
                  <c:v>-2.6008198833657299</c:v>
                </c:pt>
                <c:pt idx="3222">
                  <c:v>-6.6172544010270506E-2</c:v>
                </c:pt>
                <c:pt idx="3223">
                  <c:v>-3.3652323508289301</c:v>
                </c:pt>
                <c:pt idx="3224">
                  <c:v>2.77948566673816</c:v>
                </c:pt>
                <c:pt idx="3225">
                  <c:v>3.7693797238599398</c:v>
                </c:pt>
                <c:pt idx="3226">
                  <c:v>-3.8752347116530599</c:v>
                </c:pt>
                <c:pt idx="3227">
                  <c:v>-2.4113248124698101</c:v>
                </c:pt>
                <c:pt idx="3228">
                  <c:v>-3.63986195935518</c:v>
                </c:pt>
                <c:pt idx="3229">
                  <c:v>1.8238550163710201</c:v>
                </c:pt>
                <c:pt idx="3230">
                  <c:v>-1.5149129023644401</c:v>
                </c:pt>
                <c:pt idx="3231">
                  <c:v>3.5839176346621602</c:v>
                </c:pt>
                <c:pt idx="3232">
                  <c:v>-3.5639997758952502</c:v>
                </c:pt>
                <c:pt idx="3233">
                  <c:v>-2.6571079997292202</c:v>
                </c:pt>
                <c:pt idx="3234">
                  <c:v>3.1260966843451699</c:v>
                </c:pt>
                <c:pt idx="3235">
                  <c:v>-3.21368973359571</c:v>
                </c:pt>
                <c:pt idx="3236">
                  <c:v>0.71479193288585496</c:v>
                </c:pt>
                <c:pt idx="3237">
                  <c:v>3.27639260261794</c:v>
                </c:pt>
                <c:pt idx="3238">
                  <c:v>-3.1594868748132199</c:v>
                </c:pt>
                <c:pt idx="3239">
                  <c:v>-1.66922634803586</c:v>
                </c:pt>
                <c:pt idx="3240">
                  <c:v>3.6145374415444</c:v>
                </c:pt>
                <c:pt idx="3241">
                  <c:v>2.7413377599395501</c:v>
                </c:pt>
                <c:pt idx="3242">
                  <c:v>-1.02155863269381</c:v>
                </c:pt>
                <c:pt idx="3243">
                  <c:v>-1.16198755737944</c:v>
                </c:pt>
                <c:pt idx="3244">
                  <c:v>3.07899688181464</c:v>
                </c:pt>
                <c:pt idx="3245">
                  <c:v>3.4031262999666501</c:v>
                </c:pt>
                <c:pt idx="3246">
                  <c:v>-3.1144639514125698</c:v>
                </c:pt>
                <c:pt idx="3247">
                  <c:v>-3.8244746960223099</c:v>
                </c:pt>
                <c:pt idx="3248">
                  <c:v>-3.00489611161486</c:v>
                </c:pt>
                <c:pt idx="3249">
                  <c:v>-3.5446423299091201</c:v>
                </c:pt>
                <c:pt idx="3250">
                  <c:v>2.46601746557864</c:v>
                </c:pt>
                <c:pt idx="3251">
                  <c:v>0.286285494917493</c:v>
                </c:pt>
                <c:pt idx="3252">
                  <c:v>-2.8615011015173701</c:v>
                </c:pt>
                <c:pt idx="3253">
                  <c:v>3.0290094446703799</c:v>
                </c:pt>
                <c:pt idx="3254">
                  <c:v>0.728546561760268</c:v>
                </c:pt>
                <c:pt idx="3255">
                  <c:v>-3.8719975303902401</c:v>
                </c:pt>
                <c:pt idx="3256">
                  <c:v>-3.8789829128112601</c:v>
                </c:pt>
                <c:pt idx="3257">
                  <c:v>1.9890663587117801</c:v>
                </c:pt>
                <c:pt idx="3258">
                  <c:v>3.3446417662105601</c:v>
                </c:pt>
                <c:pt idx="3259">
                  <c:v>-3.6470481314930399</c:v>
                </c:pt>
                <c:pt idx="3260">
                  <c:v>1.4207895341880299</c:v>
                </c:pt>
                <c:pt idx="3261">
                  <c:v>0.98184546131904504</c:v>
                </c:pt>
                <c:pt idx="3262">
                  <c:v>1.7422761156917601</c:v>
                </c:pt>
                <c:pt idx="3263">
                  <c:v>-1.31708636056567</c:v>
                </c:pt>
                <c:pt idx="3264">
                  <c:v>-3.9198574819262899</c:v>
                </c:pt>
                <c:pt idx="3265">
                  <c:v>-0.27223997469856698</c:v>
                </c:pt>
                <c:pt idx="3266">
                  <c:v>-0.29192986278941202</c:v>
                </c:pt>
                <c:pt idx="3267">
                  <c:v>-0.30077788896271201</c:v>
                </c:pt>
                <c:pt idx="3268">
                  <c:v>2.0304569440911502</c:v>
                </c:pt>
                <c:pt idx="3269">
                  <c:v>-3.69005362655429</c:v>
                </c:pt>
                <c:pt idx="3270">
                  <c:v>3.8013124792069402</c:v>
                </c:pt>
                <c:pt idx="3271">
                  <c:v>3.1003557557726902</c:v>
                </c:pt>
                <c:pt idx="3272">
                  <c:v>-0.63221711636198497</c:v>
                </c:pt>
                <c:pt idx="3273">
                  <c:v>3.3346603441539102</c:v>
                </c:pt>
                <c:pt idx="3274">
                  <c:v>-3.31453049999761</c:v>
                </c:pt>
                <c:pt idx="3275">
                  <c:v>-1.8004793952949301</c:v>
                </c:pt>
                <c:pt idx="3276">
                  <c:v>-2.4094752269178299</c:v>
                </c:pt>
                <c:pt idx="3277">
                  <c:v>3.3736422878887802</c:v>
                </c:pt>
                <c:pt idx="3278">
                  <c:v>-3.0132107342902001</c:v>
                </c:pt>
                <c:pt idx="3279">
                  <c:v>-2.01981630626006</c:v>
                </c:pt>
                <c:pt idx="3280">
                  <c:v>-1.2750952874445101</c:v>
                </c:pt>
                <c:pt idx="3281">
                  <c:v>-3.45452137898911</c:v>
                </c:pt>
                <c:pt idx="3282">
                  <c:v>-3.75932234489325</c:v>
                </c:pt>
                <c:pt idx="3283">
                  <c:v>3.7119315605646901</c:v>
                </c:pt>
                <c:pt idx="3284">
                  <c:v>-0.95452475004816395</c:v>
                </c:pt>
                <c:pt idx="3285">
                  <c:v>3.0562785386348401</c:v>
                </c:pt>
                <c:pt idx="3286">
                  <c:v>3.7585535713533398</c:v>
                </c:pt>
                <c:pt idx="3287">
                  <c:v>3.8041590939074701</c:v>
                </c:pt>
                <c:pt idx="3288">
                  <c:v>-2.7975618807884599</c:v>
                </c:pt>
                <c:pt idx="3289">
                  <c:v>1.11947867989818</c:v>
                </c:pt>
                <c:pt idx="3290">
                  <c:v>3.9820264814416801</c:v>
                </c:pt>
                <c:pt idx="3291">
                  <c:v>-8.6937134262078594E-2</c:v>
                </c:pt>
                <c:pt idx="3292">
                  <c:v>-0.89279023898738696</c:v>
                </c:pt>
                <c:pt idx="3293">
                  <c:v>-2.1093132695118602</c:v>
                </c:pt>
                <c:pt idx="3294">
                  <c:v>-2.4132303180755499</c:v>
                </c:pt>
                <c:pt idx="3295">
                  <c:v>2.5095019823008401E-2</c:v>
                </c:pt>
                <c:pt idx="3296">
                  <c:v>-2.6953104262780299</c:v>
                </c:pt>
                <c:pt idx="3297">
                  <c:v>-1.61665185049008</c:v>
                </c:pt>
                <c:pt idx="3298">
                  <c:v>3.0299640059270998</c:v>
                </c:pt>
                <c:pt idx="3299">
                  <c:v>3.2214512822633301</c:v>
                </c:pt>
                <c:pt idx="3300">
                  <c:v>-1.7069779714466899</c:v>
                </c:pt>
                <c:pt idx="3301">
                  <c:v>3.4197287988344098</c:v>
                </c:pt>
                <c:pt idx="3302">
                  <c:v>-1.74416863400581</c:v>
                </c:pt>
                <c:pt idx="3303">
                  <c:v>2.0336182600271</c:v>
                </c:pt>
                <c:pt idx="3304">
                  <c:v>2.45215000051323</c:v>
                </c:pt>
                <c:pt idx="3305">
                  <c:v>-2.4030869043792902</c:v>
                </c:pt>
                <c:pt idx="3306">
                  <c:v>-3.5951650652254799</c:v>
                </c:pt>
                <c:pt idx="3307">
                  <c:v>3.2626580040875299</c:v>
                </c:pt>
                <c:pt idx="3308">
                  <c:v>3.1308230257146699</c:v>
                </c:pt>
                <c:pt idx="3309">
                  <c:v>3.3340865086003699</c:v>
                </c:pt>
                <c:pt idx="3310">
                  <c:v>3.5113073677952502</c:v>
                </c:pt>
                <c:pt idx="3311">
                  <c:v>-3.6390289750416702</c:v>
                </c:pt>
                <c:pt idx="3312">
                  <c:v>1.2835891354922899</c:v>
                </c:pt>
                <c:pt idx="3313">
                  <c:v>0.98063125643073601</c:v>
                </c:pt>
                <c:pt idx="3314">
                  <c:v>-2.4054801675328998</c:v>
                </c:pt>
                <c:pt idx="3315">
                  <c:v>-3.4728383962812202</c:v>
                </c:pt>
                <c:pt idx="3316">
                  <c:v>1.63515127122143</c:v>
                </c:pt>
                <c:pt idx="3317">
                  <c:v>2.8494673866812299</c:v>
                </c:pt>
                <c:pt idx="3318">
                  <c:v>-2.7390873556236399</c:v>
                </c:pt>
                <c:pt idx="3319">
                  <c:v>0.344766615243778</c:v>
                </c:pt>
                <c:pt idx="3320">
                  <c:v>2.6065010698787199</c:v>
                </c:pt>
                <c:pt idx="3321">
                  <c:v>3.422299925605</c:v>
                </c:pt>
                <c:pt idx="3322">
                  <c:v>2.8242584965118001</c:v>
                </c:pt>
                <c:pt idx="3323">
                  <c:v>-1.00897460799876</c:v>
                </c:pt>
                <c:pt idx="3324">
                  <c:v>2.7520976050327501</c:v>
                </c:pt>
                <c:pt idx="3325">
                  <c:v>-2.4636135902565002</c:v>
                </c:pt>
                <c:pt idx="3326">
                  <c:v>-2.8491124254740798</c:v>
                </c:pt>
                <c:pt idx="3327">
                  <c:v>3.6723397935640598</c:v>
                </c:pt>
                <c:pt idx="3328">
                  <c:v>-1.0018002904535099</c:v>
                </c:pt>
                <c:pt idx="3329">
                  <c:v>1.0341576619954</c:v>
                </c:pt>
                <c:pt idx="3330">
                  <c:v>-3.5474286568600699</c:v>
                </c:pt>
                <c:pt idx="3331">
                  <c:v>-0.64809815364609402</c:v>
                </c:pt>
                <c:pt idx="3332">
                  <c:v>-3.7309045788173401</c:v>
                </c:pt>
                <c:pt idx="3333">
                  <c:v>-2.7421561284573701</c:v>
                </c:pt>
                <c:pt idx="3334">
                  <c:v>-3.7671668110622401</c:v>
                </c:pt>
                <c:pt idx="3335">
                  <c:v>3.3787620527080402</c:v>
                </c:pt>
                <c:pt idx="3336">
                  <c:v>3.4858905128199602</c:v>
                </c:pt>
                <c:pt idx="3337">
                  <c:v>0.97650757536198596</c:v>
                </c:pt>
                <c:pt idx="3338">
                  <c:v>-0.49412771868560501</c:v>
                </c:pt>
                <c:pt idx="3339">
                  <c:v>3.0402543775494499</c:v>
                </c:pt>
                <c:pt idx="3340">
                  <c:v>3.1045055071631098</c:v>
                </c:pt>
                <c:pt idx="3341">
                  <c:v>3.19196433758938</c:v>
                </c:pt>
                <c:pt idx="3342">
                  <c:v>2.7618579344722902</c:v>
                </c:pt>
                <c:pt idx="3343">
                  <c:v>-2.9292616306614998</c:v>
                </c:pt>
                <c:pt idx="3344">
                  <c:v>3.2455000263593901</c:v>
                </c:pt>
                <c:pt idx="3345">
                  <c:v>3.5798611983884299</c:v>
                </c:pt>
                <c:pt idx="3346">
                  <c:v>-3.46241307477049</c:v>
                </c:pt>
                <c:pt idx="3347">
                  <c:v>-6.55761818396038E-2</c:v>
                </c:pt>
                <c:pt idx="3348">
                  <c:v>-2.9087373340166698</c:v>
                </c:pt>
                <c:pt idx="3349">
                  <c:v>3.1778394100322802</c:v>
                </c:pt>
                <c:pt idx="3350">
                  <c:v>-2.9076182415443199</c:v>
                </c:pt>
                <c:pt idx="3351">
                  <c:v>-3.93015925504168</c:v>
                </c:pt>
                <c:pt idx="3352">
                  <c:v>-1.2897216405880401</c:v>
                </c:pt>
                <c:pt idx="3353">
                  <c:v>-1.7142646177522001</c:v>
                </c:pt>
                <c:pt idx="3354">
                  <c:v>-2.9155547514687701</c:v>
                </c:pt>
                <c:pt idx="3355">
                  <c:v>-3.2907888043456102</c:v>
                </c:pt>
                <c:pt idx="3356">
                  <c:v>-3.30651022068154</c:v>
                </c:pt>
                <c:pt idx="3357">
                  <c:v>-3.6182505720786402</c:v>
                </c:pt>
                <c:pt idx="3358">
                  <c:v>2.8290470979218001</c:v>
                </c:pt>
                <c:pt idx="3359">
                  <c:v>-3.49556190917734</c:v>
                </c:pt>
                <c:pt idx="3360">
                  <c:v>-3.2630685095054601</c:v>
                </c:pt>
                <c:pt idx="3361">
                  <c:v>2.8209913309046302</c:v>
                </c:pt>
                <c:pt idx="3362">
                  <c:v>0.35807944086925397</c:v>
                </c:pt>
                <c:pt idx="3363">
                  <c:v>3.7140417875945002</c:v>
                </c:pt>
                <c:pt idx="3364">
                  <c:v>-3.8456027506729602</c:v>
                </c:pt>
                <c:pt idx="3365">
                  <c:v>3.6664482138999301</c:v>
                </c:pt>
                <c:pt idx="3366">
                  <c:v>-3.6817875556741901</c:v>
                </c:pt>
                <c:pt idx="3367">
                  <c:v>-3.67786280389483</c:v>
                </c:pt>
                <c:pt idx="3368">
                  <c:v>3.8016136448561402</c:v>
                </c:pt>
                <c:pt idx="3369">
                  <c:v>3.7169337114229699</c:v>
                </c:pt>
                <c:pt idx="3370">
                  <c:v>2.7135692127734101</c:v>
                </c:pt>
                <c:pt idx="3371">
                  <c:v>-2.3561016453144399</c:v>
                </c:pt>
                <c:pt idx="3372">
                  <c:v>3.1871795699415499</c:v>
                </c:pt>
                <c:pt idx="3373">
                  <c:v>-2.7874751724986</c:v>
                </c:pt>
                <c:pt idx="3374">
                  <c:v>1.87406698109098</c:v>
                </c:pt>
                <c:pt idx="3375">
                  <c:v>2.79533807380299</c:v>
                </c:pt>
                <c:pt idx="3376">
                  <c:v>-0.83952055765364597</c:v>
                </c:pt>
                <c:pt idx="3377">
                  <c:v>1.5543472338222799</c:v>
                </c:pt>
                <c:pt idx="3378">
                  <c:v>3.5378629838339402</c:v>
                </c:pt>
                <c:pt idx="3379">
                  <c:v>3.8204966106994802</c:v>
                </c:pt>
                <c:pt idx="3380">
                  <c:v>3.3127251219020999</c:v>
                </c:pt>
                <c:pt idx="3381">
                  <c:v>-1.1049111210982401</c:v>
                </c:pt>
                <c:pt idx="3382">
                  <c:v>-3.4701476495413202</c:v>
                </c:pt>
                <c:pt idx="3383">
                  <c:v>2.72767245488276</c:v>
                </c:pt>
                <c:pt idx="3384">
                  <c:v>-1.38581106211272</c:v>
                </c:pt>
                <c:pt idx="3385">
                  <c:v>2.0048117077439098</c:v>
                </c:pt>
                <c:pt idx="3386">
                  <c:v>0.56214392423313597</c:v>
                </c:pt>
                <c:pt idx="3387">
                  <c:v>-0.57038924091198095</c:v>
                </c:pt>
                <c:pt idx="3388">
                  <c:v>2.1835825964265698</c:v>
                </c:pt>
                <c:pt idx="3389">
                  <c:v>0.71190413418767695</c:v>
                </c:pt>
                <c:pt idx="3390">
                  <c:v>3.6188562243062599</c:v>
                </c:pt>
                <c:pt idx="3391">
                  <c:v>-3.49667280994028</c:v>
                </c:pt>
                <c:pt idx="3392">
                  <c:v>-1.4104367175278301</c:v>
                </c:pt>
                <c:pt idx="3393">
                  <c:v>2.6219933472703998</c:v>
                </c:pt>
                <c:pt idx="3394">
                  <c:v>2.0862546220039699</c:v>
                </c:pt>
                <c:pt idx="3395">
                  <c:v>-2.1795537366761999</c:v>
                </c:pt>
                <c:pt idx="3396">
                  <c:v>1.1487356671093401</c:v>
                </c:pt>
                <c:pt idx="3397">
                  <c:v>3.9991905449906202</c:v>
                </c:pt>
                <c:pt idx="3398">
                  <c:v>3.98170137812687</c:v>
                </c:pt>
                <c:pt idx="3399">
                  <c:v>0.64389936651077095</c:v>
                </c:pt>
                <c:pt idx="3400">
                  <c:v>3.9451611779075102</c:v>
                </c:pt>
                <c:pt idx="3401">
                  <c:v>3.1653226129541201</c:v>
                </c:pt>
                <c:pt idx="3402">
                  <c:v>-3.2227101059627299</c:v>
                </c:pt>
                <c:pt idx="3403">
                  <c:v>2.6831006769310202</c:v>
                </c:pt>
                <c:pt idx="3404">
                  <c:v>2.71205379321934</c:v>
                </c:pt>
                <c:pt idx="3405">
                  <c:v>-3.6917468108429601</c:v>
                </c:pt>
                <c:pt idx="3406">
                  <c:v>3.2974092449546801</c:v>
                </c:pt>
                <c:pt idx="3407">
                  <c:v>3.31621542562003</c:v>
                </c:pt>
                <c:pt idx="3408">
                  <c:v>3.5083523665282401</c:v>
                </c:pt>
                <c:pt idx="3409">
                  <c:v>-2.0306883820005299</c:v>
                </c:pt>
                <c:pt idx="3410">
                  <c:v>3.8936904269546702</c:v>
                </c:pt>
                <c:pt idx="3411">
                  <c:v>2.4253601335461799</c:v>
                </c:pt>
                <c:pt idx="3412">
                  <c:v>1.91069543057878</c:v>
                </c:pt>
                <c:pt idx="3413">
                  <c:v>-1.2509785041775101</c:v>
                </c:pt>
                <c:pt idx="3414">
                  <c:v>-0.78004765013946598</c:v>
                </c:pt>
                <c:pt idx="3415">
                  <c:v>3.3152463276012298</c:v>
                </c:pt>
                <c:pt idx="3416">
                  <c:v>2.9912868497399301</c:v>
                </c:pt>
                <c:pt idx="3417">
                  <c:v>3.7855023809583401</c:v>
                </c:pt>
                <c:pt idx="3418">
                  <c:v>-3.4124723100008798</c:v>
                </c:pt>
                <c:pt idx="3419">
                  <c:v>3.86631894818027</c:v>
                </c:pt>
                <c:pt idx="3420">
                  <c:v>-3.02108969062549</c:v>
                </c:pt>
                <c:pt idx="3421">
                  <c:v>2.6802674540803801</c:v>
                </c:pt>
                <c:pt idx="3422">
                  <c:v>-2.6695650439940901</c:v>
                </c:pt>
                <c:pt idx="3423">
                  <c:v>-2.78735934277071</c:v>
                </c:pt>
                <c:pt idx="3424">
                  <c:v>3.9623632589165001</c:v>
                </c:pt>
                <c:pt idx="3425">
                  <c:v>0.52429985350253805</c:v>
                </c:pt>
                <c:pt idx="3426">
                  <c:v>-1.6732997577292801</c:v>
                </c:pt>
                <c:pt idx="3427">
                  <c:v>3.0462689367637799</c:v>
                </c:pt>
                <c:pt idx="3428">
                  <c:v>-1.3075286619967501</c:v>
                </c:pt>
                <c:pt idx="3429">
                  <c:v>2.4776236069618598</c:v>
                </c:pt>
                <c:pt idx="3430">
                  <c:v>1.4682966619242499</c:v>
                </c:pt>
                <c:pt idx="3431">
                  <c:v>-3.8358670684351401</c:v>
                </c:pt>
                <c:pt idx="3432">
                  <c:v>3.9232861417187701</c:v>
                </c:pt>
                <c:pt idx="3433">
                  <c:v>-0.79775883501341105</c:v>
                </c:pt>
                <c:pt idx="3434">
                  <c:v>-2.8870210004723802</c:v>
                </c:pt>
                <c:pt idx="3435">
                  <c:v>-3.46843477018135</c:v>
                </c:pt>
                <c:pt idx="3436">
                  <c:v>3.7297301735055499</c:v>
                </c:pt>
                <c:pt idx="3437">
                  <c:v>2.7199412592577499</c:v>
                </c:pt>
                <c:pt idx="3438">
                  <c:v>3.1495330488296598</c:v>
                </c:pt>
                <c:pt idx="3439">
                  <c:v>3.6579153319022399</c:v>
                </c:pt>
                <c:pt idx="3440">
                  <c:v>3.5455682042644798</c:v>
                </c:pt>
                <c:pt idx="3441">
                  <c:v>-2.9185753475419198</c:v>
                </c:pt>
                <c:pt idx="3442">
                  <c:v>-2.5014936881834902</c:v>
                </c:pt>
                <c:pt idx="3443">
                  <c:v>-1.02687272187893</c:v>
                </c:pt>
                <c:pt idx="3444">
                  <c:v>3.7815416687442198</c:v>
                </c:pt>
                <c:pt idx="3445">
                  <c:v>3.2290882053628498</c:v>
                </c:pt>
                <c:pt idx="3446">
                  <c:v>3.8965870030039702</c:v>
                </c:pt>
                <c:pt idx="3447">
                  <c:v>2.0967639346587301</c:v>
                </c:pt>
                <c:pt idx="3448">
                  <c:v>-2.92192405251311</c:v>
                </c:pt>
                <c:pt idx="3449">
                  <c:v>-3.9327167908245801</c:v>
                </c:pt>
                <c:pt idx="3450">
                  <c:v>-3.0780329903878201</c:v>
                </c:pt>
                <c:pt idx="3451">
                  <c:v>3.57625492096177</c:v>
                </c:pt>
                <c:pt idx="3452">
                  <c:v>-1.6616670783724801</c:v>
                </c:pt>
                <c:pt idx="3453">
                  <c:v>2.600556078886</c:v>
                </c:pt>
                <c:pt idx="3454">
                  <c:v>2.8895237239776499</c:v>
                </c:pt>
                <c:pt idx="3455">
                  <c:v>3.7171685261969398</c:v>
                </c:pt>
                <c:pt idx="3456">
                  <c:v>3.0477149285556799</c:v>
                </c:pt>
                <c:pt idx="3457">
                  <c:v>3.53927596326995</c:v>
                </c:pt>
                <c:pt idx="3458">
                  <c:v>2.47549492785949</c:v>
                </c:pt>
                <c:pt idx="3459">
                  <c:v>-2.76662958783748</c:v>
                </c:pt>
                <c:pt idx="3460">
                  <c:v>3.8890872472552198</c:v>
                </c:pt>
                <c:pt idx="3461">
                  <c:v>-2.5253976158751801</c:v>
                </c:pt>
                <c:pt idx="3462">
                  <c:v>-1.74549162242319</c:v>
                </c:pt>
                <c:pt idx="3463">
                  <c:v>-3.7126981234088001</c:v>
                </c:pt>
                <c:pt idx="3464">
                  <c:v>2.97540206019915</c:v>
                </c:pt>
                <c:pt idx="3465">
                  <c:v>-3.4138760590956601</c:v>
                </c:pt>
                <c:pt idx="3466">
                  <c:v>-2.4810268516607001</c:v>
                </c:pt>
                <c:pt idx="3467">
                  <c:v>3.6534754076478202</c:v>
                </c:pt>
                <c:pt idx="3468">
                  <c:v>1.3335863036191999</c:v>
                </c:pt>
                <c:pt idx="3469">
                  <c:v>-2.5209007389032898</c:v>
                </c:pt>
                <c:pt idx="3470">
                  <c:v>3.1095242952419899</c:v>
                </c:pt>
                <c:pt idx="3471">
                  <c:v>-0.22167021392493599</c:v>
                </c:pt>
                <c:pt idx="3472">
                  <c:v>0.92498597709931296</c:v>
                </c:pt>
                <c:pt idx="3473">
                  <c:v>-3.7781833200125798</c:v>
                </c:pt>
                <c:pt idx="3474">
                  <c:v>-2.7671948456164501</c:v>
                </c:pt>
                <c:pt idx="3475">
                  <c:v>3.9835163115979402</c:v>
                </c:pt>
                <c:pt idx="3476">
                  <c:v>-3.9589022936862199</c:v>
                </c:pt>
                <c:pt idx="3477">
                  <c:v>2.6209146729897301</c:v>
                </c:pt>
                <c:pt idx="3478">
                  <c:v>2.4567259890286599</c:v>
                </c:pt>
                <c:pt idx="3479">
                  <c:v>3.5878321242264399</c:v>
                </c:pt>
                <c:pt idx="3480">
                  <c:v>2.8520246470803099</c:v>
                </c:pt>
                <c:pt idx="3481">
                  <c:v>3.7299080427778399</c:v>
                </c:pt>
                <c:pt idx="3482">
                  <c:v>-0.50851509531169103</c:v>
                </c:pt>
                <c:pt idx="3483">
                  <c:v>3.7294763851674801</c:v>
                </c:pt>
                <c:pt idx="3484">
                  <c:v>3.6847377909537098</c:v>
                </c:pt>
                <c:pt idx="3485">
                  <c:v>0.57615212423194595</c:v>
                </c:pt>
                <c:pt idx="3486">
                  <c:v>-0.61579774600414505</c:v>
                </c:pt>
                <c:pt idx="3487">
                  <c:v>3.9968760002248902</c:v>
                </c:pt>
                <c:pt idx="3488">
                  <c:v>2.3597143969001699</c:v>
                </c:pt>
                <c:pt idx="3489">
                  <c:v>2.3860151871553401</c:v>
                </c:pt>
                <c:pt idx="3490">
                  <c:v>3.5146062802581501</c:v>
                </c:pt>
                <c:pt idx="3491">
                  <c:v>0.78254108465491701</c:v>
                </c:pt>
                <c:pt idx="3492">
                  <c:v>-1.50862274133435</c:v>
                </c:pt>
                <c:pt idx="3493">
                  <c:v>-1.34627346338356</c:v>
                </c:pt>
                <c:pt idx="3494">
                  <c:v>-3.4639016113524002</c:v>
                </c:pt>
                <c:pt idx="3495">
                  <c:v>1.0673807143057601</c:v>
                </c:pt>
                <c:pt idx="3496">
                  <c:v>-2.4088231502853699</c:v>
                </c:pt>
                <c:pt idx="3497">
                  <c:v>-2.8394115343079198</c:v>
                </c:pt>
                <c:pt idx="3498">
                  <c:v>-3.1630083680468299</c:v>
                </c:pt>
                <c:pt idx="3499">
                  <c:v>-2.1826961271482901</c:v>
                </c:pt>
                <c:pt idx="3500">
                  <c:v>2.0031544659115599</c:v>
                </c:pt>
                <c:pt idx="3501">
                  <c:v>1.5867429056214799</c:v>
                </c:pt>
                <c:pt idx="3502">
                  <c:v>3.1900943538474902</c:v>
                </c:pt>
                <c:pt idx="3503">
                  <c:v>-1.3416811140838101</c:v>
                </c:pt>
                <c:pt idx="3504">
                  <c:v>2.2870539333743798</c:v>
                </c:pt>
                <c:pt idx="3505">
                  <c:v>-3.7989648154590698</c:v>
                </c:pt>
                <c:pt idx="3506">
                  <c:v>3.2727688123007899</c:v>
                </c:pt>
                <c:pt idx="3507">
                  <c:v>-3.3932495356721799</c:v>
                </c:pt>
                <c:pt idx="3508">
                  <c:v>-2.61937252740571</c:v>
                </c:pt>
                <c:pt idx="3509">
                  <c:v>2.57984329622353</c:v>
                </c:pt>
                <c:pt idx="3510">
                  <c:v>2.2106502770352199</c:v>
                </c:pt>
                <c:pt idx="3511">
                  <c:v>-2.9289203423934702</c:v>
                </c:pt>
                <c:pt idx="3512">
                  <c:v>3.04701096735619</c:v>
                </c:pt>
                <c:pt idx="3513">
                  <c:v>-0.33137691692671201</c:v>
                </c:pt>
                <c:pt idx="3514">
                  <c:v>-2.4592705094535998</c:v>
                </c:pt>
                <c:pt idx="3515">
                  <c:v>3.9906455241411098</c:v>
                </c:pt>
                <c:pt idx="3516">
                  <c:v>-3.9239382686343398</c:v>
                </c:pt>
                <c:pt idx="3517">
                  <c:v>0.92173174749467102</c:v>
                </c:pt>
                <c:pt idx="3518">
                  <c:v>-3.4956888489713802</c:v>
                </c:pt>
                <c:pt idx="3519">
                  <c:v>3.23304485022966</c:v>
                </c:pt>
                <c:pt idx="3520">
                  <c:v>1.8651037972473199</c:v>
                </c:pt>
                <c:pt idx="3521">
                  <c:v>3.2409249084756802</c:v>
                </c:pt>
                <c:pt idx="3522">
                  <c:v>-1.7848385351670499</c:v>
                </c:pt>
                <c:pt idx="3523">
                  <c:v>-0.80192648477650497</c:v>
                </c:pt>
                <c:pt idx="3524">
                  <c:v>-2.4801427304841499</c:v>
                </c:pt>
                <c:pt idx="3525">
                  <c:v>-3.6177230543322101</c:v>
                </c:pt>
                <c:pt idx="3526">
                  <c:v>-3.8704026631409798</c:v>
                </c:pt>
                <c:pt idx="3527">
                  <c:v>-3.4261031588158701</c:v>
                </c:pt>
                <c:pt idx="3528">
                  <c:v>2.4685537469729</c:v>
                </c:pt>
                <c:pt idx="3529">
                  <c:v>-0.321890430728204</c:v>
                </c:pt>
                <c:pt idx="3530">
                  <c:v>-3.6605844996277099</c:v>
                </c:pt>
                <c:pt idx="3531">
                  <c:v>0.76609744378884503</c:v>
                </c:pt>
                <c:pt idx="3532">
                  <c:v>3.9026021193634399</c:v>
                </c:pt>
                <c:pt idx="3533">
                  <c:v>-3.1845869782202398</c:v>
                </c:pt>
                <c:pt idx="3534">
                  <c:v>-2.3070984470817502</c:v>
                </c:pt>
                <c:pt idx="3535">
                  <c:v>-2.66532330429916</c:v>
                </c:pt>
                <c:pt idx="3536">
                  <c:v>3.5329069019720798</c:v>
                </c:pt>
                <c:pt idx="3537">
                  <c:v>2.8973624060207701</c:v>
                </c:pt>
                <c:pt idx="3538">
                  <c:v>3.0459482956028401</c:v>
                </c:pt>
                <c:pt idx="3539">
                  <c:v>2.9015850077933698</c:v>
                </c:pt>
                <c:pt idx="3540">
                  <c:v>-3.77855961322074</c:v>
                </c:pt>
                <c:pt idx="3541">
                  <c:v>-3.1374612190904898</c:v>
                </c:pt>
                <c:pt idx="3542">
                  <c:v>-2.72386713805105</c:v>
                </c:pt>
                <c:pt idx="3543">
                  <c:v>-3.75657845199152</c:v>
                </c:pt>
                <c:pt idx="3544">
                  <c:v>-3.64433281758421</c:v>
                </c:pt>
                <c:pt idx="3545">
                  <c:v>1.6293118834882001</c:v>
                </c:pt>
                <c:pt idx="3546">
                  <c:v>-2.7603129311401502</c:v>
                </c:pt>
                <c:pt idx="3547">
                  <c:v>2.8272989078733</c:v>
                </c:pt>
                <c:pt idx="3548">
                  <c:v>-3.3414358835904001</c:v>
                </c:pt>
                <c:pt idx="3549">
                  <c:v>-2.9718012850915398</c:v>
                </c:pt>
                <c:pt idx="3550">
                  <c:v>-3.4220819624426202</c:v>
                </c:pt>
                <c:pt idx="3551">
                  <c:v>2.9289019948274899</c:v>
                </c:pt>
                <c:pt idx="3552">
                  <c:v>3.5640251574354598</c:v>
                </c:pt>
                <c:pt idx="3553">
                  <c:v>-0.50976463435290598</c:v>
                </c:pt>
                <c:pt idx="3554">
                  <c:v>-3.3270124114217099</c:v>
                </c:pt>
                <c:pt idx="3555">
                  <c:v>1.61422035363024</c:v>
                </c:pt>
                <c:pt idx="3556">
                  <c:v>2.4880273151038801</c:v>
                </c:pt>
                <c:pt idx="3557">
                  <c:v>3.9560561892674402</c:v>
                </c:pt>
                <c:pt idx="3558">
                  <c:v>2.59315033613297</c:v>
                </c:pt>
                <c:pt idx="3559">
                  <c:v>3.1609856518964401</c:v>
                </c:pt>
                <c:pt idx="3560">
                  <c:v>3.79805179644555</c:v>
                </c:pt>
                <c:pt idx="3561">
                  <c:v>-3.22633585714705</c:v>
                </c:pt>
                <c:pt idx="3562">
                  <c:v>-2.8301785047993402</c:v>
                </c:pt>
                <c:pt idx="3563">
                  <c:v>3.19474452570361</c:v>
                </c:pt>
                <c:pt idx="3564">
                  <c:v>-3.19196908142822</c:v>
                </c:pt>
                <c:pt idx="3565">
                  <c:v>-1.1562839058454299</c:v>
                </c:pt>
                <c:pt idx="3566">
                  <c:v>-3.9059844375721</c:v>
                </c:pt>
                <c:pt idx="3567">
                  <c:v>3.4086850976847201</c:v>
                </c:pt>
                <c:pt idx="3568">
                  <c:v>-2.9132754075659499</c:v>
                </c:pt>
                <c:pt idx="3569">
                  <c:v>-0.72476280042473396</c:v>
                </c:pt>
                <c:pt idx="3570">
                  <c:v>1.2148617991333801</c:v>
                </c:pt>
                <c:pt idx="3571">
                  <c:v>-3.0097104712666298</c:v>
                </c:pt>
                <c:pt idx="3572">
                  <c:v>3.3849223631770098</c:v>
                </c:pt>
                <c:pt idx="3573">
                  <c:v>-3.8589098716217398</c:v>
                </c:pt>
                <c:pt idx="3574">
                  <c:v>1.61041642016384</c:v>
                </c:pt>
                <c:pt idx="3575">
                  <c:v>-2.1629568351819199</c:v>
                </c:pt>
                <c:pt idx="3576">
                  <c:v>-3.1794484368223999</c:v>
                </c:pt>
                <c:pt idx="3577">
                  <c:v>3.6953282417506901</c:v>
                </c:pt>
                <c:pt idx="3578">
                  <c:v>-0.71216680941510702</c:v>
                </c:pt>
                <c:pt idx="3579">
                  <c:v>3.2524114105273201</c:v>
                </c:pt>
                <c:pt idx="3580">
                  <c:v>-1.13035300764105</c:v>
                </c:pt>
                <c:pt idx="3581">
                  <c:v>-0.94845888951907298</c:v>
                </c:pt>
                <c:pt idx="3582">
                  <c:v>-3.0253328301508402</c:v>
                </c:pt>
                <c:pt idx="3583">
                  <c:v>-3.8017609129941099</c:v>
                </c:pt>
                <c:pt idx="3584">
                  <c:v>-2.5822938122400498</c:v>
                </c:pt>
                <c:pt idx="3585">
                  <c:v>0.30035473033399401</c:v>
                </c:pt>
                <c:pt idx="3586">
                  <c:v>-3.2360710384848601</c:v>
                </c:pt>
                <c:pt idx="3587">
                  <c:v>-3.2350986791429301</c:v>
                </c:pt>
                <c:pt idx="3588">
                  <c:v>3.9788592321607998</c:v>
                </c:pt>
                <c:pt idx="3589">
                  <c:v>-2.5256917607420899</c:v>
                </c:pt>
                <c:pt idx="3590">
                  <c:v>-3.64719954564127</c:v>
                </c:pt>
                <c:pt idx="3591">
                  <c:v>2.7251656447611401</c:v>
                </c:pt>
                <c:pt idx="3592">
                  <c:v>-3.2684942180762899</c:v>
                </c:pt>
                <c:pt idx="3593">
                  <c:v>-0.663965353135331</c:v>
                </c:pt>
                <c:pt idx="3594">
                  <c:v>3.4651995496380801</c:v>
                </c:pt>
                <c:pt idx="3595">
                  <c:v>2.4344443919752701</c:v>
                </c:pt>
                <c:pt idx="3596">
                  <c:v>2.9610286688890799</c:v>
                </c:pt>
                <c:pt idx="3597">
                  <c:v>-2.9315201197287499</c:v>
                </c:pt>
                <c:pt idx="3598">
                  <c:v>2.25755424291054</c:v>
                </c:pt>
                <c:pt idx="3599">
                  <c:v>-1.37632458802185</c:v>
                </c:pt>
                <c:pt idx="3600">
                  <c:v>1.34847286824081</c:v>
                </c:pt>
                <c:pt idx="3601">
                  <c:v>-3.9885183642037498</c:v>
                </c:pt>
                <c:pt idx="3602">
                  <c:v>3.78838192476353</c:v>
                </c:pt>
                <c:pt idx="3603">
                  <c:v>-2.94343484092628</c:v>
                </c:pt>
                <c:pt idx="3604">
                  <c:v>3.7522277730768399</c:v>
                </c:pt>
                <c:pt idx="3605">
                  <c:v>2.4112199396291998</c:v>
                </c:pt>
                <c:pt idx="3606">
                  <c:v>-1.28888451285165</c:v>
                </c:pt>
                <c:pt idx="3607">
                  <c:v>3.6927529112313202</c:v>
                </c:pt>
                <c:pt idx="3608">
                  <c:v>1.3843256018513299</c:v>
                </c:pt>
                <c:pt idx="3609">
                  <c:v>0.37374572989766502</c:v>
                </c:pt>
                <c:pt idx="3610">
                  <c:v>-3.8500520137075598</c:v>
                </c:pt>
                <c:pt idx="3611">
                  <c:v>3.0669672671605998E-2</c:v>
                </c:pt>
                <c:pt idx="3612">
                  <c:v>-0.149691464335243</c:v>
                </c:pt>
                <c:pt idx="3613">
                  <c:v>-2.9770627397920402</c:v>
                </c:pt>
                <c:pt idx="3614">
                  <c:v>-1.3352531035498101</c:v>
                </c:pt>
                <c:pt idx="3615">
                  <c:v>3.5709605917973901</c:v>
                </c:pt>
                <c:pt idx="3616">
                  <c:v>7.5267173397767395E-2</c:v>
                </c:pt>
                <c:pt idx="3617">
                  <c:v>-2.2210026062001198</c:v>
                </c:pt>
                <c:pt idx="3618">
                  <c:v>3.16955006711534</c:v>
                </c:pt>
                <c:pt idx="3619">
                  <c:v>3.5137947253742099</c:v>
                </c:pt>
                <c:pt idx="3620">
                  <c:v>-1.8304157997680399</c:v>
                </c:pt>
                <c:pt idx="3621">
                  <c:v>-3.3073227668602101</c:v>
                </c:pt>
                <c:pt idx="3622">
                  <c:v>-3.0186416059828201</c:v>
                </c:pt>
                <c:pt idx="3623">
                  <c:v>-1.0727444642080499</c:v>
                </c:pt>
                <c:pt idx="3624">
                  <c:v>-3.26617554450304</c:v>
                </c:pt>
                <c:pt idx="3625">
                  <c:v>-2.2067816456493898</c:v>
                </c:pt>
                <c:pt idx="3626">
                  <c:v>1.74518885345554</c:v>
                </c:pt>
                <c:pt idx="3627">
                  <c:v>-3.58392803083041</c:v>
                </c:pt>
                <c:pt idx="3628">
                  <c:v>0.59298715258043699</c:v>
                </c:pt>
                <c:pt idx="3629">
                  <c:v>-3.2133128044071002</c:v>
                </c:pt>
                <c:pt idx="3630">
                  <c:v>-2.1791372226690302</c:v>
                </c:pt>
                <c:pt idx="3631">
                  <c:v>3.6515868530388702</c:v>
                </c:pt>
                <c:pt idx="3632">
                  <c:v>-3.6697708602036001</c:v>
                </c:pt>
                <c:pt idx="3633">
                  <c:v>-3.8673038367494499</c:v>
                </c:pt>
                <c:pt idx="3634">
                  <c:v>3.7932444326888501</c:v>
                </c:pt>
                <c:pt idx="3635">
                  <c:v>0.81647175505258696</c:v>
                </c:pt>
                <c:pt idx="3636">
                  <c:v>3.2161964944452599</c:v>
                </c:pt>
                <c:pt idx="3637">
                  <c:v>2.1247590368182401</c:v>
                </c:pt>
                <c:pt idx="3638">
                  <c:v>-3.1115452821057299</c:v>
                </c:pt>
                <c:pt idx="3639">
                  <c:v>-2.9800892528053899</c:v>
                </c:pt>
                <c:pt idx="3640">
                  <c:v>-3.2213918089890599</c:v>
                </c:pt>
                <c:pt idx="3641">
                  <c:v>-3.1469567807359899</c:v>
                </c:pt>
                <c:pt idx="3642">
                  <c:v>-3.4339235292084398</c:v>
                </c:pt>
                <c:pt idx="3643">
                  <c:v>1.30608853353793</c:v>
                </c:pt>
                <c:pt idx="3644">
                  <c:v>1.40898754692659</c:v>
                </c:pt>
                <c:pt idx="3645">
                  <c:v>-3.27151735097666</c:v>
                </c:pt>
                <c:pt idx="3646">
                  <c:v>-1.56268929798718</c:v>
                </c:pt>
                <c:pt idx="3647">
                  <c:v>0.253357514356508</c:v>
                </c:pt>
                <c:pt idx="3648">
                  <c:v>-3.3244455995223001</c:v>
                </c:pt>
                <c:pt idx="3649">
                  <c:v>1.41235343904376</c:v>
                </c:pt>
                <c:pt idx="3650">
                  <c:v>-3.9173174177371202</c:v>
                </c:pt>
                <c:pt idx="3651">
                  <c:v>-3.1538059584185301</c:v>
                </c:pt>
                <c:pt idx="3652">
                  <c:v>-3.2786822388571002</c:v>
                </c:pt>
                <c:pt idx="3653">
                  <c:v>-1.3433056041226901</c:v>
                </c:pt>
                <c:pt idx="3654">
                  <c:v>2.1958573230532901</c:v>
                </c:pt>
                <c:pt idx="3655">
                  <c:v>-3.7290962831225598</c:v>
                </c:pt>
                <c:pt idx="3656">
                  <c:v>2.2170745342978799</c:v>
                </c:pt>
                <c:pt idx="3657">
                  <c:v>-2.9176521610426498</c:v>
                </c:pt>
                <c:pt idx="3658">
                  <c:v>3.3636848968288602</c:v>
                </c:pt>
                <c:pt idx="3659">
                  <c:v>-2.3357233246955298</c:v>
                </c:pt>
                <c:pt idx="3660">
                  <c:v>-3.41507696605809</c:v>
                </c:pt>
                <c:pt idx="3661">
                  <c:v>3.4680175871557002</c:v>
                </c:pt>
                <c:pt idx="3662">
                  <c:v>-1.09235207912212</c:v>
                </c:pt>
                <c:pt idx="3663">
                  <c:v>1.40095128390165</c:v>
                </c:pt>
                <c:pt idx="3664">
                  <c:v>-3.5098660745256098</c:v>
                </c:pt>
                <c:pt idx="3665">
                  <c:v>-2.7328173585250899</c:v>
                </c:pt>
                <c:pt idx="3666">
                  <c:v>-1.4383317974261101</c:v>
                </c:pt>
                <c:pt idx="3667">
                  <c:v>3.6167740377020001</c:v>
                </c:pt>
                <c:pt idx="3668">
                  <c:v>-0.38242874802214899</c:v>
                </c:pt>
                <c:pt idx="3669">
                  <c:v>-3.75348662165147</c:v>
                </c:pt>
                <c:pt idx="3670">
                  <c:v>-3.8365739064470299</c:v>
                </c:pt>
                <c:pt idx="3671">
                  <c:v>3.3326304409477698</c:v>
                </c:pt>
                <c:pt idx="3672">
                  <c:v>-1.58130362553514</c:v>
                </c:pt>
                <c:pt idx="3673">
                  <c:v>-2.7512430146785198</c:v>
                </c:pt>
                <c:pt idx="3674">
                  <c:v>3.2507642383752899</c:v>
                </c:pt>
                <c:pt idx="3675">
                  <c:v>-3.3486559067908201</c:v>
                </c:pt>
                <c:pt idx="3676">
                  <c:v>2.0159668391280898</c:v>
                </c:pt>
                <c:pt idx="3677">
                  <c:v>2.8342817726062202</c:v>
                </c:pt>
                <c:pt idx="3678">
                  <c:v>1.7237481230823899</c:v>
                </c:pt>
                <c:pt idx="3679">
                  <c:v>-3.4431507827043202</c:v>
                </c:pt>
                <c:pt idx="3680">
                  <c:v>-2.9671971417431</c:v>
                </c:pt>
                <c:pt idx="3681">
                  <c:v>1.1514954027520501</c:v>
                </c:pt>
                <c:pt idx="3682">
                  <c:v>-1.38872524599631</c:v>
                </c:pt>
                <c:pt idx="3683">
                  <c:v>-0.596292178862452</c:v>
                </c:pt>
                <c:pt idx="3684">
                  <c:v>-0.95638383211420297</c:v>
                </c:pt>
                <c:pt idx="3685">
                  <c:v>3.8909395706868999</c:v>
                </c:pt>
                <c:pt idx="3686">
                  <c:v>1.38595930445372</c:v>
                </c:pt>
                <c:pt idx="3687">
                  <c:v>3.9177134341647801</c:v>
                </c:pt>
                <c:pt idx="3688">
                  <c:v>-3.1945623182831402</c:v>
                </c:pt>
                <c:pt idx="3689">
                  <c:v>-2.1056909127696199</c:v>
                </c:pt>
                <c:pt idx="3690">
                  <c:v>-2.66115856522392</c:v>
                </c:pt>
                <c:pt idx="3691">
                  <c:v>2.9725279901394099</c:v>
                </c:pt>
                <c:pt idx="3692">
                  <c:v>-3.7315316573983299</c:v>
                </c:pt>
                <c:pt idx="3693">
                  <c:v>-3.2623543657064098</c:v>
                </c:pt>
                <c:pt idx="3694">
                  <c:v>-1.46235177099167</c:v>
                </c:pt>
                <c:pt idx="3695">
                  <c:v>-3.6144156427209202</c:v>
                </c:pt>
                <c:pt idx="3696">
                  <c:v>3.4489424306065199</c:v>
                </c:pt>
                <c:pt idx="3697">
                  <c:v>3.1445412023113302</c:v>
                </c:pt>
                <c:pt idx="3698">
                  <c:v>3.2964838094228002</c:v>
                </c:pt>
                <c:pt idx="3699">
                  <c:v>-3.8397720762923</c:v>
                </c:pt>
                <c:pt idx="3700">
                  <c:v>-3.7896799594344501</c:v>
                </c:pt>
                <c:pt idx="3701">
                  <c:v>-2.96178705706583</c:v>
                </c:pt>
                <c:pt idx="3702">
                  <c:v>3.4420328409247598</c:v>
                </c:pt>
                <c:pt idx="3703">
                  <c:v>-1.0972594274822201</c:v>
                </c:pt>
                <c:pt idx="3704">
                  <c:v>3.3497513770777401</c:v>
                </c:pt>
                <c:pt idx="3705">
                  <c:v>3.3964033106664999</c:v>
                </c:pt>
                <c:pt idx="3706">
                  <c:v>3.1536828567184099</c:v>
                </c:pt>
                <c:pt idx="3707">
                  <c:v>3.71443316306368</c:v>
                </c:pt>
                <c:pt idx="3708">
                  <c:v>1.5645235145901</c:v>
                </c:pt>
                <c:pt idx="3709">
                  <c:v>3.1323788629367302</c:v>
                </c:pt>
                <c:pt idx="3710">
                  <c:v>3.6008589657780998</c:v>
                </c:pt>
                <c:pt idx="3711">
                  <c:v>-2.4881665182487001</c:v>
                </c:pt>
                <c:pt idx="3712">
                  <c:v>3.6478182072955998</c:v>
                </c:pt>
                <c:pt idx="3713">
                  <c:v>1.1347947700745</c:v>
                </c:pt>
                <c:pt idx="3714">
                  <c:v>3.4356238763095601</c:v>
                </c:pt>
                <c:pt idx="3715">
                  <c:v>-3.9165471528809701</c:v>
                </c:pt>
                <c:pt idx="3716">
                  <c:v>-1.88364495431858</c:v>
                </c:pt>
                <c:pt idx="3717">
                  <c:v>-1.7537502014717099</c:v>
                </c:pt>
                <c:pt idx="3718">
                  <c:v>-2.9247245405154199</c:v>
                </c:pt>
                <c:pt idx="3719">
                  <c:v>-3.6725467747071101</c:v>
                </c:pt>
                <c:pt idx="3720">
                  <c:v>3.5355869101621802</c:v>
                </c:pt>
                <c:pt idx="3721">
                  <c:v>-3.06299261382348</c:v>
                </c:pt>
                <c:pt idx="3722">
                  <c:v>-3.1379382566863301</c:v>
                </c:pt>
                <c:pt idx="3723">
                  <c:v>2.2875274258828</c:v>
                </c:pt>
                <c:pt idx="3724">
                  <c:v>-2.9036109717737202</c:v>
                </c:pt>
                <c:pt idx="3725">
                  <c:v>3.7166523386739101</c:v>
                </c:pt>
                <c:pt idx="3726">
                  <c:v>3.3996112433316998</c:v>
                </c:pt>
                <c:pt idx="3727">
                  <c:v>2.0976593602267299</c:v>
                </c:pt>
                <c:pt idx="3728">
                  <c:v>-1.98311804500959</c:v>
                </c:pt>
                <c:pt idx="3729">
                  <c:v>-2.3579141259035001</c:v>
                </c:pt>
                <c:pt idx="3730">
                  <c:v>2.6412221884017102</c:v>
                </c:pt>
                <c:pt idx="3731">
                  <c:v>0.83860630441886697</c:v>
                </c:pt>
                <c:pt idx="3732">
                  <c:v>3.13388166257538</c:v>
                </c:pt>
                <c:pt idx="3733">
                  <c:v>-3.3687436878065902</c:v>
                </c:pt>
                <c:pt idx="3734">
                  <c:v>-3.6387777860374602</c:v>
                </c:pt>
                <c:pt idx="3735">
                  <c:v>-3.6616199254934001</c:v>
                </c:pt>
                <c:pt idx="3736">
                  <c:v>3.10864610577344</c:v>
                </c:pt>
                <c:pt idx="3737">
                  <c:v>-2.77788836609523</c:v>
                </c:pt>
                <c:pt idx="3738">
                  <c:v>-1.22003934376932</c:v>
                </c:pt>
                <c:pt idx="3739">
                  <c:v>3.2048080358461499</c:v>
                </c:pt>
                <c:pt idx="3740">
                  <c:v>1.5908239043260901</c:v>
                </c:pt>
                <c:pt idx="3741">
                  <c:v>-0.83381072302178605</c:v>
                </c:pt>
                <c:pt idx="3742">
                  <c:v>3.9758635622641401</c:v>
                </c:pt>
                <c:pt idx="3743">
                  <c:v>2.4009157299420698</c:v>
                </c:pt>
                <c:pt idx="3744">
                  <c:v>-2.2642898223694399</c:v>
                </c:pt>
                <c:pt idx="3745">
                  <c:v>2.6448156204422499</c:v>
                </c:pt>
                <c:pt idx="3746">
                  <c:v>0.460535973120824</c:v>
                </c:pt>
                <c:pt idx="3747">
                  <c:v>0.41813901532839098</c:v>
                </c:pt>
                <c:pt idx="3748">
                  <c:v>-2.5917648845499701</c:v>
                </c:pt>
                <c:pt idx="3749">
                  <c:v>-3.2131525874023201</c:v>
                </c:pt>
                <c:pt idx="3750">
                  <c:v>-2.71123517773258</c:v>
                </c:pt>
                <c:pt idx="3751">
                  <c:v>3.6722331693217001</c:v>
                </c:pt>
                <c:pt idx="3752">
                  <c:v>-2.4146025660135999</c:v>
                </c:pt>
                <c:pt idx="3753">
                  <c:v>-3.7671673800204299</c:v>
                </c:pt>
                <c:pt idx="3754">
                  <c:v>-2.0055721148943801</c:v>
                </c:pt>
                <c:pt idx="3755">
                  <c:v>2.8242961708288901</c:v>
                </c:pt>
                <c:pt idx="3756">
                  <c:v>3.1020756510229002</c:v>
                </c:pt>
                <c:pt idx="3757">
                  <c:v>0.97926308831354802</c:v>
                </c:pt>
                <c:pt idx="3758">
                  <c:v>-3.25812298384706</c:v>
                </c:pt>
                <c:pt idx="3759">
                  <c:v>-2.72596010423816</c:v>
                </c:pt>
                <c:pt idx="3760">
                  <c:v>-3.2160658782706402</c:v>
                </c:pt>
                <c:pt idx="3761">
                  <c:v>1.7854659754765601</c:v>
                </c:pt>
                <c:pt idx="3762">
                  <c:v>3.9791768102693101</c:v>
                </c:pt>
                <c:pt idx="3763">
                  <c:v>-2.3312503584704101</c:v>
                </c:pt>
                <c:pt idx="3764">
                  <c:v>3.62575083240205</c:v>
                </c:pt>
                <c:pt idx="3765">
                  <c:v>1.80717923154879</c:v>
                </c:pt>
                <c:pt idx="3766">
                  <c:v>3.7715879484578299</c:v>
                </c:pt>
                <c:pt idx="3767">
                  <c:v>2.2204524148530802</c:v>
                </c:pt>
                <c:pt idx="3768">
                  <c:v>2.3582670380080999</c:v>
                </c:pt>
                <c:pt idx="3769">
                  <c:v>-3.1726566221255501</c:v>
                </c:pt>
                <c:pt idx="3770">
                  <c:v>-3.4930726274949802</c:v>
                </c:pt>
                <c:pt idx="3771">
                  <c:v>-0.17496268092032399</c:v>
                </c:pt>
                <c:pt idx="3772">
                  <c:v>3.4983745057953701</c:v>
                </c:pt>
                <c:pt idx="3773">
                  <c:v>-2.4491145416508799</c:v>
                </c:pt>
                <c:pt idx="3774">
                  <c:v>3.8645473805872599</c:v>
                </c:pt>
                <c:pt idx="3775">
                  <c:v>3.9386150681510999</c:v>
                </c:pt>
                <c:pt idx="3776">
                  <c:v>3.13059108325458</c:v>
                </c:pt>
                <c:pt idx="3777">
                  <c:v>2.8374436872751398</c:v>
                </c:pt>
                <c:pt idx="3778">
                  <c:v>1.0041823737656299</c:v>
                </c:pt>
                <c:pt idx="3779">
                  <c:v>3.4395619222231102</c:v>
                </c:pt>
                <c:pt idx="3780">
                  <c:v>-3.9879047270831798</c:v>
                </c:pt>
                <c:pt idx="3781">
                  <c:v>2.9844993350180502</c:v>
                </c:pt>
                <c:pt idx="3782">
                  <c:v>3.8318784252281199</c:v>
                </c:pt>
                <c:pt idx="3783">
                  <c:v>-2.4108383564460101</c:v>
                </c:pt>
                <c:pt idx="3784">
                  <c:v>-0.25499134787113098</c:v>
                </c:pt>
                <c:pt idx="3785">
                  <c:v>-2.10000718810416</c:v>
                </c:pt>
                <c:pt idx="3786">
                  <c:v>-3.2614375400423499</c:v>
                </c:pt>
                <c:pt idx="3787">
                  <c:v>-0.43494178378142001</c:v>
                </c:pt>
                <c:pt idx="3788">
                  <c:v>1.72401829412635</c:v>
                </c:pt>
                <c:pt idx="3789">
                  <c:v>2.6784253501289399</c:v>
                </c:pt>
                <c:pt idx="3790">
                  <c:v>-1.9133784341912501</c:v>
                </c:pt>
                <c:pt idx="3791">
                  <c:v>3.3558505282345998</c:v>
                </c:pt>
                <c:pt idx="3792">
                  <c:v>-2.81538634049679</c:v>
                </c:pt>
                <c:pt idx="3793">
                  <c:v>-2.2728343762267502</c:v>
                </c:pt>
                <c:pt idx="3794">
                  <c:v>-1.24790039112305</c:v>
                </c:pt>
                <c:pt idx="3795">
                  <c:v>2.9845433111878501</c:v>
                </c:pt>
                <c:pt idx="3796">
                  <c:v>-3.5921326927745301</c:v>
                </c:pt>
                <c:pt idx="3797">
                  <c:v>3.7141755352864099</c:v>
                </c:pt>
                <c:pt idx="3798">
                  <c:v>3.1200829183769101</c:v>
                </c:pt>
                <c:pt idx="3799">
                  <c:v>-2.85373910765429</c:v>
                </c:pt>
                <c:pt idx="3800">
                  <c:v>2.0425315960311101</c:v>
                </c:pt>
                <c:pt idx="3801">
                  <c:v>-2.2809080992356301</c:v>
                </c:pt>
                <c:pt idx="3802">
                  <c:v>1.1618545082507801</c:v>
                </c:pt>
                <c:pt idx="3803">
                  <c:v>3.5044188937088001</c:v>
                </c:pt>
                <c:pt idx="3804">
                  <c:v>-3.4145156425765602</c:v>
                </c:pt>
                <c:pt idx="3805">
                  <c:v>3.5332882297084902</c:v>
                </c:pt>
                <c:pt idx="3806">
                  <c:v>-2.1221776218285</c:v>
                </c:pt>
                <c:pt idx="3807">
                  <c:v>2.4601725860522499</c:v>
                </c:pt>
                <c:pt idx="3808">
                  <c:v>-2.8129809044326599</c:v>
                </c:pt>
                <c:pt idx="3809">
                  <c:v>3.46084057689347</c:v>
                </c:pt>
                <c:pt idx="3810">
                  <c:v>2.6355896706738302</c:v>
                </c:pt>
                <c:pt idx="3811">
                  <c:v>-1.9937021097482599</c:v>
                </c:pt>
                <c:pt idx="3812">
                  <c:v>-3.35123702275517</c:v>
                </c:pt>
                <c:pt idx="3813">
                  <c:v>3.3600307153599802</c:v>
                </c:pt>
                <c:pt idx="3814">
                  <c:v>-1.1502376016634299</c:v>
                </c:pt>
                <c:pt idx="3815">
                  <c:v>3.7216835312648602</c:v>
                </c:pt>
                <c:pt idx="3816">
                  <c:v>2.5110083767190399</c:v>
                </c:pt>
                <c:pt idx="3817">
                  <c:v>-1.32971431538442</c:v>
                </c:pt>
                <c:pt idx="3818">
                  <c:v>3.1524720116876801</c:v>
                </c:pt>
                <c:pt idx="3819">
                  <c:v>1.8274186318262899</c:v>
                </c:pt>
                <c:pt idx="3820">
                  <c:v>1.5307980493370299</c:v>
                </c:pt>
                <c:pt idx="3821">
                  <c:v>-3.2606903368197502</c:v>
                </c:pt>
                <c:pt idx="3822">
                  <c:v>3.4940579947961101</c:v>
                </c:pt>
                <c:pt idx="3823">
                  <c:v>-3.0127932319202899</c:v>
                </c:pt>
                <c:pt idx="3824">
                  <c:v>-3.4411465263992902</c:v>
                </c:pt>
                <c:pt idx="3825">
                  <c:v>-1.73902749723241</c:v>
                </c:pt>
                <c:pt idx="3826">
                  <c:v>-3.4965271425164302</c:v>
                </c:pt>
                <c:pt idx="3827">
                  <c:v>-1.63221456995267</c:v>
                </c:pt>
                <c:pt idx="3828">
                  <c:v>-3.5957982018144001</c:v>
                </c:pt>
                <c:pt idx="3829">
                  <c:v>3.5353464136583401</c:v>
                </c:pt>
                <c:pt idx="3830">
                  <c:v>-2.6275988540697401</c:v>
                </c:pt>
                <c:pt idx="3831">
                  <c:v>-2.4766478525784099</c:v>
                </c:pt>
                <c:pt idx="3832">
                  <c:v>0.53975944272523202</c:v>
                </c:pt>
                <c:pt idx="3833">
                  <c:v>-3.5864182930831299</c:v>
                </c:pt>
                <c:pt idx="3834">
                  <c:v>-2.93603350538578</c:v>
                </c:pt>
                <c:pt idx="3835">
                  <c:v>3.9011859641833802</c:v>
                </c:pt>
                <c:pt idx="3836">
                  <c:v>0.231710595558523</c:v>
                </c:pt>
                <c:pt idx="3837">
                  <c:v>-2.59855088681058</c:v>
                </c:pt>
                <c:pt idx="3838">
                  <c:v>3.1719525379320901</c:v>
                </c:pt>
                <c:pt idx="3839">
                  <c:v>-3.5092721635802402</c:v>
                </c:pt>
                <c:pt idx="3840">
                  <c:v>-2.69480959196015</c:v>
                </c:pt>
                <c:pt idx="3841">
                  <c:v>-1.28226769492971</c:v>
                </c:pt>
                <c:pt idx="3842">
                  <c:v>3.8322878538144902</c:v>
                </c:pt>
                <c:pt idx="3843">
                  <c:v>1.09790689600889</c:v>
                </c:pt>
                <c:pt idx="3844">
                  <c:v>2.35049099152064</c:v>
                </c:pt>
                <c:pt idx="3845">
                  <c:v>-2.8155210231729901</c:v>
                </c:pt>
                <c:pt idx="3846">
                  <c:v>-3.0978035460756601</c:v>
                </c:pt>
                <c:pt idx="3847">
                  <c:v>-2.94637032745907</c:v>
                </c:pt>
                <c:pt idx="3848">
                  <c:v>2.2595356174798198</c:v>
                </c:pt>
                <c:pt idx="3849">
                  <c:v>3.1075614437387</c:v>
                </c:pt>
                <c:pt idx="3850">
                  <c:v>-2.6073965265816299</c:v>
                </c:pt>
                <c:pt idx="3851">
                  <c:v>3.25570655990464</c:v>
                </c:pt>
                <c:pt idx="3852">
                  <c:v>1.0667141815103101</c:v>
                </c:pt>
                <c:pt idx="3853">
                  <c:v>-0.65217113489212497</c:v>
                </c:pt>
                <c:pt idx="3854">
                  <c:v>3.3032625441230699</c:v>
                </c:pt>
                <c:pt idx="3855">
                  <c:v>-2.9488843633171902</c:v>
                </c:pt>
                <c:pt idx="3856">
                  <c:v>0.84880636211763305</c:v>
                </c:pt>
                <c:pt idx="3857">
                  <c:v>-2.8881662026860901</c:v>
                </c:pt>
                <c:pt idx="3858">
                  <c:v>2.9833607027528499</c:v>
                </c:pt>
                <c:pt idx="3859">
                  <c:v>-3.6588211645343001</c:v>
                </c:pt>
                <c:pt idx="3860">
                  <c:v>2.7255254042485402</c:v>
                </c:pt>
                <c:pt idx="3861">
                  <c:v>2.7283132214077099</c:v>
                </c:pt>
                <c:pt idx="3862">
                  <c:v>-3.6370584044365999</c:v>
                </c:pt>
                <c:pt idx="3863">
                  <c:v>-3.4355520655673999</c:v>
                </c:pt>
                <c:pt idx="3864">
                  <c:v>-3.0229652417933299</c:v>
                </c:pt>
                <c:pt idx="3865">
                  <c:v>-3.6883957768711499</c:v>
                </c:pt>
                <c:pt idx="3866">
                  <c:v>3.8960833596873901</c:v>
                </c:pt>
                <c:pt idx="3867">
                  <c:v>3.3901959671080801</c:v>
                </c:pt>
                <c:pt idx="3868">
                  <c:v>1.9598620790341601</c:v>
                </c:pt>
                <c:pt idx="3869">
                  <c:v>3.7451507418080001</c:v>
                </c:pt>
                <c:pt idx="3870">
                  <c:v>3.98223815546161</c:v>
                </c:pt>
                <c:pt idx="3871">
                  <c:v>3.1332945630562001</c:v>
                </c:pt>
                <c:pt idx="3872">
                  <c:v>-1.8293198290897099</c:v>
                </c:pt>
                <c:pt idx="3873">
                  <c:v>3.46037521665908</c:v>
                </c:pt>
                <c:pt idx="3874">
                  <c:v>-2.56122217015883</c:v>
                </c:pt>
                <c:pt idx="3875">
                  <c:v>3.6336410425787702</c:v>
                </c:pt>
                <c:pt idx="3876">
                  <c:v>1.29671251396192</c:v>
                </c:pt>
                <c:pt idx="3877">
                  <c:v>2.0193894813900002</c:v>
                </c:pt>
                <c:pt idx="3878">
                  <c:v>2.5895730386008302</c:v>
                </c:pt>
                <c:pt idx="3879">
                  <c:v>-2.5724933079712899</c:v>
                </c:pt>
                <c:pt idx="3880">
                  <c:v>3.7519394413721701</c:v>
                </c:pt>
                <c:pt idx="3881">
                  <c:v>-3.5776183059773699</c:v>
                </c:pt>
                <c:pt idx="3882">
                  <c:v>1.79128098880903</c:v>
                </c:pt>
                <c:pt idx="3883">
                  <c:v>-2.5474301437818001</c:v>
                </c:pt>
                <c:pt idx="3884">
                  <c:v>-2.98581135724024</c:v>
                </c:pt>
                <c:pt idx="3885">
                  <c:v>2.4304944232080099</c:v>
                </c:pt>
                <c:pt idx="3886">
                  <c:v>-3.3784228320649499</c:v>
                </c:pt>
                <c:pt idx="3887">
                  <c:v>2.64341786644541</c:v>
                </c:pt>
                <c:pt idx="3888">
                  <c:v>-1.78456881716335</c:v>
                </c:pt>
                <c:pt idx="3889">
                  <c:v>3.0580747310106</c:v>
                </c:pt>
                <c:pt idx="3890">
                  <c:v>-3.1297998546343901</c:v>
                </c:pt>
                <c:pt idx="3891">
                  <c:v>-2.07473840018196</c:v>
                </c:pt>
                <c:pt idx="3892">
                  <c:v>-3.6689509607595001</c:v>
                </c:pt>
                <c:pt idx="3893">
                  <c:v>-1.8789217495816599</c:v>
                </c:pt>
                <c:pt idx="3894">
                  <c:v>1.9739768974730001</c:v>
                </c:pt>
                <c:pt idx="3895">
                  <c:v>-0.66781723465624199</c:v>
                </c:pt>
                <c:pt idx="3896">
                  <c:v>-3.6719709037697599</c:v>
                </c:pt>
                <c:pt idx="3897">
                  <c:v>-2.4255348648949102</c:v>
                </c:pt>
                <c:pt idx="3898">
                  <c:v>-2.7277432750939301</c:v>
                </c:pt>
                <c:pt idx="3899">
                  <c:v>3.9462331522941199</c:v>
                </c:pt>
                <c:pt idx="3900">
                  <c:v>-0.78452984504552803</c:v>
                </c:pt>
                <c:pt idx="3901">
                  <c:v>3.1587039268144501</c:v>
                </c:pt>
                <c:pt idx="3902">
                  <c:v>0.43042668702216402</c:v>
                </c:pt>
                <c:pt idx="3903">
                  <c:v>-3.1274107623098399</c:v>
                </c:pt>
                <c:pt idx="3904">
                  <c:v>-3.4394723827864402</c:v>
                </c:pt>
                <c:pt idx="3905">
                  <c:v>1.5815712550746399</c:v>
                </c:pt>
                <c:pt idx="3906">
                  <c:v>1.35447486822207</c:v>
                </c:pt>
                <c:pt idx="3907">
                  <c:v>1.5133520500400801</c:v>
                </c:pt>
                <c:pt idx="3908">
                  <c:v>3.3046856674935401</c:v>
                </c:pt>
                <c:pt idx="3909">
                  <c:v>0.52527245974553105</c:v>
                </c:pt>
                <c:pt idx="3910">
                  <c:v>3.4075467947515898</c:v>
                </c:pt>
                <c:pt idx="3911">
                  <c:v>-3.56753581821427</c:v>
                </c:pt>
                <c:pt idx="3912">
                  <c:v>-0.89461895541466196</c:v>
                </c:pt>
                <c:pt idx="3913">
                  <c:v>3.4935056915082998</c:v>
                </c:pt>
                <c:pt idx="3914">
                  <c:v>1.76909991739832</c:v>
                </c:pt>
                <c:pt idx="3915">
                  <c:v>1.17329665704505</c:v>
                </c:pt>
                <c:pt idx="3916">
                  <c:v>2.66100280668531</c:v>
                </c:pt>
                <c:pt idx="3917">
                  <c:v>-1.7556852739384099</c:v>
                </c:pt>
                <c:pt idx="3918">
                  <c:v>-2.8296018720273999</c:v>
                </c:pt>
                <c:pt idx="3919">
                  <c:v>-1.20603678488947</c:v>
                </c:pt>
                <c:pt idx="3920">
                  <c:v>-1.56513230818212</c:v>
                </c:pt>
                <c:pt idx="3921">
                  <c:v>-3.1521328951805598</c:v>
                </c:pt>
                <c:pt idx="3922">
                  <c:v>2.5652914178049899</c:v>
                </c:pt>
                <c:pt idx="3923">
                  <c:v>2.7624729384446298</c:v>
                </c:pt>
                <c:pt idx="3924">
                  <c:v>2.9675975010426301</c:v>
                </c:pt>
                <c:pt idx="3925">
                  <c:v>3.5354103725035602</c:v>
                </c:pt>
                <c:pt idx="3926">
                  <c:v>2.5005934248278301</c:v>
                </c:pt>
                <c:pt idx="3927">
                  <c:v>3.47424476524801</c:v>
                </c:pt>
                <c:pt idx="3928">
                  <c:v>-3.2402454738079798</c:v>
                </c:pt>
                <c:pt idx="3929">
                  <c:v>-2.6381943879531198</c:v>
                </c:pt>
                <c:pt idx="3930">
                  <c:v>-3.2207981828694501</c:v>
                </c:pt>
                <c:pt idx="3931">
                  <c:v>-1.29479910403722</c:v>
                </c:pt>
                <c:pt idx="3932">
                  <c:v>3.5677762489203499</c:v>
                </c:pt>
                <c:pt idx="3933">
                  <c:v>-2.22287673456646</c:v>
                </c:pt>
                <c:pt idx="3934">
                  <c:v>3.3261433011648802</c:v>
                </c:pt>
                <c:pt idx="3935">
                  <c:v>-2.86671777991952</c:v>
                </c:pt>
                <c:pt idx="3936">
                  <c:v>-3.4468329471835002</c:v>
                </c:pt>
                <c:pt idx="3937">
                  <c:v>-3.0302903174143898</c:v>
                </c:pt>
                <c:pt idx="3938">
                  <c:v>-0.36977766190421102</c:v>
                </c:pt>
                <c:pt idx="3939">
                  <c:v>-2.47137094155697</c:v>
                </c:pt>
                <c:pt idx="3940">
                  <c:v>3.5758891794389802</c:v>
                </c:pt>
                <c:pt idx="3941">
                  <c:v>3.7071583295555102</c:v>
                </c:pt>
                <c:pt idx="3942">
                  <c:v>-3.9753664979835999</c:v>
                </c:pt>
                <c:pt idx="3943">
                  <c:v>-3.52251218341749</c:v>
                </c:pt>
                <c:pt idx="3944">
                  <c:v>-1.60379273554573</c:v>
                </c:pt>
                <c:pt idx="3945">
                  <c:v>-3.28160302772742</c:v>
                </c:pt>
                <c:pt idx="3946">
                  <c:v>-3.3579639772594398</c:v>
                </c:pt>
                <c:pt idx="3947">
                  <c:v>-1.0573313182661099</c:v>
                </c:pt>
                <c:pt idx="3948">
                  <c:v>-3.93787627329489</c:v>
                </c:pt>
                <c:pt idx="3949">
                  <c:v>3.0073963505111001</c:v>
                </c:pt>
                <c:pt idx="3950">
                  <c:v>-2.8212409297158501</c:v>
                </c:pt>
                <c:pt idx="3951">
                  <c:v>-3.1018994216904598</c:v>
                </c:pt>
                <c:pt idx="3952">
                  <c:v>3.1419041109402102</c:v>
                </c:pt>
                <c:pt idx="3953">
                  <c:v>3.71410139732648</c:v>
                </c:pt>
                <c:pt idx="3954">
                  <c:v>3.0944605575032198</c:v>
                </c:pt>
                <c:pt idx="3955">
                  <c:v>3.1630842100994299</c:v>
                </c:pt>
                <c:pt idx="3956">
                  <c:v>0.39967175418466599</c:v>
                </c:pt>
                <c:pt idx="3957">
                  <c:v>-2.2814019660267202</c:v>
                </c:pt>
                <c:pt idx="3958">
                  <c:v>-3.7023439099272601</c:v>
                </c:pt>
                <c:pt idx="3959">
                  <c:v>-1.0533365731498101</c:v>
                </c:pt>
                <c:pt idx="3960">
                  <c:v>-0.18867063503998699</c:v>
                </c:pt>
                <c:pt idx="3961">
                  <c:v>-3.32567069096672</c:v>
                </c:pt>
                <c:pt idx="3962">
                  <c:v>-1.1332409524170901</c:v>
                </c:pt>
                <c:pt idx="3963">
                  <c:v>0.65040133689824997</c:v>
                </c:pt>
                <c:pt idx="3964">
                  <c:v>3.0391149046588399</c:v>
                </c:pt>
                <c:pt idx="3965">
                  <c:v>1.09908511665633</c:v>
                </c:pt>
                <c:pt idx="3966">
                  <c:v>-3.9566881708102799</c:v>
                </c:pt>
                <c:pt idx="3967">
                  <c:v>-0.84495169268298098</c:v>
                </c:pt>
                <c:pt idx="3968">
                  <c:v>-2.1073147665321001</c:v>
                </c:pt>
                <c:pt idx="3969">
                  <c:v>-2.9239469062889301</c:v>
                </c:pt>
                <c:pt idx="3970">
                  <c:v>-1.4375124316691299</c:v>
                </c:pt>
                <c:pt idx="3971">
                  <c:v>-3.8582156025413701</c:v>
                </c:pt>
                <c:pt idx="3972">
                  <c:v>2.6609134472537801</c:v>
                </c:pt>
                <c:pt idx="3973">
                  <c:v>0.35630575674424497</c:v>
                </c:pt>
                <c:pt idx="3974">
                  <c:v>-2.8436127980802901</c:v>
                </c:pt>
                <c:pt idx="3975">
                  <c:v>-2.09499119881596</c:v>
                </c:pt>
                <c:pt idx="3976">
                  <c:v>-1.6441209058717801</c:v>
                </c:pt>
                <c:pt idx="3977">
                  <c:v>-3.9593825378271501</c:v>
                </c:pt>
                <c:pt idx="3978">
                  <c:v>-3.2460394680630702</c:v>
                </c:pt>
                <c:pt idx="3979">
                  <c:v>3.5847393974273798</c:v>
                </c:pt>
                <c:pt idx="3980">
                  <c:v>-3.1187583846530802</c:v>
                </c:pt>
                <c:pt idx="3981">
                  <c:v>3.3285485977160398</c:v>
                </c:pt>
                <c:pt idx="3982">
                  <c:v>2.5424066224051201</c:v>
                </c:pt>
                <c:pt idx="3983">
                  <c:v>2.9491035489599899</c:v>
                </c:pt>
                <c:pt idx="3984">
                  <c:v>3.6208414868885801</c:v>
                </c:pt>
                <c:pt idx="3985">
                  <c:v>3.2509533785008902</c:v>
                </c:pt>
                <c:pt idx="3986">
                  <c:v>2.6467794882433102</c:v>
                </c:pt>
                <c:pt idx="3987">
                  <c:v>-2.7742024176951601</c:v>
                </c:pt>
                <c:pt idx="3988">
                  <c:v>1.48914825190203</c:v>
                </c:pt>
                <c:pt idx="3989">
                  <c:v>3.2085961290554299</c:v>
                </c:pt>
                <c:pt idx="3990">
                  <c:v>0.179114312267142</c:v>
                </c:pt>
                <c:pt idx="3991">
                  <c:v>-1.07185399584862</c:v>
                </c:pt>
                <c:pt idx="3992">
                  <c:v>-2.66323354362979</c:v>
                </c:pt>
                <c:pt idx="3993">
                  <c:v>0.38082388594011102</c:v>
                </c:pt>
                <c:pt idx="3994">
                  <c:v>3.89105815269598</c:v>
                </c:pt>
                <c:pt idx="3995">
                  <c:v>-3.4990910283466001</c:v>
                </c:pt>
                <c:pt idx="3996">
                  <c:v>-3.2847880053142999</c:v>
                </c:pt>
                <c:pt idx="3997">
                  <c:v>-2.1660183132353299</c:v>
                </c:pt>
                <c:pt idx="3998">
                  <c:v>-3.9940537286866</c:v>
                </c:pt>
                <c:pt idx="3999">
                  <c:v>-3.8882970292827999</c:v>
                </c:pt>
                <c:pt idx="4000">
                  <c:v>-3.7300286552339301</c:v>
                </c:pt>
                <c:pt idx="4001">
                  <c:v>-3.7822602544106099</c:v>
                </c:pt>
                <c:pt idx="4002">
                  <c:v>2.9811488563439101</c:v>
                </c:pt>
                <c:pt idx="4003">
                  <c:v>2.9865792602383001</c:v>
                </c:pt>
                <c:pt idx="4004">
                  <c:v>1.4078579462518801</c:v>
                </c:pt>
                <c:pt idx="4005">
                  <c:v>-3.2391485339364898</c:v>
                </c:pt>
                <c:pt idx="4006">
                  <c:v>-1.12665327179799</c:v>
                </c:pt>
                <c:pt idx="4007">
                  <c:v>-2.0465541092986799</c:v>
                </c:pt>
                <c:pt idx="4008">
                  <c:v>-1.95369473121179</c:v>
                </c:pt>
                <c:pt idx="4009">
                  <c:v>-3.44390841391886</c:v>
                </c:pt>
                <c:pt idx="4010">
                  <c:v>-2.99712032477164</c:v>
                </c:pt>
                <c:pt idx="4011">
                  <c:v>-3.3602679425590001</c:v>
                </c:pt>
                <c:pt idx="4012">
                  <c:v>-3.15027703411186</c:v>
                </c:pt>
                <c:pt idx="4013">
                  <c:v>-0.277835354773599</c:v>
                </c:pt>
                <c:pt idx="4014">
                  <c:v>-2.3832420427256</c:v>
                </c:pt>
                <c:pt idx="4015">
                  <c:v>-2.4112665047947099</c:v>
                </c:pt>
                <c:pt idx="4016">
                  <c:v>-1.2133051082416499</c:v>
                </c:pt>
                <c:pt idx="4017">
                  <c:v>3.1618486532460799</c:v>
                </c:pt>
                <c:pt idx="4018">
                  <c:v>2.5836444736594899</c:v>
                </c:pt>
                <c:pt idx="4019">
                  <c:v>2.9790889987471099</c:v>
                </c:pt>
                <c:pt idx="4020">
                  <c:v>-3.1237268432769101</c:v>
                </c:pt>
                <c:pt idx="4021">
                  <c:v>-3.4702967003295901</c:v>
                </c:pt>
                <c:pt idx="4022">
                  <c:v>-3.07600698897773</c:v>
                </c:pt>
                <c:pt idx="4023">
                  <c:v>3.8267122937578999</c:v>
                </c:pt>
                <c:pt idx="4024">
                  <c:v>2.91532846988718</c:v>
                </c:pt>
                <c:pt idx="4025">
                  <c:v>1.17960129203395</c:v>
                </c:pt>
                <c:pt idx="4026">
                  <c:v>3.2670926358081802</c:v>
                </c:pt>
                <c:pt idx="4027">
                  <c:v>3.9261940694756001</c:v>
                </c:pt>
                <c:pt idx="4028">
                  <c:v>2.17955870323798</c:v>
                </c:pt>
                <c:pt idx="4029">
                  <c:v>3.17692865836873</c:v>
                </c:pt>
                <c:pt idx="4030">
                  <c:v>2.7032786679373002</c:v>
                </c:pt>
                <c:pt idx="4031">
                  <c:v>-3.8679793249679801</c:v>
                </c:pt>
                <c:pt idx="4032">
                  <c:v>-3.6563051744473398</c:v>
                </c:pt>
                <c:pt idx="4033">
                  <c:v>2.2677173983211398</c:v>
                </c:pt>
                <c:pt idx="4034">
                  <c:v>1.73793887723859</c:v>
                </c:pt>
                <c:pt idx="4035">
                  <c:v>-1.4810730579029601</c:v>
                </c:pt>
                <c:pt idx="4036">
                  <c:v>1.2264337469381801</c:v>
                </c:pt>
                <c:pt idx="4037">
                  <c:v>-3.6230743728964301</c:v>
                </c:pt>
                <c:pt idx="4038">
                  <c:v>-0.78693002818162405</c:v>
                </c:pt>
                <c:pt idx="4039">
                  <c:v>-3.5145201315340602</c:v>
                </c:pt>
                <c:pt idx="4040">
                  <c:v>3.85433727508636</c:v>
                </c:pt>
                <c:pt idx="4041">
                  <c:v>1.8221469015576099</c:v>
                </c:pt>
                <c:pt idx="4042">
                  <c:v>-1.87689249521293</c:v>
                </c:pt>
                <c:pt idx="4043">
                  <c:v>2.5609661197835898</c:v>
                </c:pt>
                <c:pt idx="4044">
                  <c:v>3.9143975568601199</c:v>
                </c:pt>
                <c:pt idx="4045">
                  <c:v>3.2675141647350801</c:v>
                </c:pt>
                <c:pt idx="4046">
                  <c:v>-3.1983230436952899</c:v>
                </c:pt>
                <c:pt idx="4047">
                  <c:v>0.59751213863941199</c:v>
                </c:pt>
                <c:pt idx="4048">
                  <c:v>-3.8180719178778402</c:v>
                </c:pt>
                <c:pt idx="4049">
                  <c:v>3.2768840975284799</c:v>
                </c:pt>
                <c:pt idx="4050">
                  <c:v>-3.2754487578670801</c:v>
                </c:pt>
                <c:pt idx="4051">
                  <c:v>-2.8982248307913299</c:v>
                </c:pt>
                <c:pt idx="4052">
                  <c:v>-3.1199322115182802</c:v>
                </c:pt>
                <c:pt idx="4053">
                  <c:v>-0.54022554239152698</c:v>
                </c:pt>
                <c:pt idx="4054">
                  <c:v>3.5080169216841202</c:v>
                </c:pt>
                <c:pt idx="4055">
                  <c:v>-2.0335622172781802</c:v>
                </c:pt>
                <c:pt idx="4056">
                  <c:v>3.5288018744400498</c:v>
                </c:pt>
                <c:pt idx="4057">
                  <c:v>3.80113623484803</c:v>
                </c:pt>
                <c:pt idx="4058">
                  <c:v>2.7113206013531701</c:v>
                </c:pt>
                <c:pt idx="4059">
                  <c:v>-2.46220165238622</c:v>
                </c:pt>
                <c:pt idx="4060">
                  <c:v>-2.7031955915960499</c:v>
                </c:pt>
                <c:pt idx="4061">
                  <c:v>0.71797973044558505</c:v>
                </c:pt>
                <c:pt idx="4062">
                  <c:v>7.6686734194168996E-3</c:v>
                </c:pt>
                <c:pt idx="4063">
                  <c:v>-1.86638958510062</c:v>
                </c:pt>
                <c:pt idx="4064">
                  <c:v>0.36453459560658702</c:v>
                </c:pt>
                <c:pt idx="4065">
                  <c:v>-2.3136468151743301</c:v>
                </c:pt>
                <c:pt idx="4066">
                  <c:v>-3.4168447299409901</c:v>
                </c:pt>
                <c:pt idx="4067">
                  <c:v>-3.76792008320237</c:v>
                </c:pt>
                <c:pt idx="4068">
                  <c:v>-2.53976351495659</c:v>
                </c:pt>
                <c:pt idx="4069">
                  <c:v>2.3448522365369802</c:v>
                </c:pt>
                <c:pt idx="4070">
                  <c:v>2.87875709968782</c:v>
                </c:pt>
                <c:pt idx="4071">
                  <c:v>3.7326614626405399</c:v>
                </c:pt>
                <c:pt idx="4072">
                  <c:v>-1.5723974192594801</c:v>
                </c:pt>
                <c:pt idx="4073">
                  <c:v>-2.67909776145668</c:v>
                </c:pt>
                <c:pt idx="4074">
                  <c:v>3.69413369257353</c:v>
                </c:pt>
                <c:pt idx="4075">
                  <c:v>-3.6856683863192399</c:v>
                </c:pt>
                <c:pt idx="4076">
                  <c:v>2.49649916427341</c:v>
                </c:pt>
                <c:pt idx="4077">
                  <c:v>2.0360106519970098</c:v>
                </c:pt>
                <c:pt idx="4078">
                  <c:v>-2.4637540317500402</c:v>
                </c:pt>
                <c:pt idx="4079">
                  <c:v>0.81872934894684801</c:v>
                </c:pt>
                <c:pt idx="4080">
                  <c:v>3.7456064075395799</c:v>
                </c:pt>
                <c:pt idx="4081">
                  <c:v>3.0303577925660798</c:v>
                </c:pt>
                <c:pt idx="4082">
                  <c:v>-1.9405002542900101</c:v>
                </c:pt>
                <c:pt idx="4083">
                  <c:v>-3.7070530286894798</c:v>
                </c:pt>
                <c:pt idx="4084">
                  <c:v>1.0510696635616199</c:v>
                </c:pt>
                <c:pt idx="4085">
                  <c:v>-2.89548172465632</c:v>
                </c:pt>
                <c:pt idx="4086">
                  <c:v>-3.4778439774413998</c:v>
                </c:pt>
                <c:pt idx="4087">
                  <c:v>-3.34123562232663</c:v>
                </c:pt>
                <c:pt idx="4088">
                  <c:v>2.1225114588943299</c:v>
                </c:pt>
                <c:pt idx="4089">
                  <c:v>-1.69322419990387</c:v>
                </c:pt>
                <c:pt idx="4090">
                  <c:v>-1.2640963238652001</c:v>
                </c:pt>
                <c:pt idx="4091">
                  <c:v>-0.89897057654532797</c:v>
                </c:pt>
                <c:pt idx="4092">
                  <c:v>-3.1145770938667101</c:v>
                </c:pt>
                <c:pt idx="4093">
                  <c:v>-2.38491376704753</c:v>
                </c:pt>
                <c:pt idx="4094">
                  <c:v>-3.4374943115835399</c:v>
                </c:pt>
                <c:pt idx="4095">
                  <c:v>-3.5589000699764801</c:v>
                </c:pt>
                <c:pt idx="4096">
                  <c:v>0.52570255532794596</c:v>
                </c:pt>
                <c:pt idx="4097">
                  <c:v>3.3877462861507901</c:v>
                </c:pt>
                <c:pt idx="4098">
                  <c:v>2.8454261324025301</c:v>
                </c:pt>
                <c:pt idx="4099">
                  <c:v>3.85244561626333</c:v>
                </c:pt>
                <c:pt idx="4100">
                  <c:v>-1.9881558742084799</c:v>
                </c:pt>
                <c:pt idx="4101">
                  <c:v>-2.49486316512523</c:v>
                </c:pt>
                <c:pt idx="4102">
                  <c:v>3.82153060972235</c:v>
                </c:pt>
                <c:pt idx="4103">
                  <c:v>-0.32202605687270702</c:v>
                </c:pt>
                <c:pt idx="4104">
                  <c:v>2.9135179833298501</c:v>
                </c:pt>
                <c:pt idx="4105">
                  <c:v>-3.5505663065931801</c:v>
                </c:pt>
                <c:pt idx="4106">
                  <c:v>-3.1173213905541202</c:v>
                </c:pt>
                <c:pt idx="4107">
                  <c:v>-3.86278075378871</c:v>
                </c:pt>
                <c:pt idx="4108">
                  <c:v>-2.8313349326175099</c:v>
                </c:pt>
                <c:pt idx="4109">
                  <c:v>3.6975454531385701</c:v>
                </c:pt>
                <c:pt idx="4110">
                  <c:v>-2.7221164607386301</c:v>
                </c:pt>
                <c:pt idx="4111">
                  <c:v>-3.3924787443839799</c:v>
                </c:pt>
                <c:pt idx="4112">
                  <c:v>2.49762179104364</c:v>
                </c:pt>
                <c:pt idx="4113">
                  <c:v>0.76788999243834599</c:v>
                </c:pt>
                <c:pt idx="4114">
                  <c:v>2.3694725095910001</c:v>
                </c:pt>
                <c:pt idx="4115">
                  <c:v>-1.0443747982942</c:v>
                </c:pt>
                <c:pt idx="4116">
                  <c:v>-1.79004627498327</c:v>
                </c:pt>
                <c:pt idx="4117">
                  <c:v>2.9393107664175799</c:v>
                </c:pt>
                <c:pt idx="4118">
                  <c:v>2.5383936595013399</c:v>
                </c:pt>
                <c:pt idx="4119">
                  <c:v>-1.8238369199670901</c:v>
                </c:pt>
                <c:pt idx="4120">
                  <c:v>-3.3437039270575299</c:v>
                </c:pt>
                <c:pt idx="4121">
                  <c:v>0.69782692458248996</c:v>
                </c:pt>
                <c:pt idx="4122">
                  <c:v>-0.33090278317042299</c:v>
                </c:pt>
                <c:pt idx="4123">
                  <c:v>-2.2211152835365202</c:v>
                </c:pt>
                <c:pt idx="4124">
                  <c:v>-3.8579401286264101</c:v>
                </c:pt>
                <c:pt idx="4125">
                  <c:v>2.4640685296868998</c:v>
                </c:pt>
                <c:pt idx="4126">
                  <c:v>-3.0725888960607102</c:v>
                </c:pt>
                <c:pt idx="4127">
                  <c:v>-3.7447235933043399</c:v>
                </c:pt>
                <c:pt idx="4128">
                  <c:v>-3.1964967172270198</c:v>
                </c:pt>
                <c:pt idx="4129">
                  <c:v>3.70446817640111</c:v>
                </c:pt>
                <c:pt idx="4130">
                  <c:v>-2.7472319044565898</c:v>
                </c:pt>
                <c:pt idx="4131">
                  <c:v>-0.33098113845316801</c:v>
                </c:pt>
                <c:pt idx="4132">
                  <c:v>-3.7088620541138702</c:v>
                </c:pt>
                <c:pt idx="4133">
                  <c:v>-1.00026988770726</c:v>
                </c:pt>
                <c:pt idx="4134">
                  <c:v>-2.7723104427358498</c:v>
                </c:pt>
                <c:pt idx="4135">
                  <c:v>2.4388493566568301</c:v>
                </c:pt>
                <c:pt idx="4136">
                  <c:v>-0.84630430755526498</c:v>
                </c:pt>
                <c:pt idx="4137">
                  <c:v>-3.0820648885429098</c:v>
                </c:pt>
                <c:pt idx="4138">
                  <c:v>0.649554853127292</c:v>
                </c:pt>
                <c:pt idx="4139">
                  <c:v>2.91141229891412</c:v>
                </c:pt>
                <c:pt idx="4140">
                  <c:v>-3.0011479311763001</c:v>
                </c:pt>
                <c:pt idx="4141">
                  <c:v>0.139247284041291</c:v>
                </c:pt>
                <c:pt idx="4142">
                  <c:v>-2.7840148922465899</c:v>
                </c:pt>
                <c:pt idx="4143">
                  <c:v>-0.52936905313355298</c:v>
                </c:pt>
                <c:pt idx="4144">
                  <c:v>3.1787263289814902</c:v>
                </c:pt>
                <c:pt idx="4145">
                  <c:v>-1.5509059633631299</c:v>
                </c:pt>
                <c:pt idx="4146">
                  <c:v>-1.91508471762517</c:v>
                </c:pt>
                <c:pt idx="4147">
                  <c:v>1.4277649555253999</c:v>
                </c:pt>
                <c:pt idx="4148">
                  <c:v>3.0082092227429098</c:v>
                </c:pt>
                <c:pt idx="4149">
                  <c:v>3.6239583393599299</c:v>
                </c:pt>
                <c:pt idx="4150">
                  <c:v>3.1627473480101398</c:v>
                </c:pt>
                <c:pt idx="4151">
                  <c:v>2.2019483062444301</c:v>
                </c:pt>
                <c:pt idx="4152">
                  <c:v>0.73604571666721796</c:v>
                </c:pt>
                <c:pt idx="4153">
                  <c:v>-2.65960951445564</c:v>
                </c:pt>
                <c:pt idx="4154">
                  <c:v>0.75718736946885401</c:v>
                </c:pt>
                <c:pt idx="4155">
                  <c:v>3.0226941448148001</c:v>
                </c:pt>
                <c:pt idx="4156">
                  <c:v>2.5208623385972402</c:v>
                </c:pt>
                <c:pt idx="4157">
                  <c:v>-3.5892683292143701</c:v>
                </c:pt>
                <c:pt idx="4158">
                  <c:v>3.48340121362012</c:v>
                </c:pt>
                <c:pt idx="4159">
                  <c:v>1.5209661425575001</c:v>
                </c:pt>
                <c:pt idx="4160">
                  <c:v>-3.45283113309298</c:v>
                </c:pt>
                <c:pt idx="4161">
                  <c:v>3.3638571595115501</c:v>
                </c:pt>
                <c:pt idx="4162">
                  <c:v>2.0907896698023398</c:v>
                </c:pt>
                <c:pt idx="4163">
                  <c:v>-2.8717707125876002</c:v>
                </c:pt>
                <c:pt idx="4164">
                  <c:v>2.2732093712261201</c:v>
                </c:pt>
                <c:pt idx="4165">
                  <c:v>-3.0166486446235501</c:v>
                </c:pt>
                <c:pt idx="4166">
                  <c:v>2.79087532870928</c:v>
                </c:pt>
                <c:pt idx="4167">
                  <c:v>3.5707586693694902</c:v>
                </c:pt>
                <c:pt idx="4168">
                  <c:v>3.5269591820953501</c:v>
                </c:pt>
                <c:pt idx="4169">
                  <c:v>-3.7008537945740501</c:v>
                </c:pt>
                <c:pt idx="4170">
                  <c:v>-3.2681184592338299</c:v>
                </c:pt>
                <c:pt idx="4171">
                  <c:v>-0.57252779304304102</c:v>
                </c:pt>
                <c:pt idx="4172">
                  <c:v>-3.3949515675998501</c:v>
                </c:pt>
                <c:pt idx="4173">
                  <c:v>-3.47405363884201</c:v>
                </c:pt>
                <c:pt idx="4174">
                  <c:v>-2.1441116710142598</c:v>
                </c:pt>
                <c:pt idx="4175">
                  <c:v>-1.28337718386933</c:v>
                </c:pt>
                <c:pt idx="4176">
                  <c:v>-1.68288916513356</c:v>
                </c:pt>
                <c:pt idx="4177">
                  <c:v>3.1085158600276999</c:v>
                </c:pt>
                <c:pt idx="4178">
                  <c:v>2.0711664314752101</c:v>
                </c:pt>
                <c:pt idx="4179">
                  <c:v>2.50865280876807</c:v>
                </c:pt>
                <c:pt idx="4180">
                  <c:v>2.4264669529202099</c:v>
                </c:pt>
                <c:pt idx="4181">
                  <c:v>0.94601168695310101</c:v>
                </c:pt>
                <c:pt idx="4182">
                  <c:v>-2.26062106976222</c:v>
                </c:pt>
                <c:pt idx="4183">
                  <c:v>3.0028471499027298</c:v>
                </c:pt>
                <c:pt idx="4184">
                  <c:v>-2.8632993910787699</c:v>
                </c:pt>
                <c:pt idx="4185">
                  <c:v>2.38268404879758</c:v>
                </c:pt>
                <c:pt idx="4186">
                  <c:v>3.2637397092536</c:v>
                </c:pt>
                <c:pt idx="4187">
                  <c:v>2.7204891758253602</c:v>
                </c:pt>
                <c:pt idx="4188">
                  <c:v>-2.0502660258919101</c:v>
                </c:pt>
                <c:pt idx="4189">
                  <c:v>3.3012814988767598</c:v>
                </c:pt>
                <c:pt idx="4190">
                  <c:v>-2.7310178160306</c:v>
                </c:pt>
                <c:pt idx="4191">
                  <c:v>2.6840262260221701</c:v>
                </c:pt>
                <c:pt idx="4192">
                  <c:v>0.15880410634956099</c:v>
                </c:pt>
                <c:pt idx="4193">
                  <c:v>1.57542994197111</c:v>
                </c:pt>
                <c:pt idx="4194">
                  <c:v>0.97535223679899097</c:v>
                </c:pt>
                <c:pt idx="4195">
                  <c:v>3.0870666116094001</c:v>
                </c:pt>
                <c:pt idx="4196">
                  <c:v>1.9080303980087301</c:v>
                </c:pt>
                <c:pt idx="4197">
                  <c:v>3.2140033531641801</c:v>
                </c:pt>
                <c:pt idx="4198">
                  <c:v>-0.26266642713746902</c:v>
                </c:pt>
                <c:pt idx="4199">
                  <c:v>-1.2013106125731901</c:v>
                </c:pt>
                <c:pt idx="4200">
                  <c:v>2.2994307811643</c:v>
                </c:pt>
                <c:pt idx="4201">
                  <c:v>3.2014109850789501</c:v>
                </c:pt>
                <c:pt idx="4202">
                  <c:v>3.48219028726075</c:v>
                </c:pt>
                <c:pt idx="4203">
                  <c:v>2.5697871526161302</c:v>
                </c:pt>
                <c:pt idx="4204">
                  <c:v>3.78102912011548</c:v>
                </c:pt>
                <c:pt idx="4205">
                  <c:v>-2.9901210826028599</c:v>
                </c:pt>
                <c:pt idx="4206">
                  <c:v>-2.7997499445789602</c:v>
                </c:pt>
                <c:pt idx="4207">
                  <c:v>-3.7546090960262801</c:v>
                </c:pt>
                <c:pt idx="4208">
                  <c:v>-2.7409727765607399</c:v>
                </c:pt>
                <c:pt idx="4209">
                  <c:v>-3.1104354493531399</c:v>
                </c:pt>
                <c:pt idx="4210">
                  <c:v>3.19496814283813</c:v>
                </c:pt>
                <c:pt idx="4211">
                  <c:v>-3.19425333340563</c:v>
                </c:pt>
                <c:pt idx="4212">
                  <c:v>1.3871885052056301</c:v>
                </c:pt>
                <c:pt idx="4213">
                  <c:v>-3.82067217241462</c:v>
                </c:pt>
                <c:pt idx="4214">
                  <c:v>3.4153346476784701</c:v>
                </c:pt>
                <c:pt idx="4215">
                  <c:v>3.2848270876472898</c:v>
                </c:pt>
                <c:pt idx="4216">
                  <c:v>-2.8252287195475199</c:v>
                </c:pt>
                <c:pt idx="4217">
                  <c:v>-1.44814190225046</c:v>
                </c:pt>
                <c:pt idx="4218">
                  <c:v>3.2262907336154898</c:v>
                </c:pt>
                <c:pt idx="4219">
                  <c:v>2.3562363612113502</c:v>
                </c:pt>
                <c:pt idx="4220">
                  <c:v>-2.5327454843367101</c:v>
                </c:pt>
                <c:pt idx="4221">
                  <c:v>-2.5030941641984801</c:v>
                </c:pt>
                <c:pt idx="4222">
                  <c:v>3.5575982278537399</c:v>
                </c:pt>
                <c:pt idx="4223">
                  <c:v>-1.6140043109456399</c:v>
                </c:pt>
                <c:pt idx="4224">
                  <c:v>3.66194049959172</c:v>
                </c:pt>
                <c:pt idx="4225">
                  <c:v>3.2561145302669998</c:v>
                </c:pt>
                <c:pt idx="4226">
                  <c:v>1.7923479436185099</c:v>
                </c:pt>
                <c:pt idx="4227">
                  <c:v>3.6632326739315202</c:v>
                </c:pt>
                <c:pt idx="4228">
                  <c:v>-2.0983648839855702</c:v>
                </c:pt>
                <c:pt idx="4229">
                  <c:v>0.481174579900778</c:v>
                </c:pt>
                <c:pt idx="4230">
                  <c:v>-4.2206072151635E-2</c:v>
                </c:pt>
                <c:pt idx="4231">
                  <c:v>-3.64881039897173</c:v>
                </c:pt>
                <c:pt idx="4232">
                  <c:v>-3.6502984463652202</c:v>
                </c:pt>
                <c:pt idx="4233">
                  <c:v>1.8973562911581601</c:v>
                </c:pt>
                <c:pt idx="4234">
                  <c:v>3.5589296646770299</c:v>
                </c:pt>
                <c:pt idx="4235">
                  <c:v>3.85031648438913</c:v>
                </c:pt>
                <c:pt idx="4236">
                  <c:v>3.1274445947059601</c:v>
                </c:pt>
                <c:pt idx="4237">
                  <c:v>2.7200930943450898</c:v>
                </c:pt>
                <c:pt idx="4238">
                  <c:v>-2.6576320221485599</c:v>
                </c:pt>
                <c:pt idx="4239">
                  <c:v>2.97025503682192</c:v>
                </c:pt>
                <c:pt idx="4240">
                  <c:v>-3.8386155462316398</c:v>
                </c:pt>
                <c:pt idx="4241">
                  <c:v>-2.5400269244173801</c:v>
                </c:pt>
                <c:pt idx="4242">
                  <c:v>-3.7983257726414501</c:v>
                </c:pt>
                <c:pt idx="4243">
                  <c:v>-3.80849512385478</c:v>
                </c:pt>
                <c:pt idx="4244">
                  <c:v>2.9027377385608499</c:v>
                </c:pt>
                <c:pt idx="4245">
                  <c:v>1.7105952574841601</c:v>
                </c:pt>
                <c:pt idx="4246">
                  <c:v>3.2473103549823401</c:v>
                </c:pt>
                <c:pt idx="4247">
                  <c:v>1.12307086238868</c:v>
                </c:pt>
                <c:pt idx="4248">
                  <c:v>-0.11792589114125999</c:v>
                </c:pt>
                <c:pt idx="4249">
                  <c:v>-1.8033534429000899</c:v>
                </c:pt>
                <c:pt idx="4250">
                  <c:v>-2.4984051887768199</c:v>
                </c:pt>
                <c:pt idx="4251">
                  <c:v>2.5304284261232799</c:v>
                </c:pt>
                <c:pt idx="4252">
                  <c:v>-0.30529380758310198</c:v>
                </c:pt>
                <c:pt idx="4253">
                  <c:v>0.39939452301863099</c:v>
                </c:pt>
                <c:pt idx="4254">
                  <c:v>-1.8003385517827499</c:v>
                </c:pt>
                <c:pt idx="4255">
                  <c:v>3.6583287305116499</c:v>
                </c:pt>
                <c:pt idx="4256">
                  <c:v>1.04503770789408</c:v>
                </c:pt>
                <c:pt idx="4257">
                  <c:v>-3.5313181152020299</c:v>
                </c:pt>
                <c:pt idx="4258">
                  <c:v>2.2862449726949001</c:v>
                </c:pt>
                <c:pt idx="4259">
                  <c:v>-3.1994893176130899</c:v>
                </c:pt>
                <c:pt idx="4260">
                  <c:v>-0.108580964564812</c:v>
                </c:pt>
                <c:pt idx="4261">
                  <c:v>0.96733940662151496</c:v>
                </c:pt>
                <c:pt idx="4262">
                  <c:v>-3.9276005344948</c:v>
                </c:pt>
                <c:pt idx="4263">
                  <c:v>-1.4777824230899499</c:v>
                </c:pt>
                <c:pt idx="4264">
                  <c:v>2.92836531336645</c:v>
                </c:pt>
                <c:pt idx="4265">
                  <c:v>0.232691791590594</c:v>
                </c:pt>
                <c:pt idx="4266">
                  <c:v>-2.8272317169518999</c:v>
                </c:pt>
                <c:pt idx="4267">
                  <c:v>2.6124599238891002</c:v>
                </c:pt>
                <c:pt idx="4268">
                  <c:v>1.4871066168026701</c:v>
                </c:pt>
                <c:pt idx="4269">
                  <c:v>-1.0317342662045299</c:v>
                </c:pt>
                <c:pt idx="4270">
                  <c:v>2.6298535162150398</c:v>
                </c:pt>
                <c:pt idx="4271">
                  <c:v>2.7483963761110899</c:v>
                </c:pt>
                <c:pt idx="4272">
                  <c:v>0.89385139041307704</c:v>
                </c:pt>
                <c:pt idx="4273">
                  <c:v>2.50613965002047</c:v>
                </c:pt>
                <c:pt idx="4274">
                  <c:v>-3.57871102553894</c:v>
                </c:pt>
                <c:pt idx="4275">
                  <c:v>3.1956717713059</c:v>
                </c:pt>
                <c:pt idx="4276">
                  <c:v>2.4022536428083701</c:v>
                </c:pt>
                <c:pt idx="4277">
                  <c:v>-1.4574818654414099</c:v>
                </c:pt>
                <c:pt idx="4278">
                  <c:v>-3.4984038874580401</c:v>
                </c:pt>
                <c:pt idx="4279">
                  <c:v>1.4487945663684301</c:v>
                </c:pt>
                <c:pt idx="4280">
                  <c:v>3.7525586875997101</c:v>
                </c:pt>
                <c:pt idx="4281">
                  <c:v>-2.3562373765733602</c:v>
                </c:pt>
                <c:pt idx="4282">
                  <c:v>-2.7477857661222802</c:v>
                </c:pt>
                <c:pt idx="4283">
                  <c:v>-2.5033198088278001</c:v>
                </c:pt>
                <c:pt idx="4284">
                  <c:v>-3.4187209103929002</c:v>
                </c:pt>
                <c:pt idx="4285">
                  <c:v>3.73535216489155</c:v>
                </c:pt>
                <c:pt idx="4286">
                  <c:v>-1.87231354956316</c:v>
                </c:pt>
                <c:pt idx="4287">
                  <c:v>-1.37058934744357</c:v>
                </c:pt>
                <c:pt idx="4288">
                  <c:v>-2.8950974566889598</c:v>
                </c:pt>
                <c:pt idx="4289">
                  <c:v>-3.7882772740352002</c:v>
                </c:pt>
                <c:pt idx="4290">
                  <c:v>-0.84489980441722101</c:v>
                </c:pt>
                <c:pt idx="4291">
                  <c:v>-1.8827637666954</c:v>
                </c:pt>
                <c:pt idx="4292">
                  <c:v>-0.198840907542262</c:v>
                </c:pt>
                <c:pt idx="4293">
                  <c:v>3.8619178103873901</c:v>
                </c:pt>
                <c:pt idx="4294">
                  <c:v>0.24184620399492901</c:v>
                </c:pt>
                <c:pt idx="4295">
                  <c:v>0.77677183955787799</c:v>
                </c:pt>
                <c:pt idx="4296">
                  <c:v>-3.5663385882905398</c:v>
                </c:pt>
                <c:pt idx="4297">
                  <c:v>-3.3267765824031499</c:v>
                </c:pt>
                <c:pt idx="4298">
                  <c:v>1.6090798287418899</c:v>
                </c:pt>
                <c:pt idx="4299">
                  <c:v>-3.1766835018166901</c:v>
                </c:pt>
                <c:pt idx="4300">
                  <c:v>-1.2413800824441401</c:v>
                </c:pt>
                <c:pt idx="4301">
                  <c:v>2.4433012588229599</c:v>
                </c:pt>
                <c:pt idx="4302">
                  <c:v>2.72572028045531</c:v>
                </c:pt>
                <c:pt idx="4303">
                  <c:v>-0.93811305404052703</c:v>
                </c:pt>
                <c:pt idx="4304">
                  <c:v>3.1253260836749299</c:v>
                </c:pt>
                <c:pt idx="4305">
                  <c:v>-2.4479621680344601</c:v>
                </c:pt>
                <c:pt idx="4306">
                  <c:v>-1.2735679173925101</c:v>
                </c:pt>
                <c:pt idx="4307">
                  <c:v>-2.51619195206507</c:v>
                </c:pt>
                <c:pt idx="4308">
                  <c:v>3.5321880194388302</c:v>
                </c:pt>
                <c:pt idx="4309">
                  <c:v>-3.2732429828660101</c:v>
                </c:pt>
                <c:pt idx="4310">
                  <c:v>2.6930837337709401</c:v>
                </c:pt>
                <c:pt idx="4311">
                  <c:v>2.5192779970577801</c:v>
                </c:pt>
                <c:pt idx="4312">
                  <c:v>-0.16836831245942399</c:v>
                </c:pt>
                <c:pt idx="4313">
                  <c:v>-0.32678170836391301</c:v>
                </c:pt>
                <c:pt idx="4314">
                  <c:v>2.9449903511612598</c:v>
                </c:pt>
                <c:pt idx="4315">
                  <c:v>3.98942635101541</c:v>
                </c:pt>
                <c:pt idx="4316">
                  <c:v>3.2281863796696002</c:v>
                </c:pt>
                <c:pt idx="4317">
                  <c:v>0.17301158590869001</c:v>
                </c:pt>
                <c:pt idx="4318">
                  <c:v>-3.5142711528833601</c:v>
                </c:pt>
                <c:pt idx="4319">
                  <c:v>-1.3331380701184601</c:v>
                </c:pt>
                <c:pt idx="4320">
                  <c:v>3.6836229639617599</c:v>
                </c:pt>
                <c:pt idx="4321">
                  <c:v>1.18392435346543</c:v>
                </c:pt>
                <c:pt idx="4322">
                  <c:v>3.2907730193792499</c:v>
                </c:pt>
                <c:pt idx="4323">
                  <c:v>-1.47916915173455</c:v>
                </c:pt>
                <c:pt idx="4324">
                  <c:v>2.68208517098391</c:v>
                </c:pt>
                <c:pt idx="4325">
                  <c:v>2.3922652430292</c:v>
                </c:pt>
                <c:pt idx="4326">
                  <c:v>2.23859247936501</c:v>
                </c:pt>
                <c:pt idx="4327">
                  <c:v>-0.47650662827803802</c:v>
                </c:pt>
                <c:pt idx="4328">
                  <c:v>2.61137224439921</c:v>
                </c:pt>
                <c:pt idx="4329">
                  <c:v>-3.7909747776231901</c:v>
                </c:pt>
                <c:pt idx="4330">
                  <c:v>2.74825011960939</c:v>
                </c:pt>
                <c:pt idx="4331">
                  <c:v>3.4249831378462101</c:v>
                </c:pt>
                <c:pt idx="4332">
                  <c:v>2.9438250034512401</c:v>
                </c:pt>
                <c:pt idx="4333">
                  <c:v>2.8486931807711402</c:v>
                </c:pt>
                <c:pt idx="4334">
                  <c:v>-3.7541827085826398</c:v>
                </c:pt>
                <c:pt idx="4335">
                  <c:v>2.42313583549927</c:v>
                </c:pt>
                <c:pt idx="4336">
                  <c:v>-1.89881756442782</c:v>
                </c:pt>
                <c:pt idx="4337">
                  <c:v>-3.7956976412261398</c:v>
                </c:pt>
                <c:pt idx="4338">
                  <c:v>2.43172093392098</c:v>
                </c:pt>
                <c:pt idx="4339">
                  <c:v>-2.63666675113849</c:v>
                </c:pt>
                <c:pt idx="4340">
                  <c:v>-3.1530917388569799</c:v>
                </c:pt>
                <c:pt idx="4341">
                  <c:v>-1.96894239757634</c:v>
                </c:pt>
                <c:pt idx="4342">
                  <c:v>-1.96336120381482</c:v>
                </c:pt>
                <c:pt idx="4343">
                  <c:v>3.65948391191495</c:v>
                </c:pt>
                <c:pt idx="4344">
                  <c:v>2.8827208426604298</c:v>
                </c:pt>
                <c:pt idx="4345">
                  <c:v>3.80688465915257</c:v>
                </c:pt>
                <c:pt idx="4346">
                  <c:v>0.89341766629484398</c:v>
                </c:pt>
                <c:pt idx="4347">
                  <c:v>3.1978444543446698</c:v>
                </c:pt>
                <c:pt idx="4348">
                  <c:v>-0.12848443098287399</c:v>
                </c:pt>
                <c:pt idx="4349">
                  <c:v>2.86092482365384</c:v>
                </c:pt>
                <c:pt idx="4350">
                  <c:v>-1.4574361618691001</c:v>
                </c:pt>
                <c:pt idx="4351">
                  <c:v>3.8277541981621401</c:v>
                </c:pt>
                <c:pt idx="4352">
                  <c:v>-2.3822475188153698</c:v>
                </c:pt>
                <c:pt idx="4353">
                  <c:v>-3.0780706042333699</c:v>
                </c:pt>
                <c:pt idx="4354">
                  <c:v>-1.2327322197386801</c:v>
                </c:pt>
                <c:pt idx="4355">
                  <c:v>0.71554423897090902</c:v>
                </c:pt>
                <c:pt idx="4356">
                  <c:v>-1.8150679268233401</c:v>
                </c:pt>
                <c:pt idx="4357">
                  <c:v>-2.6076471461778699</c:v>
                </c:pt>
                <c:pt idx="4358">
                  <c:v>3.6063836738183799</c:v>
                </c:pt>
                <c:pt idx="4359">
                  <c:v>3.3013041091903701</c:v>
                </c:pt>
                <c:pt idx="4360">
                  <c:v>-3.74900723084611</c:v>
                </c:pt>
                <c:pt idx="4361">
                  <c:v>3.7020013776948</c:v>
                </c:pt>
                <c:pt idx="4362">
                  <c:v>0.107382120548584</c:v>
                </c:pt>
                <c:pt idx="4363">
                  <c:v>-3.6603263262425201</c:v>
                </c:pt>
                <c:pt idx="4364">
                  <c:v>3.0265973989850798</c:v>
                </c:pt>
                <c:pt idx="4365">
                  <c:v>3.785187371388</c:v>
                </c:pt>
                <c:pt idx="4366">
                  <c:v>3.4421625157655802</c:v>
                </c:pt>
                <c:pt idx="4367">
                  <c:v>0.79679859485805005</c:v>
                </c:pt>
                <c:pt idx="4368">
                  <c:v>-3.7710609861281901</c:v>
                </c:pt>
                <c:pt idx="4369">
                  <c:v>-0.25881460566584202</c:v>
                </c:pt>
                <c:pt idx="4370">
                  <c:v>0.37154963328342699</c:v>
                </c:pt>
                <c:pt idx="4371">
                  <c:v>-2.7748987259925202</c:v>
                </c:pt>
                <c:pt idx="4372">
                  <c:v>1.58368324525671</c:v>
                </c:pt>
                <c:pt idx="4373">
                  <c:v>-2.9951645890008498</c:v>
                </c:pt>
                <c:pt idx="4374">
                  <c:v>3.4418770070420099</c:v>
                </c:pt>
                <c:pt idx="4375">
                  <c:v>0.86662044663853999</c:v>
                </c:pt>
                <c:pt idx="4376">
                  <c:v>3.3436597199931999</c:v>
                </c:pt>
                <c:pt idx="4377">
                  <c:v>3.7632909630360798</c:v>
                </c:pt>
                <c:pt idx="4378">
                  <c:v>-3.5807636206099298</c:v>
                </c:pt>
                <c:pt idx="4379">
                  <c:v>0.98894185427567205</c:v>
                </c:pt>
                <c:pt idx="4380">
                  <c:v>3.3637899631157602</c:v>
                </c:pt>
                <c:pt idx="4381">
                  <c:v>3.1507120624651299</c:v>
                </c:pt>
                <c:pt idx="4382">
                  <c:v>-2.6401613837675</c:v>
                </c:pt>
                <c:pt idx="4383">
                  <c:v>3.1096729574474899</c:v>
                </c:pt>
                <c:pt idx="4384">
                  <c:v>-3.3187633016979201</c:v>
                </c:pt>
                <c:pt idx="4385">
                  <c:v>-1.51571374775729</c:v>
                </c:pt>
                <c:pt idx="4386">
                  <c:v>-1.4657107503567099</c:v>
                </c:pt>
                <c:pt idx="4387">
                  <c:v>-3.4528480840785898</c:v>
                </c:pt>
                <c:pt idx="4388">
                  <c:v>-1.6219150952836101</c:v>
                </c:pt>
                <c:pt idx="4389">
                  <c:v>3.4461297713335601</c:v>
                </c:pt>
                <c:pt idx="4390">
                  <c:v>2.0801215283555399</c:v>
                </c:pt>
                <c:pt idx="4391">
                  <c:v>-1.68303845837281</c:v>
                </c:pt>
                <c:pt idx="4392">
                  <c:v>1.34479944809617</c:v>
                </c:pt>
                <c:pt idx="4393">
                  <c:v>-2.09968759665627</c:v>
                </c:pt>
                <c:pt idx="4394">
                  <c:v>0.35251647918846202</c:v>
                </c:pt>
                <c:pt idx="4395">
                  <c:v>3.59243597155977</c:v>
                </c:pt>
                <c:pt idx="4396">
                  <c:v>-3.4477546646375399</c:v>
                </c:pt>
                <c:pt idx="4397">
                  <c:v>2.8501240946511901</c:v>
                </c:pt>
                <c:pt idx="4398">
                  <c:v>-2.5600688871508801</c:v>
                </c:pt>
                <c:pt idx="4399">
                  <c:v>2.9673974336663802</c:v>
                </c:pt>
                <c:pt idx="4400">
                  <c:v>-0.30209776133288102</c:v>
                </c:pt>
                <c:pt idx="4401">
                  <c:v>3.55455661769289</c:v>
                </c:pt>
                <c:pt idx="4402">
                  <c:v>-0.82403644099352302</c:v>
                </c:pt>
                <c:pt idx="4403">
                  <c:v>-2.6359391887789601</c:v>
                </c:pt>
                <c:pt idx="4404">
                  <c:v>-3.3187405516528798</c:v>
                </c:pt>
                <c:pt idx="4405">
                  <c:v>3.7781665431429898</c:v>
                </c:pt>
                <c:pt idx="4406">
                  <c:v>-1.4942782897683999</c:v>
                </c:pt>
                <c:pt idx="4407">
                  <c:v>2.2687959872627901</c:v>
                </c:pt>
                <c:pt idx="4408">
                  <c:v>-3.8657244579696801</c:v>
                </c:pt>
                <c:pt idx="4409">
                  <c:v>-2.9607150338374701</c:v>
                </c:pt>
                <c:pt idx="4410">
                  <c:v>3.65831754151771</c:v>
                </c:pt>
                <c:pt idx="4411">
                  <c:v>-0.567769945789112</c:v>
                </c:pt>
                <c:pt idx="4412">
                  <c:v>2.7713958478239098</c:v>
                </c:pt>
                <c:pt idx="4413">
                  <c:v>3.0883195281242202</c:v>
                </c:pt>
                <c:pt idx="4414">
                  <c:v>-3.6101683600227701</c:v>
                </c:pt>
                <c:pt idx="4415">
                  <c:v>-3.60651022939411</c:v>
                </c:pt>
                <c:pt idx="4416">
                  <c:v>-3.9848663808403799</c:v>
                </c:pt>
                <c:pt idx="4417">
                  <c:v>-2.80617775096316</c:v>
                </c:pt>
                <c:pt idx="4418">
                  <c:v>2.2797919605105199</c:v>
                </c:pt>
                <c:pt idx="4419">
                  <c:v>-2.6803673878423302</c:v>
                </c:pt>
                <c:pt idx="4420">
                  <c:v>2.60564428211649</c:v>
                </c:pt>
                <c:pt idx="4421">
                  <c:v>-0.84902473383463795</c:v>
                </c:pt>
                <c:pt idx="4422">
                  <c:v>2.07752234395709</c:v>
                </c:pt>
                <c:pt idx="4423">
                  <c:v>-1.4402298285092401</c:v>
                </c:pt>
                <c:pt idx="4424">
                  <c:v>3.5071794827610798</c:v>
                </c:pt>
                <c:pt idx="4425">
                  <c:v>-2.4327425471231399</c:v>
                </c:pt>
                <c:pt idx="4426">
                  <c:v>-1.7781909907370701</c:v>
                </c:pt>
                <c:pt idx="4427">
                  <c:v>-2.2066176298517002</c:v>
                </c:pt>
                <c:pt idx="4428">
                  <c:v>1.3946762924582501</c:v>
                </c:pt>
                <c:pt idx="4429">
                  <c:v>-3.6538225503452</c:v>
                </c:pt>
                <c:pt idx="4430">
                  <c:v>-2.8570067461812099</c:v>
                </c:pt>
                <c:pt idx="4431">
                  <c:v>-3.89242303525472</c:v>
                </c:pt>
                <c:pt idx="4432">
                  <c:v>-0.42141645085656199</c:v>
                </c:pt>
                <c:pt idx="4433">
                  <c:v>3.5767595354100399</c:v>
                </c:pt>
                <c:pt idx="4434">
                  <c:v>1.6936843474023999</c:v>
                </c:pt>
                <c:pt idx="4435">
                  <c:v>-2.9961242217955402</c:v>
                </c:pt>
                <c:pt idx="4436">
                  <c:v>2.5128142340830899</c:v>
                </c:pt>
                <c:pt idx="4437">
                  <c:v>0.12213423954979</c:v>
                </c:pt>
                <c:pt idx="4438">
                  <c:v>-3.5313279322173798</c:v>
                </c:pt>
                <c:pt idx="4439">
                  <c:v>2.99351401792407</c:v>
                </c:pt>
                <c:pt idx="4440">
                  <c:v>-3.6226378688025802</c:v>
                </c:pt>
                <c:pt idx="4441">
                  <c:v>-3.6806614232230901</c:v>
                </c:pt>
                <c:pt idx="4442">
                  <c:v>-3.2492155652783001</c:v>
                </c:pt>
                <c:pt idx="4443">
                  <c:v>3.8433215871344002</c:v>
                </c:pt>
                <c:pt idx="4444">
                  <c:v>-3.9139664793497499</c:v>
                </c:pt>
                <c:pt idx="4445">
                  <c:v>-3.1618906166346501</c:v>
                </c:pt>
                <c:pt idx="4446">
                  <c:v>2.8617542986835498</c:v>
                </c:pt>
                <c:pt idx="4447">
                  <c:v>-2.1240426714157601</c:v>
                </c:pt>
                <c:pt idx="4448">
                  <c:v>3.6664403623811999</c:v>
                </c:pt>
                <c:pt idx="4449">
                  <c:v>2.1857674596981802</c:v>
                </c:pt>
                <c:pt idx="4450">
                  <c:v>0.58549199807910601</c:v>
                </c:pt>
                <c:pt idx="4451">
                  <c:v>3.9087869761562799</c:v>
                </c:pt>
                <c:pt idx="4452">
                  <c:v>-1.62088830555867</c:v>
                </c:pt>
                <c:pt idx="4453">
                  <c:v>-3.30156454247324</c:v>
                </c:pt>
                <c:pt idx="4454">
                  <c:v>-0.34879371684435001</c:v>
                </c:pt>
                <c:pt idx="4455">
                  <c:v>2.7127954813333099</c:v>
                </c:pt>
                <c:pt idx="4456">
                  <c:v>-2.91966088888586</c:v>
                </c:pt>
                <c:pt idx="4457">
                  <c:v>-3.4452166108164999</c:v>
                </c:pt>
                <c:pt idx="4458">
                  <c:v>-3.7106132413436002</c:v>
                </c:pt>
                <c:pt idx="4459">
                  <c:v>-1.1513484134215599</c:v>
                </c:pt>
                <c:pt idx="4460">
                  <c:v>3.1961694693817102</c:v>
                </c:pt>
                <c:pt idx="4461">
                  <c:v>-2.19172234474896</c:v>
                </c:pt>
                <c:pt idx="4462">
                  <c:v>2.5701002998060898</c:v>
                </c:pt>
                <c:pt idx="4463">
                  <c:v>-3.8294560022801498</c:v>
                </c:pt>
                <c:pt idx="4464">
                  <c:v>2.8414433594531801</c:v>
                </c:pt>
                <c:pt idx="4465">
                  <c:v>-2.36106096885571</c:v>
                </c:pt>
                <c:pt idx="4466">
                  <c:v>-2.2491063702421301</c:v>
                </c:pt>
                <c:pt idx="4467">
                  <c:v>0.59154610672521102</c:v>
                </c:pt>
                <c:pt idx="4468">
                  <c:v>-1.8508348211777099</c:v>
                </c:pt>
                <c:pt idx="4469">
                  <c:v>3.3449581920638898</c:v>
                </c:pt>
                <c:pt idx="4470">
                  <c:v>-2.6947908752684699</c:v>
                </c:pt>
                <c:pt idx="4471">
                  <c:v>3.5876402098233902</c:v>
                </c:pt>
                <c:pt idx="4472">
                  <c:v>-0.89052033889328397</c:v>
                </c:pt>
                <c:pt idx="4473">
                  <c:v>3.2378107562592802</c:v>
                </c:pt>
                <c:pt idx="4474">
                  <c:v>-1.7384510315713799</c:v>
                </c:pt>
                <c:pt idx="4475">
                  <c:v>-2.9545900729219601</c:v>
                </c:pt>
                <c:pt idx="4476">
                  <c:v>2.8425092953851201</c:v>
                </c:pt>
                <c:pt idx="4477">
                  <c:v>-1.42622333967912</c:v>
                </c:pt>
                <c:pt idx="4478">
                  <c:v>1.7931390689610001</c:v>
                </c:pt>
                <c:pt idx="4479">
                  <c:v>2.2576136097588999</c:v>
                </c:pt>
                <c:pt idx="4480">
                  <c:v>-1.9893587212754499E-2</c:v>
                </c:pt>
                <c:pt idx="4481">
                  <c:v>-2.6449615354028402</c:v>
                </c:pt>
                <c:pt idx="4482">
                  <c:v>3.51358009696323</c:v>
                </c:pt>
                <c:pt idx="4483">
                  <c:v>-3.1959880573490098</c:v>
                </c:pt>
                <c:pt idx="4484">
                  <c:v>-0.45429644222464599</c:v>
                </c:pt>
                <c:pt idx="4485">
                  <c:v>3.2420914856752701</c:v>
                </c:pt>
                <c:pt idx="4486">
                  <c:v>-3.8276615986225302</c:v>
                </c:pt>
                <c:pt idx="4487">
                  <c:v>2.5689624112155398</c:v>
                </c:pt>
                <c:pt idx="4488">
                  <c:v>3.5015071845647201</c:v>
                </c:pt>
                <c:pt idx="4489">
                  <c:v>-3.86817825049557</c:v>
                </c:pt>
                <c:pt idx="4490">
                  <c:v>-0.43515974533613999</c:v>
                </c:pt>
                <c:pt idx="4491">
                  <c:v>-3.32378168082949</c:v>
                </c:pt>
                <c:pt idx="4492">
                  <c:v>-1.87622759313514</c:v>
                </c:pt>
                <c:pt idx="4493">
                  <c:v>1.2327018435878101</c:v>
                </c:pt>
                <c:pt idx="4494">
                  <c:v>0.74352789358495897</c:v>
                </c:pt>
                <c:pt idx="4495">
                  <c:v>3.9560129969279099</c:v>
                </c:pt>
                <c:pt idx="4496">
                  <c:v>-3.0525521604367198</c:v>
                </c:pt>
                <c:pt idx="4497">
                  <c:v>3.2532987365019999</c:v>
                </c:pt>
                <c:pt idx="4498">
                  <c:v>-3.9288650345891898</c:v>
                </c:pt>
                <c:pt idx="4499">
                  <c:v>-1.1108065175762201</c:v>
                </c:pt>
                <c:pt idx="4500">
                  <c:v>3.3540703573900599</c:v>
                </c:pt>
                <c:pt idx="4501">
                  <c:v>-2.7525099244755298</c:v>
                </c:pt>
                <c:pt idx="4502">
                  <c:v>2.2044512291986802</c:v>
                </c:pt>
                <c:pt idx="4503">
                  <c:v>3.629245232098</c:v>
                </c:pt>
                <c:pt idx="4504">
                  <c:v>-3.8627161616485002</c:v>
                </c:pt>
                <c:pt idx="4505">
                  <c:v>-3.0979397800750799</c:v>
                </c:pt>
                <c:pt idx="4506">
                  <c:v>-3.6374195331871699</c:v>
                </c:pt>
                <c:pt idx="4507">
                  <c:v>2.0237357598344698</c:v>
                </c:pt>
                <c:pt idx="4508">
                  <c:v>-2.91458306930602</c:v>
                </c:pt>
                <c:pt idx="4509">
                  <c:v>3.1146742388088602</c:v>
                </c:pt>
                <c:pt idx="4510">
                  <c:v>2.3272695253542399</c:v>
                </c:pt>
                <c:pt idx="4511">
                  <c:v>-3.1532443247108599</c:v>
                </c:pt>
                <c:pt idx="4512">
                  <c:v>2.74003759516701</c:v>
                </c:pt>
                <c:pt idx="4513">
                  <c:v>-2.5960550519932601</c:v>
                </c:pt>
                <c:pt idx="4514">
                  <c:v>-3.9268995983618198</c:v>
                </c:pt>
                <c:pt idx="4515">
                  <c:v>2.6742087542711999</c:v>
                </c:pt>
                <c:pt idx="4516">
                  <c:v>-3.5888697901281401</c:v>
                </c:pt>
                <c:pt idx="4517">
                  <c:v>2.3441460768649098</c:v>
                </c:pt>
                <c:pt idx="4518">
                  <c:v>1.12797944699108</c:v>
                </c:pt>
                <c:pt idx="4519">
                  <c:v>2.8405304014655401</c:v>
                </c:pt>
                <c:pt idx="4520">
                  <c:v>-2.36894847105938</c:v>
                </c:pt>
                <c:pt idx="4521">
                  <c:v>-3.9548730278314399</c:v>
                </c:pt>
                <c:pt idx="4522">
                  <c:v>-3.2337879533757499</c:v>
                </c:pt>
                <c:pt idx="4523">
                  <c:v>-3.0387346533765398</c:v>
                </c:pt>
                <c:pt idx="4524">
                  <c:v>2.4411934193961198</c:v>
                </c:pt>
                <c:pt idx="4525">
                  <c:v>2.2161200087867301</c:v>
                </c:pt>
                <c:pt idx="4526">
                  <c:v>-3.5767160762828398</c:v>
                </c:pt>
                <c:pt idx="4527">
                  <c:v>-2.4849513913466001</c:v>
                </c:pt>
                <c:pt idx="4528">
                  <c:v>-3.3735828413629099</c:v>
                </c:pt>
                <c:pt idx="4529">
                  <c:v>-2.3511618697731902</c:v>
                </c:pt>
                <c:pt idx="4530">
                  <c:v>3.5797046725325701</c:v>
                </c:pt>
                <c:pt idx="4531">
                  <c:v>3.95267161615276</c:v>
                </c:pt>
                <c:pt idx="4532">
                  <c:v>2.8984898361785199</c:v>
                </c:pt>
                <c:pt idx="4533">
                  <c:v>2.9616077456080401</c:v>
                </c:pt>
                <c:pt idx="4534">
                  <c:v>-2.6523981006364101</c:v>
                </c:pt>
                <c:pt idx="4535">
                  <c:v>1.1136385747917601</c:v>
                </c:pt>
                <c:pt idx="4536">
                  <c:v>2.5264446580125002</c:v>
                </c:pt>
                <c:pt idx="4537">
                  <c:v>3.5169098785552899</c:v>
                </c:pt>
                <c:pt idx="4538">
                  <c:v>-3.7046296076401299</c:v>
                </c:pt>
                <c:pt idx="4539">
                  <c:v>0.67245490553291598</c:v>
                </c:pt>
                <c:pt idx="4540">
                  <c:v>2.6325284930098101</c:v>
                </c:pt>
                <c:pt idx="4541">
                  <c:v>-3.4570501320822098</c:v>
                </c:pt>
                <c:pt idx="4542">
                  <c:v>3.3109035229525801</c:v>
                </c:pt>
                <c:pt idx="4543">
                  <c:v>-2.329886934128</c:v>
                </c:pt>
                <c:pt idx="4544">
                  <c:v>-3.5427783334067899</c:v>
                </c:pt>
                <c:pt idx="4545">
                  <c:v>-3.8552975588789899</c:v>
                </c:pt>
                <c:pt idx="4546">
                  <c:v>-0.66894500584265604</c:v>
                </c:pt>
                <c:pt idx="4547">
                  <c:v>-2.46587912145577</c:v>
                </c:pt>
                <c:pt idx="4548">
                  <c:v>-1.05949524537666</c:v>
                </c:pt>
                <c:pt idx="4549">
                  <c:v>3.16455067958398</c:v>
                </c:pt>
                <c:pt idx="4550">
                  <c:v>3.1337061919164202</c:v>
                </c:pt>
                <c:pt idx="4551">
                  <c:v>-3.6401329181370299</c:v>
                </c:pt>
                <c:pt idx="4552">
                  <c:v>-3.6929402043150299</c:v>
                </c:pt>
                <c:pt idx="4553">
                  <c:v>-2.3054929944401299</c:v>
                </c:pt>
                <c:pt idx="4554">
                  <c:v>2.9966744150900899</c:v>
                </c:pt>
                <c:pt idx="4555">
                  <c:v>2.3190464836323299</c:v>
                </c:pt>
                <c:pt idx="4556">
                  <c:v>1.85370974198879</c:v>
                </c:pt>
                <c:pt idx="4557">
                  <c:v>-3.4657939161001798</c:v>
                </c:pt>
                <c:pt idx="4558">
                  <c:v>-0.46291190641305302</c:v>
                </c:pt>
                <c:pt idx="4559">
                  <c:v>2.66678315176758</c:v>
                </c:pt>
                <c:pt idx="4560">
                  <c:v>-3.08369969465326</c:v>
                </c:pt>
                <c:pt idx="4561">
                  <c:v>2.87415186654622</c:v>
                </c:pt>
                <c:pt idx="4562">
                  <c:v>-0.79502270919064399</c:v>
                </c:pt>
                <c:pt idx="4563">
                  <c:v>-3.02455255852156</c:v>
                </c:pt>
                <c:pt idx="4564">
                  <c:v>-0.51157456524071299</c:v>
                </c:pt>
                <c:pt idx="4565">
                  <c:v>3.0018424466678399</c:v>
                </c:pt>
                <c:pt idx="4566">
                  <c:v>2.5470753023075101</c:v>
                </c:pt>
                <c:pt idx="4567">
                  <c:v>-3.5103441572010299</c:v>
                </c:pt>
                <c:pt idx="4568">
                  <c:v>2.2779457149816098</c:v>
                </c:pt>
                <c:pt idx="4569">
                  <c:v>-1.2496743503583001</c:v>
                </c:pt>
                <c:pt idx="4570">
                  <c:v>1.9816285419116599</c:v>
                </c:pt>
                <c:pt idx="4571">
                  <c:v>3.7618299308464902</c:v>
                </c:pt>
                <c:pt idx="4572">
                  <c:v>-3.17861212442507</c:v>
                </c:pt>
                <c:pt idx="4573">
                  <c:v>2.8241243332911199</c:v>
                </c:pt>
                <c:pt idx="4574">
                  <c:v>3.7813060716556199</c:v>
                </c:pt>
                <c:pt idx="4575">
                  <c:v>0.79817052927579901</c:v>
                </c:pt>
                <c:pt idx="4576">
                  <c:v>1.95413375894643</c:v>
                </c:pt>
                <c:pt idx="4577">
                  <c:v>-3.2570588277546699</c:v>
                </c:pt>
                <c:pt idx="4578">
                  <c:v>0.19257727585883799</c:v>
                </c:pt>
                <c:pt idx="4579">
                  <c:v>-2.2228175664493999</c:v>
                </c:pt>
                <c:pt idx="4580">
                  <c:v>-2.8967030330231101</c:v>
                </c:pt>
                <c:pt idx="4581">
                  <c:v>-3.32181221800036</c:v>
                </c:pt>
                <c:pt idx="4582">
                  <c:v>-3.9532558767359598</c:v>
                </c:pt>
                <c:pt idx="4583">
                  <c:v>1.0794907289382301</c:v>
                </c:pt>
                <c:pt idx="4584">
                  <c:v>3.2527372739085201</c:v>
                </c:pt>
                <c:pt idx="4585">
                  <c:v>2.7413082263869</c:v>
                </c:pt>
                <c:pt idx="4586">
                  <c:v>-3.4334443776490202</c:v>
                </c:pt>
                <c:pt idx="4587">
                  <c:v>-0.72651457361079996</c:v>
                </c:pt>
                <c:pt idx="4588">
                  <c:v>3.71159669850352</c:v>
                </c:pt>
                <c:pt idx="4589">
                  <c:v>-3.7532370216336801</c:v>
                </c:pt>
                <c:pt idx="4590">
                  <c:v>2.99826275942383</c:v>
                </c:pt>
                <c:pt idx="4591">
                  <c:v>2.01978570496712</c:v>
                </c:pt>
                <c:pt idx="4592">
                  <c:v>-2.92945840071441</c:v>
                </c:pt>
                <c:pt idx="4593">
                  <c:v>1.13678225120762</c:v>
                </c:pt>
                <c:pt idx="4594">
                  <c:v>-1.70936919037933</c:v>
                </c:pt>
                <c:pt idx="4595">
                  <c:v>2.0740057893100001</c:v>
                </c:pt>
                <c:pt idx="4596">
                  <c:v>0.85108053308565501</c:v>
                </c:pt>
                <c:pt idx="4597">
                  <c:v>3.9888848075122199</c:v>
                </c:pt>
                <c:pt idx="4598">
                  <c:v>-3.3869829812359802</c:v>
                </c:pt>
                <c:pt idx="4599">
                  <c:v>-3.7484291116336399</c:v>
                </c:pt>
                <c:pt idx="4600">
                  <c:v>0.31254447758987403</c:v>
                </c:pt>
                <c:pt idx="4601">
                  <c:v>3.7373640287600001</c:v>
                </c:pt>
                <c:pt idx="4602">
                  <c:v>-1.527773666798</c:v>
                </c:pt>
                <c:pt idx="4603">
                  <c:v>-3.5522028684019298</c:v>
                </c:pt>
                <c:pt idx="4604">
                  <c:v>-2.7291899986199399</c:v>
                </c:pt>
                <c:pt idx="4605">
                  <c:v>3.9200103880162902</c:v>
                </c:pt>
                <c:pt idx="4606">
                  <c:v>3.5212357586222001</c:v>
                </c:pt>
                <c:pt idx="4607">
                  <c:v>3.4606458142440002</c:v>
                </c:pt>
                <c:pt idx="4608">
                  <c:v>3.5998461632167902</c:v>
                </c:pt>
                <c:pt idx="4609">
                  <c:v>3.8203040973868498</c:v>
                </c:pt>
                <c:pt idx="4610">
                  <c:v>3.9335449653071701</c:v>
                </c:pt>
                <c:pt idx="4611">
                  <c:v>-2.9931749850578502</c:v>
                </c:pt>
                <c:pt idx="4612">
                  <c:v>-3.8015550648370602</c:v>
                </c:pt>
                <c:pt idx="4613">
                  <c:v>-3.5125035522797501</c:v>
                </c:pt>
                <c:pt idx="4614">
                  <c:v>3.0323316326526601</c:v>
                </c:pt>
                <c:pt idx="4615">
                  <c:v>-0.62970971346486504</c:v>
                </c:pt>
                <c:pt idx="4616">
                  <c:v>3.2695071449429798</c:v>
                </c:pt>
                <c:pt idx="4617">
                  <c:v>3.1815942687717098</c:v>
                </c:pt>
                <c:pt idx="4618">
                  <c:v>3.70802791366786</c:v>
                </c:pt>
                <c:pt idx="4619">
                  <c:v>-3.97048258364077</c:v>
                </c:pt>
                <c:pt idx="4620">
                  <c:v>-3.91014913805975</c:v>
                </c:pt>
                <c:pt idx="4621">
                  <c:v>-3.4795104782351101</c:v>
                </c:pt>
                <c:pt idx="4622">
                  <c:v>3.16045155536712</c:v>
                </c:pt>
                <c:pt idx="4623">
                  <c:v>2.7577538689883099</c:v>
                </c:pt>
                <c:pt idx="4624">
                  <c:v>-3.6594969053436999</c:v>
                </c:pt>
                <c:pt idx="4625">
                  <c:v>-1.98066435476531</c:v>
                </c:pt>
                <c:pt idx="4626">
                  <c:v>2.2839697593903598</c:v>
                </c:pt>
                <c:pt idx="4627">
                  <c:v>3.0705784941813601</c:v>
                </c:pt>
                <c:pt idx="4628">
                  <c:v>-1.8673938150906</c:v>
                </c:pt>
                <c:pt idx="4629">
                  <c:v>-0.81920719215529303</c:v>
                </c:pt>
                <c:pt idx="4630">
                  <c:v>-2.7556872560702699</c:v>
                </c:pt>
                <c:pt idx="4631">
                  <c:v>3.6183066689464698</c:v>
                </c:pt>
                <c:pt idx="4632">
                  <c:v>3.1098356775666698</c:v>
                </c:pt>
                <c:pt idx="4633">
                  <c:v>3.2126783443823199</c:v>
                </c:pt>
                <c:pt idx="4634">
                  <c:v>-1.33462717557352</c:v>
                </c:pt>
                <c:pt idx="4635">
                  <c:v>-0.43488231114655101</c:v>
                </c:pt>
                <c:pt idx="4636">
                  <c:v>-3.7223213221022702</c:v>
                </c:pt>
                <c:pt idx="4637">
                  <c:v>7.0895695507377995E-2</c:v>
                </c:pt>
                <c:pt idx="4638">
                  <c:v>3.7003421711221298</c:v>
                </c:pt>
                <c:pt idx="4639">
                  <c:v>-2.8553106744552701</c:v>
                </c:pt>
                <c:pt idx="4640">
                  <c:v>-3.6054832144763802</c:v>
                </c:pt>
                <c:pt idx="4641">
                  <c:v>3.9565249618988401</c:v>
                </c:pt>
                <c:pt idx="4642">
                  <c:v>0.78170324084889398</c:v>
                </c:pt>
                <c:pt idx="4643">
                  <c:v>3.0414054858778301</c:v>
                </c:pt>
                <c:pt idx="4644">
                  <c:v>2.0643954839274299</c:v>
                </c:pt>
                <c:pt idx="4645">
                  <c:v>-2.62550590446715</c:v>
                </c:pt>
                <c:pt idx="4646">
                  <c:v>2.5932749380709099</c:v>
                </c:pt>
                <c:pt idx="4647">
                  <c:v>3.95055043093459</c:v>
                </c:pt>
                <c:pt idx="4648">
                  <c:v>2.5393905000909802</c:v>
                </c:pt>
                <c:pt idx="4649">
                  <c:v>-2.9920174659446399</c:v>
                </c:pt>
                <c:pt idx="4650">
                  <c:v>-0.11409293059791099</c:v>
                </c:pt>
                <c:pt idx="4651">
                  <c:v>1.8832018824616901</c:v>
                </c:pt>
                <c:pt idx="4652">
                  <c:v>-3.43235489795758</c:v>
                </c:pt>
                <c:pt idx="4653">
                  <c:v>3.6523767735187702</c:v>
                </c:pt>
                <c:pt idx="4654">
                  <c:v>-0.38550164659013397</c:v>
                </c:pt>
                <c:pt idx="4655">
                  <c:v>-3.3994374664756402</c:v>
                </c:pt>
                <c:pt idx="4656">
                  <c:v>-3.1933796187465</c:v>
                </c:pt>
                <c:pt idx="4657">
                  <c:v>-0.918347619395534</c:v>
                </c:pt>
                <c:pt idx="4658">
                  <c:v>-3.8208051831685599</c:v>
                </c:pt>
                <c:pt idx="4659">
                  <c:v>-2.6909710716888902</c:v>
                </c:pt>
                <c:pt idx="4660">
                  <c:v>3.4273469456239898</c:v>
                </c:pt>
                <c:pt idx="4661">
                  <c:v>-1.82952427495723</c:v>
                </c:pt>
                <c:pt idx="4662">
                  <c:v>-3.4050492421873799</c:v>
                </c:pt>
                <c:pt idx="4663">
                  <c:v>-0.400672180397663</c:v>
                </c:pt>
                <c:pt idx="4664">
                  <c:v>3.38466823184099</c:v>
                </c:pt>
                <c:pt idx="4665">
                  <c:v>2.71040199890543</c:v>
                </c:pt>
                <c:pt idx="4666">
                  <c:v>1.47610323252591</c:v>
                </c:pt>
                <c:pt idx="4667">
                  <c:v>-3.1704290804056798</c:v>
                </c:pt>
                <c:pt idx="4668">
                  <c:v>-1.8154665325357999</c:v>
                </c:pt>
                <c:pt idx="4669">
                  <c:v>-3.6441130624174498</c:v>
                </c:pt>
                <c:pt idx="4670">
                  <c:v>-3.3882930527462198</c:v>
                </c:pt>
                <c:pt idx="4671">
                  <c:v>1.67687878512135</c:v>
                </c:pt>
                <c:pt idx="4672">
                  <c:v>-3.70699858651825</c:v>
                </c:pt>
                <c:pt idx="4673">
                  <c:v>-2.4382148093998599</c:v>
                </c:pt>
                <c:pt idx="4674">
                  <c:v>3.92763744516115</c:v>
                </c:pt>
                <c:pt idx="4675">
                  <c:v>2.7129441033653201</c:v>
                </c:pt>
                <c:pt idx="4676">
                  <c:v>-2.0856451891129701</c:v>
                </c:pt>
                <c:pt idx="4677">
                  <c:v>1.8731797397460701</c:v>
                </c:pt>
                <c:pt idx="4678">
                  <c:v>2.6863153643416999</c:v>
                </c:pt>
                <c:pt idx="4679">
                  <c:v>2.4436605050466</c:v>
                </c:pt>
                <c:pt idx="4680">
                  <c:v>3.1644203574412901</c:v>
                </c:pt>
                <c:pt idx="4681">
                  <c:v>-3.9812645193525502</c:v>
                </c:pt>
                <c:pt idx="4682">
                  <c:v>-2.3022907484771702</c:v>
                </c:pt>
                <c:pt idx="4683">
                  <c:v>3.4329683955856001</c:v>
                </c:pt>
                <c:pt idx="4684">
                  <c:v>-2.56882136106579</c:v>
                </c:pt>
                <c:pt idx="4685">
                  <c:v>-1.78395499875592</c:v>
                </c:pt>
                <c:pt idx="4686">
                  <c:v>-3.57862912518164</c:v>
                </c:pt>
                <c:pt idx="4687">
                  <c:v>-3.8866525928173199</c:v>
                </c:pt>
                <c:pt idx="4688">
                  <c:v>2.02659161658275</c:v>
                </c:pt>
                <c:pt idx="4689">
                  <c:v>2.5734540542523998</c:v>
                </c:pt>
                <c:pt idx="4690">
                  <c:v>3.4176054659393502</c:v>
                </c:pt>
                <c:pt idx="4691">
                  <c:v>-0.58805394359503604</c:v>
                </c:pt>
                <c:pt idx="4692">
                  <c:v>-1.94581360956089</c:v>
                </c:pt>
                <c:pt idx="4693">
                  <c:v>3.6602858510555798</c:v>
                </c:pt>
                <c:pt idx="4694">
                  <c:v>-3.5457049633627902</c:v>
                </c:pt>
                <c:pt idx="4695">
                  <c:v>1.15115611439549</c:v>
                </c:pt>
                <c:pt idx="4696">
                  <c:v>1.4496186551158901</c:v>
                </c:pt>
                <c:pt idx="4697">
                  <c:v>2.7894504707557601</c:v>
                </c:pt>
                <c:pt idx="4698">
                  <c:v>-0.18377815743079201</c:v>
                </c:pt>
                <c:pt idx="4699">
                  <c:v>-3.31787063952406</c:v>
                </c:pt>
                <c:pt idx="4700">
                  <c:v>3.9404172618359801</c:v>
                </c:pt>
                <c:pt idx="4701">
                  <c:v>-0.90526173969534995</c:v>
                </c:pt>
                <c:pt idx="4702">
                  <c:v>2.75689362975436</c:v>
                </c:pt>
                <c:pt idx="4703">
                  <c:v>-1.8370100416375099</c:v>
                </c:pt>
                <c:pt idx="4704">
                  <c:v>1.21348832344616</c:v>
                </c:pt>
                <c:pt idx="4705">
                  <c:v>-3.5940944535244999</c:v>
                </c:pt>
                <c:pt idx="4706">
                  <c:v>2.8618333872120898</c:v>
                </c:pt>
                <c:pt idx="4707">
                  <c:v>-0.30346102879721099</c:v>
                </c:pt>
                <c:pt idx="4708">
                  <c:v>3.99935024853986</c:v>
                </c:pt>
                <c:pt idx="4709">
                  <c:v>-2.9120078922957102</c:v>
                </c:pt>
                <c:pt idx="4710">
                  <c:v>3.7002459689112399</c:v>
                </c:pt>
                <c:pt idx="4711">
                  <c:v>-0.687254969333156</c:v>
                </c:pt>
                <c:pt idx="4712">
                  <c:v>1.0850678564574801</c:v>
                </c:pt>
                <c:pt idx="4713">
                  <c:v>0.50223818205180604</c:v>
                </c:pt>
                <c:pt idx="4714">
                  <c:v>2.9788881315461699</c:v>
                </c:pt>
                <c:pt idx="4715">
                  <c:v>1.4768968097989199</c:v>
                </c:pt>
                <c:pt idx="4716">
                  <c:v>3.8251005578999502</c:v>
                </c:pt>
                <c:pt idx="4717">
                  <c:v>3.8880495731104898</c:v>
                </c:pt>
                <c:pt idx="4718">
                  <c:v>2.8394254405883101</c:v>
                </c:pt>
                <c:pt idx="4719">
                  <c:v>-2.5029998698517799</c:v>
                </c:pt>
                <c:pt idx="4720">
                  <c:v>3.73107528108509</c:v>
                </c:pt>
                <c:pt idx="4721">
                  <c:v>-3.9024314222811198</c:v>
                </c:pt>
                <c:pt idx="4722">
                  <c:v>-0.17983405649846601</c:v>
                </c:pt>
                <c:pt idx="4723">
                  <c:v>-1.88077481318192</c:v>
                </c:pt>
                <c:pt idx="4724">
                  <c:v>2.5201081723041101</c:v>
                </c:pt>
                <c:pt idx="4725">
                  <c:v>0.42957382162054802</c:v>
                </c:pt>
                <c:pt idx="4726">
                  <c:v>-3.2379335496691599</c:v>
                </c:pt>
                <c:pt idx="4727">
                  <c:v>3.2443036325143302</c:v>
                </c:pt>
                <c:pt idx="4728">
                  <c:v>-3.6668517299441699</c:v>
                </c:pt>
                <c:pt idx="4729">
                  <c:v>2.0473970751491199</c:v>
                </c:pt>
                <c:pt idx="4730">
                  <c:v>1.2665249734703801</c:v>
                </c:pt>
                <c:pt idx="4731">
                  <c:v>5.4397706664998297E-2</c:v>
                </c:pt>
                <c:pt idx="4732">
                  <c:v>-3.1000267586741899</c:v>
                </c:pt>
                <c:pt idx="4733">
                  <c:v>-1.0807647715905799</c:v>
                </c:pt>
                <c:pt idx="4734">
                  <c:v>2.5494171139666002</c:v>
                </c:pt>
                <c:pt idx="4735">
                  <c:v>3.3796063838752302</c:v>
                </c:pt>
                <c:pt idx="4736">
                  <c:v>2.1762395072030301</c:v>
                </c:pt>
                <c:pt idx="4737">
                  <c:v>2.9341886037453402</c:v>
                </c:pt>
                <c:pt idx="4738">
                  <c:v>0.76691260030958197</c:v>
                </c:pt>
                <c:pt idx="4739">
                  <c:v>1.6798408507343601</c:v>
                </c:pt>
                <c:pt idx="4740">
                  <c:v>3.33141177123359</c:v>
                </c:pt>
                <c:pt idx="4741">
                  <c:v>-2.5284566795605898</c:v>
                </c:pt>
                <c:pt idx="4742">
                  <c:v>3.0585882676896001</c:v>
                </c:pt>
                <c:pt idx="4743">
                  <c:v>3.0508180067635902</c:v>
                </c:pt>
                <c:pt idx="4744">
                  <c:v>-2.7515403849138198</c:v>
                </c:pt>
                <c:pt idx="4745">
                  <c:v>4.97195431599406E-2</c:v>
                </c:pt>
                <c:pt idx="4746">
                  <c:v>2.8027866571246598</c:v>
                </c:pt>
                <c:pt idx="4747">
                  <c:v>3.0258345226708201</c:v>
                </c:pt>
                <c:pt idx="4748">
                  <c:v>3.4152504827176302</c:v>
                </c:pt>
                <c:pt idx="4749">
                  <c:v>-0.84214179659130795</c:v>
                </c:pt>
                <c:pt idx="4750">
                  <c:v>1.53250499582824</c:v>
                </c:pt>
                <c:pt idx="4751">
                  <c:v>-3.4316357826921302</c:v>
                </c:pt>
                <c:pt idx="4752">
                  <c:v>3.3020721791497598</c:v>
                </c:pt>
                <c:pt idx="4753">
                  <c:v>0.24293614596982299</c:v>
                </c:pt>
                <c:pt idx="4754">
                  <c:v>-3.53906614300853</c:v>
                </c:pt>
                <c:pt idx="4755">
                  <c:v>3.2429083682039499</c:v>
                </c:pt>
                <c:pt idx="4756">
                  <c:v>2.39268535654351</c:v>
                </c:pt>
                <c:pt idx="4757">
                  <c:v>-3.2547877921718502</c:v>
                </c:pt>
                <c:pt idx="4758">
                  <c:v>-0.39412390715643802</c:v>
                </c:pt>
                <c:pt idx="4759">
                  <c:v>-1.7612693610829699</c:v>
                </c:pt>
                <c:pt idx="4760">
                  <c:v>1.83446389525398</c:v>
                </c:pt>
                <c:pt idx="4761">
                  <c:v>-1.6838421022547401</c:v>
                </c:pt>
                <c:pt idx="4762">
                  <c:v>3.49743735997331</c:v>
                </c:pt>
                <c:pt idx="4763">
                  <c:v>-3.9517270762163998</c:v>
                </c:pt>
                <c:pt idx="4764">
                  <c:v>3.5570521305543199</c:v>
                </c:pt>
                <c:pt idx="4765">
                  <c:v>-3.9904419531491899</c:v>
                </c:pt>
                <c:pt idx="4766">
                  <c:v>3.4122828987414699</c:v>
                </c:pt>
                <c:pt idx="4767">
                  <c:v>-3.4115571612410198</c:v>
                </c:pt>
                <c:pt idx="4768">
                  <c:v>6.1389695057840702E-3</c:v>
                </c:pt>
                <c:pt idx="4769">
                  <c:v>0.16694744429775299</c:v>
                </c:pt>
                <c:pt idx="4770">
                  <c:v>3.3356069909408599</c:v>
                </c:pt>
                <c:pt idx="4771">
                  <c:v>-3.9681280859820101</c:v>
                </c:pt>
                <c:pt idx="4772">
                  <c:v>-0.89502637635738902</c:v>
                </c:pt>
                <c:pt idx="4773">
                  <c:v>3.9298907646566499</c:v>
                </c:pt>
                <c:pt idx="4774">
                  <c:v>3.4592720920640598</c:v>
                </c:pt>
                <c:pt idx="4775">
                  <c:v>-3.9194916333060701</c:v>
                </c:pt>
                <c:pt idx="4776">
                  <c:v>-0.41040438893311998</c:v>
                </c:pt>
                <c:pt idx="4777">
                  <c:v>-0.98170845016861297</c:v>
                </c:pt>
                <c:pt idx="4778">
                  <c:v>-2.81950658713144</c:v>
                </c:pt>
                <c:pt idx="4779">
                  <c:v>3.0858499220820002</c:v>
                </c:pt>
                <c:pt idx="4780">
                  <c:v>-2.9928333549694202</c:v>
                </c:pt>
                <c:pt idx="4781">
                  <c:v>-2.9051638437021299</c:v>
                </c:pt>
                <c:pt idx="4782">
                  <c:v>-3.10683752562834</c:v>
                </c:pt>
                <c:pt idx="4783">
                  <c:v>1.8408274581786399</c:v>
                </c:pt>
                <c:pt idx="4784">
                  <c:v>-2.7575088803073</c:v>
                </c:pt>
                <c:pt idx="4785">
                  <c:v>-3.06312199790933</c:v>
                </c:pt>
                <c:pt idx="4786">
                  <c:v>-3.64897914787994</c:v>
                </c:pt>
                <c:pt idx="4787">
                  <c:v>2.7321921694899101</c:v>
                </c:pt>
                <c:pt idx="4788">
                  <c:v>3.4446921094689298</c:v>
                </c:pt>
                <c:pt idx="4789">
                  <c:v>-3.6748541292477799</c:v>
                </c:pt>
                <c:pt idx="4790">
                  <c:v>1.5510104456434499</c:v>
                </c:pt>
                <c:pt idx="4791">
                  <c:v>-3.72812817106723</c:v>
                </c:pt>
                <c:pt idx="4792">
                  <c:v>-0.36719352824766799</c:v>
                </c:pt>
                <c:pt idx="4793">
                  <c:v>-2.84532104788881</c:v>
                </c:pt>
                <c:pt idx="4794">
                  <c:v>-3.8757394988629001</c:v>
                </c:pt>
                <c:pt idx="4795">
                  <c:v>-0.20151116929926999</c:v>
                </c:pt>
                <c:pt idx="4796">
                  <c:v>0.17023490994820201</c:v>
                </c:pt>
                <c:pt idx="4797">
                  <c:v>-1.51465056313637</c:v>
                </c:pt>
                <c:pt idx="4798">
                  <c:v>1.6829420876243599</c:v>
                </c:pt>
                <c:pt idx="4799">
                  <c:v>-0.986669469739898</c:v>
                </c:pt>
                <c:pt idx="4800">
                  <c:v>3.8544536475882301</c:v>
                </c:pt>
                <c:pt idx="4801">
                  <c:v>1.97507531002307</c:v>
                </c:pt>
                <c:pt idx="4802">
                  <c:v>3.6933217249311801</c:v>
                </c:pt>
                <c:pt idx="4803">
                  <c:v>0.88860042434969899</c:v>
                </c:pt>
                <c:pt idx="4804">
                  <c:v>3.31244482925685</c:v>
                </c:pt>
                <c:pt idx="4805">
                  <c:v>-2.2924239575190701</c:v>
                </c:pt>
                <c:pt idx="4806">
                  <c:v>-3.5288012864815501</c:v>
                </c:pt>
                <c:pt idx="4807">
                  <c:v>3.0716705219937599</c:v>
                </c:pt>
                <c:pt idx="4808">
                  <c:v>-3.7904364252269702</c:v>
                </c:pt>
                <c:pt idx="4809">
                  <c:v>3.6051906896949402</c:v>
                </c:pt>
                <c:pt idx="4810">
                  <c:v>-3.7958079917368601</c:v>
                </c:pt>
                <c:pt idx="4811">
                  <c:v>3.19297129561448</c:v>
                </c:pt>
                <c:pt idx="4812">
                  <c:v>-3.22739458388142</c:v>
                </c:pt>
                <c:pt idx="4813">
                  <c:v>1.5834017957022199</c:v>
                </c:pt>
                <c:pt idx="4814">
                  <c:v>-1.5024256966593399</c:v>
                </c:pt>
                <c:pt idx="4815">
                  <c:v>-2.6531199876540099</c:v>
                </c:pt>
                <c:pt idx="4816">
                  <c:v>2.1834634553347998</c:v>
                </c:pt>
                <c:pt idx="4817">
                  <c:v>-0.386549961636315</c:v>
                </c:pt>
                <c:pt idx="4818">
                  <c:v>3.7739368969473399</c:v>
                </c:pt>
                <c:pt idx="4819">
                  <c:v>-3.08949458532084</c:v>
                </c:pt>
                <c:pt idx="4820">
                  <c:v>2.59541406853088</c:v>
                </c:pt>
                <c:pt idx="4821">
                  <c:v>3.01493780665289</c:v>
                </c:pt>
                <c:pt idx="4822">
                  <c:v>2.0047629273279299</c:v>
                </c:pt>
                <c:pt idx="4823">
                  <c:v>-3.7761855540821601</c:v>
                </c:pt>
                <c:pt idx="4824">
                  <c:v>1.02719384456664</c:v>
                </c:pt>
                <c:pt idx="4825">
                  <c:v>-3.5662802595398801</c:v>
                </c:pt>
                <c:pt idx="4826">
                  <c:v>-3.28683979200544</c:v>
                </c:pt>
                <c:pt idx="4827">
                  <c:v>-0.916749716318906</c:v>
                </c:pt>
                <c:pt idx="4828">
                  <c:v>-3.6445443735986101</c:v>
                </c:pt>
                <c:pt idx="4829">
                  <c:v>2.4811820359017598</c:v>
                </c:pt>
                <c:pt idx="4830">
                  <c:v>-3.8809302913564299</c:v>
                </c:pt>
                <c:pt idx="4831">
                  <c:v>3.9941696690400499</c:v>
                </c:pt>
                <c:pt idx="4832">
                  <c:v>0.48471694507292001</c:v>
                </c:pt>
                <c:pt idx="4833">
                  <c:v>-3.36293134348572</c:v>
                </c:pt>
                <c:pt idx="4834">
                  <c:v>2.1958218498067801</c:v>
                </c:pt>
                <c:pt idx="4835">
                  <c:v>-2.22399996055139</c:v>
                </c:pt>
                <c:pt idx="4836">
                  <c:v>-1.66055455697445</c:v>
                </c:pt>
                <c:pt idx="4837">
                  <c:v>-2.38472358248934</c:v>
                </c:pt>
                <c:pt idx="4838">
                  <c:v>3.5719413570727099</c:v>
                </c:pt>
                <c:pt idx="4839">
                  <c:v>0.164712175869</c:v>
                </c:pt>
                <c:pt idx="4840">
                  <c:v>-3.86029142853232</c:v>
                </c:pt>
                <c:pt idx="4841">
                  <c:v>-3.4541620540267202</c:v>
                </c:pt>
                <c:pt idx="4842">
                  <c:v>0.88944789916189404</c:v>
                </c:pt>
                <c:pt idx="4843">
                  <c:v>3.51610286649534</c:v>
                </c:pt>
                <c:pt idx="4844">
                  <c:v>-1.55254447717539</c:v>
                </c:pt>
                <c:pt idx="4845">
                  <c:v>2.0508894788636902</c:v>
                </c:pt>
                <c:pt idx="4846">
                  <c:v>-3.4543271961737498</c:v>
                </c:pt>
                <c:pt idx="4847">
                  <c:v>-3.2984198008842398</c:v>
                </c:pt>
                <c:pt idx="4848">
                  <c:v>3.3466889423067299</c:v>
                </c:pt>
                <c:pt idx="4849">
                  <c:v>3.1211100809633101</c:v>
                </c:pt>
                <c:pt idx="4850">
                  <c:v>-1.9355512198626701</c:v>
                </c:pt>
                <c:pt idx="4851">
                  <c:v>-3.8521569523547199</c:v>
                </c:pt>
                <c:pt idx="4852">
                  <c:v>0.93820482035992203</c:v>
                </c:pt>
                <c:pt idx="4853">
                  <c:v>-3.3156500591199398</c:v>
                </c:pt>
                <c:pt idx="4854">
                  <c:v>0.42131575148114198</c:v>
                </c:pt>
                <c:pt idx="4855">
                  <c:v>2.9856089188887101</c:v>
                </c:pt>
                <c:pt idx="4856">
                  <c:v>-2.9692105203900399</c:v>
                </c:pt>
                <c:pt idx="4857">
                  <c:v>-3.8295797472835602</c:v>
                </c:pt>
                <c:pt idx="4858">
                  <c:v>3.72912246684036</c:v>
                </c:pt>
                <c:pt idx="4859">
                  <c:v>3.4975740002617699</c:v>
                </c:pt>
                <c:pt idx="4860">
                  <c:v>-0.44868083106267598</c:v>
                </c:pt>
                <c:pt idx="4861">
                  <c:v>-0.66394520078417496</c:v>
                </c:pt>
                <c:pt idx="4862">
                  <c:v>3.6626132321699898</c:v>
                </c:pt>
                <c:pt idx="4863">
                  <c:v>2.9608760656997699</c:v>
                </c:pt>
                <c:pt idx="4864">
                  <c:v>-2.1698869768225499</c:v>
                </c:pt>
                <c:pt idx="4865">
                  <c:v>3.6281464994560602</c:v>
                </c:pt>
                <c:pt idx="4866">
                  <c:v>3.02855732648487</c:v>
                </c:pt>
                <c:pt idx="4867">
                  <c:v>3.2306536395071799</c:v>
                </c:pt>
                <c:pt idx="4868">
                  <c:v>1.9675207527310701</c:v>
                </c:pt>
                <c:pt idx="4869">
                  <c:v>-3.1232167507481301</c:v>
                </c:pt>
                <c:pt idx="4870">
                  <c:v>3.3612423804804799</c:v>
                </c:pt>
                <c:pt idx="4871">
                  <c:v>3.4209030598523702</c:v>
                </c:pt>
                <c:pt idx="4872">
                  <c:v>3.3106272276793698</c:v>
                </c:pt>
                <c:pt idx="4873">
                  <c:v>-0.103672972846231</c:v>
                </c:pt>
                <c:pt idx="4874">
                  <c:v>-3.71887863456364</c:v>
                </c:pt>
                <c:pt idx="4875">
                  <c:v>-3.3972309734614101</c:v>
                </c:pt>
                <c:pt idx="4876">
                  <c:v>-1.44115930689246</c:v>
                </c:pt>
                <c:pt idx="4877">
                  <c:v>1.6602376072120799</c:v>
                </c:pt>
                <c:pt idx="4878">
                  <c:v>-1.2828635881403001</c:v>
                </c:pt>
                <c:pt idx="4879">
                  <c:v>3.46789430513271</c:v>
                </c:pt>
                <c:pt idx="4880">
                  <c:v>3.1601197129149101</c:v>
                </c:pt>
                <c:pt idx="4881">
                  <c:v>2.6437296100981502</c:v>
                </c:pt>
                <c:pt idx="4882">
                  <c:v>0.20696429885512599</c:v>
                </c:pt>
                <c:pt idx="4883">
                  <c:v>3.5580310556869499</c:v>
                </c:pt>
                <c:pt idx="4884">
                  <c:v>0.54609911836786995</c:v>
                </c:pt>
                <c:pt idx="4885">
                  <c:v>-7.2520128729405706E-2</c:v>
                </c:pt>
                <c:pt idx="4886">
                  <c:v>3.2860411872025601</c:v>
                </c:pt>
                <c:pt idx="4887">
                  <c:v>-1.0844580181117101</c:v>
                </c:pt>
                <c:pt idx="4888">
                  <c:v>-1.41706888992983</c:v>
                </c:pt>
                <c:pt idx="4889">
                  <c:v>3.4052089950744602</c:v>
                </c:pt>
                <c:pt idx="4890">
                  <c:v>-1.03297427543279</c:v>
                </c:pt>
                <c:pt idx="4891">
                  <c:v>2.8524495596547998</c:v>
                </c:pt>
                <c:pt idx="4892">
                  <c:v>-0.71257378982397102</c:v>
                </c:pt>
                <c:pt idx="4893">
                  <c:v>1.82106772580402</c:v>
                </c:pt>
                <c:pt idx="4894">
                  <c:v>2.1488871589379301</c:v>
                </c:pt>
                <c:pt idx="4895">
                  <c:v>2.8256303479734899</c:v>
                </c:pt>
                <c:pt idx="4896">
                  <c:v>2.2809152745245398</c:v>
                </c:pt>
                <c:pt idx="4897">
                  <c:v>1.59044345614452</c:v>
                </c:pt>
                <c:pt idx="4898">
                  <c:v>-2.8799412004689202</c:v>
                </c:pt>
                <c:pt idx="4899">
                  <c:v>-0.87974531042006299</c:v>
                </c:pt>
                <c:pt idx="4900">
                  <c:v>-3.7280945792806701</c:v>
                </c:pt>
                <c:pt idx="4901">
                  <c:v>-3.7591384763270002</c:v>
                </c:pt>
                <c:pt idx="4902">
                  <c:v>1.09657147825998</c:v>
                </c:pt>
                <c:pt idx="4903">
                  <c:v>3.8392168044363699</c:v>
                </c:pt>
                <c:pt idx="4904">
                  <c:v>0.88632781468896005</c:v>
                </c:pt>
                <c:pt idx="4905">
                  <c:v>2.5924159881912501</c:v>
                </c:pt>
                <c:pt idx="4906">
                  <c:v>-3.0442619097275299</c:v>
                </c:pt>
                <c:pt idx="4907">
                  <c:v>1.64564489087486</c:v>
                </c:pt>
                <c:pt idx="4908">
                  <c:v>-2.94794530888122</c:v>
                </c:pt>
                <c:pt idx="4909">
                  <c:v>3.7963089964978698</c:v>
                </c:pt>
                <c:pt idx="4910">
                  <c:v>-0.99998244684106496</c:v>
                </c:pt>
                <c:pt idx="4911">
                  <c:v>3.2228350591522998</c:v>
                </c:pt>
                <c:pt idx="4912">
                  <c:v>-2.8671344656062101</c:v>
                </c:pt>
                <c:pt idx="4913">
                  <c:v>3.2907189224099098</c:v>
                </c:pt>
                <c:pt idx="4914">
                  <c:v>-3.2344612655034601</c:v>
                </c:pt>
                <c:pt idx="4915">
                  <c:v>-2.9953103398783898</c:v>
                </c:pt>
                <c:pt idx="4916">
                  <c:v>2.8324502098996001</c:v>
                </c:pt>
                <c:pt idx="4917">
                  <c:v>2.5357831435145002</c:v>
                </c:pt>
                <c:pt idx="4918">
                  <c:v>0.62963672407371096</c:v>
                </c:pt>
                <c:pt idx="4919">
                  <c:v>3.9836306511198001</c:v>
                </c:pt>
                <c:pt idx="4920">
                  <c:v>2.4856434744465798</c:v>
                </c:pt>
                <c:pt idx="4921">
                  <c:v>2.2021011125600101</c:v>
                </c:pt>
                <c:pt idx="4922">
                  <c:v>-2.1353697918808598</c:v>
                </c:pt>
                <c:pt idx="4923">
                  <c:v>-3.5040204110681299</c:v>
                </c:pt>
                <c:pt idx="4924">
                  <c:v>-1.6529665265145901</c:v>
                </c:pt>
                <c:pt idx="4925">
                  <c:v>-2.9744196502406899</c:v>
                </c:pt>
                <c:pt idx="4926">
                  <c:v>8.2683900734821195E-2</c:v>
                </c:pt>
                <c:pt idx="4927">
                  <c:v>-3.7771483066893698</c:v>
                </c:pt>
                <c:pt idx="4928">
                  <c:v>2.9784166431712298</c:v>
                </c:pt>
                <c:pt idx="4929">
                  <c:v>-3.0562295430367898</c:v>
                </c:pt>
                <c:pt idx="4930">
                  <c:v>0.84253265449955095</c:v>
                </c:pt>
                <c:pt idx="4931">
                  <c:v>-3.1810060819866601</c:v>
                </c:pt>
                <c:pt idx="4932">
                  <c:v>3.553006051184</c:v>
                </c:pt>
                <c:pt idx="4933">
                  <c:v>-2.3180692079814</c:v>
                </c:pt>
                <c:pt idx="4934">
                  <c:v>-1.60088491015053</c:v>
                </c:pt>
                <c:pt idx="4935">
                  <c:v>-3.9893696030625798</c:v>
                </c:pt>
                <c:pt idx="4936">
                  <c:v>1.05395541161342</c:v>
                </c:pt>
                <c:pt idx="4937">
                  <c:v>-0.84468027944389401</c:v>
                </c:pt>
                <c:pt idx="4938">
                  <c:v>3.64882731756766</c:v>
                </c:pt>
                <c:pt idx="4939">
                  <c:v>-3.8320479168898198</c:v>
                </c:pt>
                <c:pt idx="4940">
                  <c:v>3.17245873983302</c:v>
                </c:pt>
                <c:pt idx="4941">
                  <c:v>3.0815912544532802</c:v>
                </c:pt>
                <c:pt idx="4942">
                  <c:v>-3.3737257027713601</c:v>
                </c:pt>
                <c:pt idx="4943">
                  <c:v>-3.6410201260925801</c:v>
                </c:pt>
                <c:pt idx="4944">
                  <c:v>-3.6020433792676299</c:v>
                </c:pt>
                <c:pt idx="4945">
                  <c:v>2.6612407153641602</c:v>
                </c:pt>
                <c:pt idx="4946">
                  <c:v>0.137209026163116</c:v>
                </c:pt>
                <c:pt idx="4947">
                  <c:v>-1.2877827411060101</c:v>
                </c:pt>
                <c:pt idx="4948">
                  <c:v>1.44328204466814</c:v>
                </c:pt>
                <c:pt idx="4949">
                  <c:v>3.2891310178681699</c:v>
                </c:pt>
                <c:pt idx="4950">
                  <c:v>1.9533848126992199</c:v>
                </c:pt>
                <c:pt idx="4951">
                  <c:v>3.1482283510840001</c:v>
                </c:pt>
                <c:pt idx="4952">
                  <c:v>0.97261172417180197</c:v>
                </c:pt>
                <c:pt idx="4953">
                  <c:v>-3.5992968627867401</c:v>
                </c:pt>
                <c:pt idx="4954">
                  <c:v>2.5392063804038898</c:v>
                </c:pt>
                <c:pt idx="4955">
                  <c:v>-3.2319848201594699</c:v>
                </c:pt>
                <c:pt idx="4956">
                  <c:v>1.85376009615976</c:v>
                </c:pt>
                <c:pt idx="4957">
                  <c:v>3.0265113707649198</c:v>
                </c:pt>
                <c:pt idx="4958">
                  <c:v>3.7370122411336602</c:v>
                </c:pt>
                <c:pt idx="4959">
                  <c:v>2.9550393289752299</c:v>
                </c:pt>
                <c:pt idx="4960">
                  <c:v>-0.24978575948755</c:v>
                </c:pt>
                <c:pt idx="4961">
                  <c:v>3.9118903454951699</c:v>
                </c:pt>
                <c:pt idx="4962">
                  <c:v>-2.8602971555567098</c:v>
                </c:pt>
                <c:pt idx="4963">
                  <c:v>3.63751449381067</c:v>
                </c:pt>
                <c:pt idx="4964">
                  <c:v>-0.69842156539343503</c:v>
                </c:pt>
                <c:pt idx="4965">
                  <c:v>-2.9181186948315001</c:v>
                </c:pt>
                <c:pt idx="4966">
                  <c:v>-1.5125486739906999</c:v>
                </c:pt>
                <c:pt idx="4967">
                  <c:v>-2.67167006628544</c:v>
                </c:pt>
                <c:pt idx="4968">
                  <c:v>3.7086311778336301</c:v>
                </c:pt>
                <c:pt idx="4969">
                  <c:v>-2.2586158016747602</c:v>
                </c:pt>
                <c:pt idx="4970">
                  <c:v>0.26533578300307897</c:v>
                </c:pt>
                <c:pt idx="4971">
                  <c:v>-3.4305486724397301</c:v>
                </c:pt>
                <c:pt idx="4972">
                  <c:v>3.1395177855402601</c:v>
                </c:pt>
                <c:pt idx="4973">
                  <c:v>3.2925449732705898</c:v>
                </c:pt>
                <c:pt idx="4974">
                  <c:v>-2.7454967902676701</c:v>
                </c:pt>
                <c:pt idx="4975">
                  <c:v>-2.7382318233410698</c:v>
                </c:pt>
                <c:pt idx="4976">
                  <c:v>-3.1754101685809699</c:v>
                </c:pt>
                <c:pt idx="4977">
                  <c:v>1.1741834758712499</c:v>
                </c:pt>
                <c:pt idx="4978">
                  <c:v>1.61220893304503</c:v>
                </c:pt>
                <c:pt idx="4979">
                  <c:v>-1.2914291820777499</c:v>
                </c:pt>
                <c:pt idx="4980">
                  <c:v>2.7605096450344599</c:v>
                </c:pt>
                <c:pt idx="4981">
                  <c:v>2.0487836792221201</c:v>
                </c:pt>
                <c:pt idx="4982">
                  <c:v>7.5266719349385405E-2</c:v>
                </c:pt>
                <c:pt idx="4983">
                  <c:v>-0.62066723469475404</c:v>
                </c:pt>
                <c:pt idx="4984">
                  <c:v>-0.69074433309832906</c:v>
                </c:pt>
                <c:pt idx="4985">
                  <c:v>2.7214778931340602</c:v>
                </c:pt>
                <c:pt idx="4986">
                  <c:v>3.9889404234493302</c:v>
                </c:pt>
                <c:pt idx="4987">
                  <c:v>-1.89201603984235</c:v>
                </c:pt>
                <c:pt idx="4988">
                  <c:v>-1.1806482158388301</c:v>
                </c:pt>
                <c:pt idx="4989">
                  <c:v>-2.6329643150800801</c:v>
                </c:pt>
                <c:pt idx="4990">
                  <c:v>-3.0208248533972499</c:v>
                </c:pt>
                <c:pt idx="4991">
                  <c:v>-3.56075858179199</c:v>
                </c:pt>
                <c:pt idx="4992">
                  <c:v>3.24053030852492</c:v>
                </c:pt>
                <c:pt idx="4993">
                  <c:v>-3.1553130066703399</c:v>
                </c:pt>
                <c:pt idx="4994">
                  <c:v>2.9961818970512799</c:v>
                </c:pt>
                <c:pt idx="4995">
                  <c:v>-0.36664974509172299</c:v>
                </c:pt>
                <c:pt idx="4996">
                  <c:v>-3.43561973388457</c:v>
                </c:pt>
                <c:pt idx="4997">
                  <c:v>-3.4189635875775299</c:v>
                </c:pt>
                <c:pt idx="4998">
                  <c:v>-3.2779604751331699</c:v>
                </c:pt>
                <c:pt idx="4999">
                  <c:v>-3.5306987380688502</c:v>
                </c:pt>
                <c:pt idx="5000">
                  <c:v>0.43912114587741302</c:v>
                </c:pt>
                <c:pt idx="5001">
                  <c:v>-0.71498486112591297</c:v>
                </c:pt>
                <c:pt idx="5002">
                  <c:v>-3.2699937724338199</c:v>
                </c:pt>
                <c:pt idx="5003">
                  <c:v>1.9551847804989899</c:v>
                </c:pt>
                <c:pt idx="5004">
                  <c:v>-0.33955448259950499</c:v>
                </c:pt>
                <c:pt idx="5005">
                  <c:v>0.84801247160054305</c:v>
                </c:pt>
                <c:pt idx="5006">
                  <c:v>-1.4837905335823001</c:v>
                </c:pt>
                <c:pt idx="5007">
                  <c:v>-3.7554716401167498</c:v>
                </c:pt>
                <c:pt idx="5008">
                  <c:v>-3.57647355797886</c:v>
                </c:pt>
                <c:pt idx="5009">
                  <c:v>-1.8063010358940701</c:v>
                </c:pt>
                <c:pt idx="5010">
                  <c:v>2.11889051449202</c:v>
                </c:pt>
                <c:pt idx="5011">
                  <c:v>3.1106387176655601</c:v>
                </c:pt>
                <c:pt idx="5012">
                  <c:v>2.1864807726882098</c:v>
                </c:pt>
                <c:pt idx="5013">
                  <c:v>-3.9177252628669801</c:v>
                </c:pt>
                <c:pt idx="5014">
                  <c:v>3.4070118479614502</c:v>
                </c:pt>
                <c:pt idx="5015">
                  <c:v>2.8252046677212701</c:v>
                </c:pt>
                <c:pt idx="5016">
                  <c:v>-1.13738632167343E-2</c:v>
                </c:pt>
                <c:pt idx="5017">
                  <c:v>2.74569524710031</c:v>
                </c:pt>
                <c:pt idx="5018">
                  <c:v>-3.9260244033125802</c:v>
                </c:pt>
                <c:pt idx="5019">
                  <c:v>2.19179812542479</c:v>
                </c:pt>
                <c:pt idx="5020">
                  <c:v>3.77315888896542</c:v>
                </c:pt>
                <c:pt idx="5021">
                  <c:v>2.4660206693071101</c:v>
                </c:pt>
                <c:pt idx="5022">
                  <c:v>-2.8082117302953802</c:v>
                </c:pt>
                <c:pt idx="5023">
                  <c:v>1.8584955872075799</c:v>
                </c:pt>
                <c:pt idx="5024">
                  <c:v>-0.29235266298268398</c:v>
                </c:pt>
                <c:pt idx="5025">
                  <c:v>3.7432493875477699</c:v>
                </c:pt>
                <c:pt idx="5026">
                  <c:v>3.5795409533156302</c:v>
                </c:pt>
                <c:pt idx="5027">
                  <c:v>-2.5886491000349601</c:v>
                </c:pt>
                <c:pt idx="5028">
                  <c:v>1.4786690841918499</c:v>
                </c:pt>
                <c:pt idx="5029">
                  <c:v>-3.5223380425160302</c:v>
                </c:pt>
                <c:pt idx="5030">
                  <c:v>-3.3344481873545799</c:v>
                </c:pt>
                <c:pt idx="5031">
                  <c:v>-2.7593292176719002</c:v>
                </c:pt>
                <c:pt idx="5032">
                  <c:v>-2.51614974074998</c:v>
                </c:pt>
                <c:pt idx="5033">
                  <c:v>1.4964887500449</c:v>
                </c:pt>
                <c:pt idx="5034">
                  <c:v>3.6277178026168899</c:v>
                </c:pt>
                <c:pt idx="5035">
                  <c:v>3.6319105164248602</c:v>
                </c:pt>
                <c:pt idx="5036">
                  <c:v>2.74122065107463</c:v>
                </c:pt>
                <c:pt idx="5037">
                  <c:v>1.03520819536377</c:v>
                </c:pt>
                <c:pt idx="5038">
                  <c:v>3.1452533661129101</c:v>
                </c:pt>
                <c:pt idx="5039">
                  <c:v>3.7186624435715698</c:v>
                </c:pt>
                <c:pt idx="5040">
                  <c:v>-3.03578475741618</c:v>
                </c:pt>
                <c:pt idx="5041">
                  <c:v>-3.9139130408748901</c:v>
                </c:pt>
                <c:pt idx="5042">
                  <c:v>-0.51337587324534095</c:v>
                </c:pt>
                <c:pt idx="5043">
                  <c:v>3.9615376581674999</c:v>
                </c:pt>
                <c:pt idx="5044">
                  <c:v>-3.88566451723102</c:v>
                </c:pt>
                <c:pt idx="5045">
                  <c:v>2.4432932572551298</c:v>
                </c:pt>
                <c:pt idx="5046">
                  <c:v>-2.7425338043353999</c:v>
                </c:pt>
                <c:pt idx="5047">
                  <c:v>3.1259174702638099</c:v>
                </c:pt>
                <c:pt idx="5048">
                  <c:v>-3.4776528778478202</c:v>
                </c:pt>
                <c:pt idx="5049">
                  <c:v>1.86441210752133</c:v>
                </c:pt>
                <c:pt idx="5050">
                  <c:v>3.9034433290743702</c:v>
                </c:pt>
                <c:pt idx="5051">
                  <c:v>3.0321449552938202</c:v>
                </c:pt>
                <c:pt idx="5052">
                  <c:v>3.2350701506454902</c:v>
                </c:pt>
                <c:pt idx="5053">
                  <c:v>-3.3211297433684699</c:v>
                </c:pt>
                <c:pt idx="5054">
                  <c:v>2.76194176903934</c:v>
                </c:pt>
                <c:pt idx="5055">
                  <c:v>2.4539529196255501</c:v>
                </c:pt>
                <c:pt idx="5056">
                  <c:v>-2.8345043449593699</c:v>
                </c:pt>
                <c:pt idx="5057">
                  <c:v>3.48901159234613</c:v>
                </c:pt>
                <c:pt idx="5058">
                  <c:v>1.4910467834465799</c:v>
                </c:pt>
                <c:pt idx="5059">
                  <c:v>0.30159100333140898</c:v>
                </c:pt>
                <c:pt idx="5060">
                  <c:v>-1.2641013613438199</c:v>
                </c:pt>
                <c:pt idx="5061">
                  <c:v>-3.0894899223812402</c:v>
                </c:pt>
                <c:pt idx="5062">
                  <c:v>1.70110749463501</c:v>
                </c:pt>
                <c:pt idx="5063">
                  <c:v>-3.4908169482131801</c:v>
                </c:pt>
                <c:pt idx="5064">
                  <c:v>3.6070950982285699</c:v>
                </c:pt>
                <c:pt idx="5065">
                  <c:v>1.59833177722367</c:v>
                </c:pt>
                <c:pt idx="5066">
                  <c:v>-2.8703925158862802</c:v>
                </c:pt>
                <c:pt idx="5067">
                  <c:v>3.9142035931991299</c:v>
                </c:pt>
                <c:pt idx="5068">
                  <c:v>1.7296529369153799</c:v>
                </c:pt>
                <c:pt idx="5069">
                  <c:v>1.2301101595374999</c:v>
                </c:pt>
                <c:pt idx="5070">
                  <c:v>-3.2356449892497099</c:v>
                </c:pt>
                <c:pt idx="5071">
                  <c:v>-3.9985530187496399</c:v>
                </c:pt>
                <c:pt idx="5072">
                  <c:v>3.0735562870133499</c:v>
                </c:pt>
                <c:pt idx="5073">
                  <c:v>2.7134911882389701</c:v>
                </c:pt>
                <c:pt idx="5074">
                  <c:v>0.33744293283714899</c:v>
                </c:pt>
                <c:pt idx="5075">
                  <c:v>-1.79419018331748</c:v>
                </c:pt>
                <c:pt idx="5076">
                  <c:v>2.6240617093696499</c:v>
                </c:pt>
                <c:pt idx="5077">
                  <c:v>3.1779449381113598</c:v>
                </c:pt>
                <c:pt idx="5078">
                  <c:v>3.5268142445275399</c:v>
                </c:pt>
                <c:pt idx="5079">
                  <c:v>2.92885419673012</c:v>
                </c:pt>
                <c:pt idx="5080">
                  <c:v>2.8739313781282601</c:v>
                </c:pt>
                <c:pt idx="5081">
                  <c:v>1.49181422983655</c:v>
                </c:pt>
                <c:pt idx="5082">
                  <c:v>2.8985675872486998</c:v>
                </c:pt>
                <c:pt idx="5083">
                  <c:v>1.06191876082971</c:v>
                </c:pt>
                <c:pt idx="5084">
                  <c:v>3.2240188518438799</c:v>
                </c:pt>
                <c:pt idx="5085">
                  <c:v>3.4054184135243801</c:v>
                </c:pt>
                <c:pt idx="5086">
                  <c:v>-3.3925857574922702</c:v>
                </c:pt>
                <c:pt idx="5087">
                  <c:v>-3.1146316895898298</c:v>
                </c:pt>
                <c:pt idx="5088">
                  <c:v>3.4747675958162398</c:v>
                </c:pt>
                <c:pt idx="5089">
                  <c:v>-3.4315810543027597E-2</c:v>
                </c:pt>
                <c:pt idx="5090">
                  <c:v>0.81818259571499796</c:v>
                </c:pt>
                <c:pt idx="5091">
                  <c:v>0.26673806426670199</c:v>
                </c:pt>
                <c:pt idx="5092">
                  <c:v>1.930349069204</c:v>
                </c:pt>
                <c:pt idx="5093">
                  <c:v>-3.6280755904275499</c:v>
                </c:pt>
                <c:pt idx="5094">
                  <c:v>3.5141857569364401</c:v>
                </c:pt>
                <c:pt idx="5095">
                  <c:v>-1.0407764921513101</c:v>
                </c:pt>
                <c:pt idx="5096">
                  <c:v>3.3535221602065399</c:v>
                </c:pt>
                <c:pt idx="5097">
                  <c:v>3.92582944313253</c:v>
                </c:pt>
                <c:pt idx="5098">
                  <c:v>-1.8651420214448899</c:v>
                </c:pt>
                <c:pt idx="5099">
                  <c:v>-2.0767519208149801</c:v>
                </c:pt>
                <c:pt idx="5100">
                  <c:v>3.7574706910331601</c:v>
                </c:pt>
                <c:pt idx="5101">
                  <c:v>-0.96057212254038005</c:v>
                </c:pt>
                <c:pt idx="5102">
                  <c:v>3.4312805618605098</c:v>
                </c:pt>
                <c:pt idx="5103">
                  <c:v>-2.95015096385788</c:v>
                </c:pt>
                <c:pt idx="5104">
                  <c:v>1.71010010587199</c:v>
                </c:pt>
                <c:pt idx="5105">
                  <c:v>2.6868504749320499</c:v>
                </c:pt>
                <c:pt idx="5106">
                  <c:v>-2.6622925605544898</c:v>
                </c:pt>
                <c:pt idx="5107">
                  <c:v>1.4672548560634699</c:v>
                </c:pt>
                <c:pt idx="5108">
                  <c:v>-2.3847591688596101</c:v>
                </c:pt>
                <c:pt idx="5109">
                  <c:v>0.49237893533545302</c:v>
                </c:pt>
                <c:pt idx="5110">
                  <c:v>-3.5449980745311902</c:v>
                </c:pt>
                <c:pt idx="5111">
                  <c:v>3.8811271415521702</c:v>
                </c:pt>
                <c:pt idx="5112">
                  <c:v>-1.4716177414765801</c:v>
                </c:pt>
                <c:pt idx="5113">
                  <c:v>-3.15527283202541</c:v>
                </c:pt>
                <c:pt idx="5114">
                  <c:v>-1.5576463800428799</c:v>
                </c:pt>
                <c:pt idx="5115">
                  <c:v>-1.18684760467425</c:v>
                </c:pt>
                <c:pt idx="5116">
                  <c:v>3.58012644922414</c:v>
                </c:pt>
                <c:pt idx="5117">
                  <c:v>0.74531522263507599</c:v>
                </c:pt>
                <c:pt idx="5118">
                  <c:v>1.74295594963274</c:v>
                </c:pt>
                <c:pt idx="5119">
                  <c:v>-3.2909506722102</c:v>
                </c:pt>
                <c:pt idx="5120">
                  <c:v>-1.62675645584731</c:v>
                </c:pt>
                <c:pt idx="5121">
                  <c:v>3.6867324202238199</c:v>
                </c:pt>
                <c:pt idx="5122">
                  <c:v>3.5707918171534301</c:v>
                </c:pt>
                <c:pt idx="5123">
                  <c:v>3.5176372401061502</c:v>
                </c:pt>
                <c:pt idx="5124">
                  <c:v>-2.5844091996015801</c:v>
                </c:pt>
                <c:pt idx="5125">
                  <c:v>-3.2246337070811002</c:v>
                </c:pt>
                <c:pt idx="5126">
                  <c:v>0.154241890148966</c:v>
                </c:pt>
                <c:pt idx="5127">
                  <c:v>-0.49116019197394301</c:v>
                </c:pt>
                <c:pt idx="5128">
                  <c:v>2.72281482671848</c:v>
                </c:pt>
                <c:pt idx="5129">
                  <c:v>-2.9691432265083901</c:v>
                </c:pt>
                <c:pt idx="5130">
                  <c:v>1.52821301821724</c:v>
                </c:pt>
                <c:pt idx="5131">
                  <c:v>-2.9301282244964901</c:v>
                </c:pt>
                <c:pt idx="5132">
                  <c:v>0.81622707944852202</c:v>
                </c:pt>
                <c:pt idx="5133">
                  <c:v>-2.72643413343296</c:v>
                </c:pt>
                <c:pt idx="5134">
                  <c:v>3.6316564111307201</c:v>
                </c:pt>
                <c:pt idx="5135">
                  <c:v>-3.6947856682365599</c:v>
                </c:pt>
                <c:pt idx="5136">
                  <c:v>-0.307568665958871</c:v>
                </c:pt>
                <c:pt idx="5137">
                  <c:v>2.91430578878406</c:v>
                </c:pt>
                <c:pt idx="5138">
                  <c:v>3.2959626626588201</c:v>
                </c:pt>
                <c:pt idx="5139">
                  <c:v>-1.25036316432244</c:v>
                </c:pt>
                <c:pt idx="5140">
                  <c:v>3.4853432801472799</c:v>
                </c:pt>
                <c:pt idx="5141">
                  <c:v>2.0401997772777598</c:v>
                </c:pt>
                <c:pt idx="5142">
                  <c:v>-3.9811183579681599</c:v>
                </c:pt>
                <c:pt idx="5143">
                  <c:v>2.4546244648926101</c:v>
                </c:pt>
                <c:pt idx="5144">
                  <c:v>4.9624944310182599E-2</c:v>
                </c:pt>
                <c:pt idx="5145">
                  <c:v>-1.9174412814519499</c:v>
                </c:pt>
                <c:pt idx="5146">
                  <c:v>2.6895011878355901</c:v>
                </c:pt>
                <c:pt idx="5147">
                  <c:v>1.2299534346818699</c:v>
                </c:pt>
                <c:pt idx="5148">
                  <c:v>3.3228148481484299</c:v>
                </c:pt>
                <c:pt idx="5149">
                  <c:v>0.75435496587714101</c:v>
                </c:pt>
                <c:pt idx="5150">
                  <c:v>2.76662854685837</c:v>
                </c:pt>
                <c:pt idx="5151">
                  <c:v>-3.94156725184141</c:v>
                </c:pt>
                <c:pt idx="5152">
                  <c:v>3.7032127758551501</c:v>
                </c:pt>
                <c:pt idx="5153">
                  <c:v>1.93714678901142</c:v>
                </c:pt>
                <c:pt idx="5154">
                  <c:v>3.9419514583191102</c:v>
                </c:pt>
                <c:pt idx="5155">
                  <c:v>-1.2326710909527101</c:v>
                </c:pt>
                <c:pt idx="5156">
                  <c:v>-0.52724364824463998</c:v>
                </c:pt>
                <c:pt idx="5157">
                  <c:v>-2.3453135303342201</c:v>
                </c:pt>
                <c:pt idx="5158">
                  <c:v>2.0466460438660401</c:v>
                </c:pt>
                <c:pt idx="5159">
                  <c:v>-1.8291678624604299</c:v>
                </c:pt>
                <c:pt idx="5160">
                  <c:v>-3.34256288162402</c:v>
                </c:pt>
                <c:pt idx="5161">
                  <c:v>-1.70854545542715</c:v>
                </c:pt>
                <c:pt idx="5162">
                  <c:v>2.0834992434174602</c:v>
                </c:pt>
                <c:pt idx="5163">
                  <c:v>2.7803532997250402</c:v>
                </c:pt>
                <c:pt idx="5164">
                  <c:v>3.8940051534979099</c:v>
                </c:pt>
                <c:pt idx="5165">
                  <c:v>-3.9522304139271598</c:v>
                </c:pt>
                <c:pt idx="5166">
                  <c:v>0.40030786531761398</c:v>
                </c:pt>
                <c:pt idx="5167">
                  <c:v>-3.9317163236003099</c:v>
                </c:pt>
                <c:pt idx="5168">
                  <c:v>1.1368056010922101</c:v>
                </c:pt>
                <c:pt idx="5169">
                  <c:v>3.7371376402681</c:v>
                </c:pt>
                <c:pt idx="5170">
                  <c:v>-3.8320207118062801</c:v>
                </c:pt>
                <c:pt idx="5171">
                  <c:v>2.01538802396181</c:v>
                </c:pt>
                <c:pt idx="5172">
                  <c:v>2.1807922911977902</c:v>
                </c:pt>
                <c:pt idx="5173">
                  <c:v>2.1295675068940501</c:v>
                </c:pt>
                <c:pt idx="5174">
                  <c:v>-3.2685325235661402</c:v>
                </c:pt>
                <c:pt idx="5175">
                  <c:v>2.16192734925247</c:v>
                </c:pt>
                <c:pt idx="5176">
                  <c:v>1.1473239990111099</c:v>
                </c:pt>
                <c:pt idx="5177">
                  <c:v>-3.6035873232086</c:v>
                </c:pt>
                <c:pt idx="5178">
                  <c:v>3.6029282817108901</c:v>
                </c:pt>
                <c:pt idx="5179">
                  <c:v>-1.88067734274128</c:v>
                </c:pt>
                <c:pt idx="5180">
                  <c:v>3.1117825048653902</c:v>
                </c:pt>
                <c:pt idx="5181">
                  <c:v>-1.3686880627523099</c:v>
                </c:pt>
                <c:pt idx="5182">
                  <c:v>1.1738289598705101</c:v>
                </c:pt>
                <c:pt idx="5183">
                  <c:v>3.0159878559026301</c:v>
                </c:pt>
                <c:pt idx="5184">
                  <c:v>3.9456893653251699</c:v>
                </c:pt>
                <c:pt idx="5185">
                  <c:v>3.5813238362805699</c:v>
                </c:pt>
                <c:pt idx="5186">
                  <c:v>-2.05663144594044</c:v>
                </c:pt>
                <c:pt idx="5187">
                  <c:v>-2.3381992479885501</c:v>
                </c:pt>
                <c:pt idx="5188">
                  <c:v>-2.0503034997843201</c:v>
                </c:pt>
                <c:pt idx="5189">
                  <c:v>3.8867048954172798</c:v>
                </c:pt>
                <c:pt idx="5190">
                  <c:v>3.5232051111582399</c:v>
                </c:pt>
                <c:pt idx="5191">
                  <c:v>-3.1491018650204401</c:v>
                </c:pt>
                <c:pt idx="5192">
                  <c:v>-2.9559261943283901</c:v>
                </c:pt>
                <c:pt idx="5193">
                  <c:v>-3.9729575060070799</c:v>
                </c:pt>
                <c:pt idx="5194">
                  <c:v>3.3980911430882599</c:v>
                </c:pt>
                <c:pt idx="5195">
                  <c:v>-1.0925869103983199</c:v>
                </c:pt>
                <c:pt idx="5196">
                  <c:v>-3.27052141912035</c:v>
                </c:pt>
                <c:pt idx="5197">
                  <c:v>0.84033930344560304</c:v>
                </c:pt>
                <c:pt idx="5198">
                  <c:v>3.5599605289273701</c:v>
                </c:pt>
                <c:pt idx="5199">
                  <c:v>-3.2698452495910901</c:v>
                </c:pt>
                <c:pt idx="5200">
                  <c:v>3.79454900028579</c:v>
                </c:pt>
                <c:pt idx="5201">
                  <c:v>-2.81443974101325</c:v>
                </c:pt>
                <c:pt idx="5202">
                  <c:v>0.81198012155248001</c:v>
                </c:pt>
                <c:pt idx="5203">
                  <c:v>2.9709934428729001</c:v>
                </c:pt>
                <c:pt idx="5204">
                  <c:v>2.38728148705008</c:v>
                </c:pt>
                <c:pt idx="5205">
                  <c:v>3.8462365754182199</c:v>
                </c:pt>
                <c:pt idx="5206">
                  <c:v>-2.4627734767709599</c:v>
                </c:pt>
                <c:pt idx="5207">
                  <c:v>-2.1471864972687298</c:v>
                </c:pt>
                <c:pt idx="5208">
                  <c:v>1.21970639858422</c:v>
                </c:pt>
                <c:pt idx="5209">
                  <c:v>-2.41706195400729</c:v>
                </c:pt>
                <c:pt idx="5210">
                  <c:v>-1.4379015820744301</c:v>
                </c:pt>
                <c:pt idx="5211">
                  <c:v>3.2061143965410999</c:v>
                </c:pt>
                <c:pt idx="5212">
                  <c:v>0.756205540271634</c:v>
                </c:pt>
                <c:pt idx="5213">
                  <c:v>1.9722806036206899</c:v>
                </c:pt>
                <c:pt idx="5214">
                  <c:v>3.0540493539964899</c:v>
                </c:pt>
                <c:pt idx="5215">
                  <c:v>-3.80389593085855</c:v>
                </c:pt>
                <c:pt idx="5216">
                  <c:v>-2.70272847778506</c:v>
                </c:pt>
                <c:pt idx="5217">
                  <c:v>-3.8960157187852502</c:v>
                </c:pt>
                <c:pt idx="5218">
                  <c:v>3.33252339025525</c:v>
                </c:pt>
                <c:pt idx="5219">
                  <c:v>3.2645726417077099</c:v>
                </c:pt>
                <c:pt idx="5220">
                  <c:v>2.0241611808055402</c:v>
                </c:pt>
                <c:pt idx="5221">
                  <c:v>-3.7789085082304701</c:v>
                </c:pt>
                <c:pt idx="5222">
                  <c:v>3.12557968874557</c:v>
                </c:pt>
                <c:pt idx="5223">
                  <c:v>3.63589922544198</c:v>
                </c:pt>
                <c:pt idx="5224">
                  <c:v>1.1136285953098899</c:v>
                </c:pt>
                <c:pt idx="5225">
                  <c:v>2.9134713877804499</c:v>
                </c:pt>
                <c:pt idx="5226">
                  <c:v>-0.44533269293456801</c:v>
                </c:pt>
                <c:pt idx="5227">
                  <c:v>3.2981579497065501</c:v>
                </c:pt>
                <c:pt idx="5228">
                  <c:v>-2.9653441588590699</c:v>
                </c:pt>
                <c:pt idx="5229">
                  <c:v>1.43332553153112</c:v>
                </c:pt>
                <c:pt idx="5230">
                  <c:v>-0.97522578666701398</c:v>
                </c:pt>
                <c:pt idx="5231">
                  <c:v>-3.8422150774132202</c:v>
                </c:pt>
                <c:pt idx="5232">
                  <c:v>3.51323599700136</c:v>
                </c:pt>
                <c:pt idx="5233">
                  <c:v>3.5149768910042698</c:v>
                </c:pt>
                <c:pt idx="5234">
                  <c:v>0.155287487296111</c:v>
                </c:pt>
                <c:pt idx="5235">
                  <c:v>-2.0625385360678599</c:v>
                </c:pt>
                <c:pt idx="5236">
                  <c:v>3.61034982385193</c:v>
                </c:pt>
                <c:pt idx="5237">
                  <c:v>1.48592245528648</c:v>
                </c:pt>
                <c:pt idx="5238">
                  <c:v>-2.6078390996558398</c:v>
                </c:pt>
                <c:pt idx="5239">
                  <c:v>-2.5311775669998302</c:v>
                </c:pt>
                <c:pt idx="5240">
                  <c:v>2.7307201981080498</c:v>
                </c:pt>
                <c:pt idx="5241">
                  <c:v>2.9087574199691502</c:v>
                </c:pt>
                <c:pt idx="5242">
                  <c:v>2.8195829099356402</c:v>
                </c:pt>
                <c:pt idx="5243">
                  <c:v>-0.75445954758644895</c:v>
                </c:pt>
                <c:pt idx="5244">
                  <c:v>-3.0622134066198501</c:v>
                </c:pt>
                <c:pt idx="5245">
                  <c:v>-3.8969241308846301</c:v>
                </c:pt>
                <c:pt idx="5246">
                  <c:v>-3.11897715094414</c:v>
                </c:pt>
                <c:pt idx="5247">
                  <c:v>-0.704903015508898</c:v>
                </c:pt>
                <c:pt idx="5248">
                  <c:v>-3.2460561981974498</c:v>
                </c:pt>
                <c:pt idx="5249">
                  <c:v>-3.5377450820813401</c:v>
                </c:pt>
                <c:pt idx="5250">
                  <c:v>-3.3229277064317699</c:v>
                </c:pt>
                <c:pt idx="5251">
                  <c:v>-2.0139760232328698</c:v>
                </c:pt>
                <c:pt idx="5252">
                  <c:v>-2.7683286042956898</c:v>
                </c:pt>
                <c:pt idx="5253">
                  <c:v>0.789957678795005</c:v>
                </c:pt>
                <c:pt idx="5254">
                  <c:v>3.9019133073136998</c:v>
                </c:pt>
                <c:pt idx="5255">
                  <c:v>3.7121635313097898</c:v>
                </c:pt>
                <c:pt idx="5256">
                  <c:v>3.6128479374319702</c:v>
                </c:pt>
                <c:pt idx="5257">
                  <c:v>2.6931530152015899</c:v>
                </c:pt>
                <c:pt idx="5258">
                  <c:v>3.4302514148084202</c:v>
                </c:pt>
                <c:pt idx="5259">
                  <c:v>2.7102968533732099</c:v>
                </c:pt>
                <c:pt idx="5260">
                  <c:v>-2.6687625685948699</c:v>
                </c:pt>
                <c:pt idx="5261">
                  <c:v>3.7649245346203699</c:v>
                </c:pt>
                <c:pt idx="5262">
                  <c:v>1.81048388179191</c:v>
                </c:pt>
                <c:pt idx="5263">
                  <c:v>-3.2668318582954501</c:v>
                </c:pt>
                <c:pt idx="5264">
                  <c:v>3.1619774735405599</c:v>
                </c:pt>
                <c:pt idx="5265">
                  <c:v>3.5246850984009801</c:v>
                </c:pt>
                <c:pt idx="5266">
                  <c:v>2.0393731216975799</c:v>
                </c:pt>
                <c:pt idx="5267">
                  <c:v>-2.3409661633360401</c:v>
                </c:pt>
                <c:pt idx="5268">
                  <c:v>-1.3069289928536201</c:v>
                </c:pt>
                <c:pt idx="5269">
                  <c:v>2.9601596301262498</c:v>
                </c:pt>
                <c:pt idx="5270">
                  <c:v>2.6839077358183698</c:v>
                </c:pt>
                <c:pt idx="5271">
                  <c:v>3.8316388356328002</c:v>
                </c:pt>
                <c:pt idx="5272">
                  <c:v>3.3958792235415798</c:v>
                </c:pt>
                <c:pt idx="5273">
                  <c:v>-3.9492038141668102</c:v>
                </c:pt>
                <c:pt idx="5274">
                  <c:v>1.46773191552747</c:v>
                </c:pt>
                <c:pt idx="5275">
                  <c:v>1.6747637157439801</c:v>
                </c:pt>
                <c:pt idx="5276">
                  <c:v>3.24711558005556</c:v>
                </c:pt>
                <c:pt idx="5277">
                  <c:v>3.4292088778551602</c:v>
                </c:pt>
                <c:pt idx="5278">
                  <c:v>3.3776318082789101</c:v>
                </c:pt>
                <c:pt idx="5279">
                  <c:v>3.9334697019434102</c:v>
                </c:pt>
                <c:pt idx="5280">
                  <c:v>3.32748267435379</c:v>
                </c:pt>
                <c:pt idx="5281">
                  <c:v>3.24713180315501</c:v>
                </c:pt>
                <c:pt idx="5282">
                  <c:v>2.5335616042492202</c:v>
                </c:pt>
                <c:pt idx="5283">
                  <c:v>1.7712000033894799</c:v>
                </c:pt>
                <c:pt idx="5284">
                  <c:v>-3.4438891105452498</c:v>
                </c:pt>
                <c:pt idx="5285">
                  <c:v>0.596617354260366</c:v>
                </c:pt>
                <c:pt idx="5286">
                  <c:v>2.5402175314506699</c:v>
                </c:pt>
                <c:pt idx="5287">
                  <c:v>-3.9987515380040399</c:v>
                </c:pt>
                <c:pt idx="5288">
                  <c:v>3.2400673604898298</c:v>
                </c:pt>
                <c:pt idx="5289">
                  <c:v>3.5524713456660901</c:v>
                </c:pt>
                <c:pt idx="5290">
                  <c:v>1.9971981738720399</c:v>
                </c:pt>
                <c:pt idx="5291">
                  <c:v>1.90458815558738</c:v>
                </c:pt>
                <c:pt idx="5292">
                  <c:v>1.9744373003701601</c:v>
                </c:pt>
                <c:pt idx="5293">
                  <c:v>2.7150873028120799</c:v>
                </c:pt>
                <c:pt idx="5294">
                  <c:v>3.9073509465222198</c:v>
                </c:pt>
                <c:pt idx="5295">
                  <c:v>2.1886287459388498</c:v>
                </c:pt>
                <c:pt idx="5296">
                  <c:v>1.9330563990090299</c:v>
                </c:pt>
                <c:pt idx="5297">
                  <c:v>-3.0812298062477601</c:v>
                </c:pt>
                <c:pt idx="5298">
                  <c:v>-2.1609553361842599</c:v>
                </c:pt>
                <c:pt idx="5299">
                  <c:v>3.0695772961485499</c:v>
                </c:pt>
                <c:pt idx="5300">
                  <c:v>-3.2886873600252802</c:v>
                </c:pt>
                <c:pt idx="5301">
                  <c:v>-3.3965395939743002</c:v>
                </c:pt>
                <c:pt idx="5302">
                  <c:v>0.22683524182173601</c:v>
                </c:pt>
                <c:pt idx="5303">
                  <c:v>-3.1138239589994101</c:v>
                </c:pt>
                <c:pt idx="5304">
                  <c:v>3.3283647695192902</c:v>
                </c:pt>
                <c:pt idx="5305">
                  <c:v>-3.25194185301276</c:v>
                </c:pt>
                <c:pt idx="5306">
                  <c:v>1.4241280959476501</c:v>
                </c:pt>
                <c:pt idx="5307">
                  <c:v>-2.9730767189060598</c:v>
                </c:pt>
                <c:pt idx="5308">
                  <c:v>-2.92011219270052</c:v>
                </c:pt>
                <c:pt idx="5309">
                  <c:v>-0.74802560066847601</c:v>
                </c:pt>
                <c:pt idx="5310">
                  <c:v>2.2430896732033299</c:v>
                </c:pt>
                <c:pt idx="5311">
                  <c:v>3.3912299548997602</c:v>
                </c:pt>
                <c:pt idx="5312">
                  <c:v>-1.6489180244469801</c:v>
                </c:pt>
                <c:pt idx="5313">
                  <c:v>3.2143219069156101</c:v>
                </c:pt>
                <c:pt idx="5314">
                  <c:v>-3.0388173846005402</c:v>
                </c:pt>
                <c:pt idx="5315">
                  <c:v>2.1196768979069902</c:v>
                </c:pt>
                <c:pt idx="5316">
                  <c:v>-0.58824688893005805</c:v>
                </c:pt>
                <c:pt idx="5317">
                  <c:v>2.9172738055189802</c:v>
                </c:pt>
                <c:pt idx="5318">
                  <c:v>-3.8820837559553101</c:v>
                </c:pt>
                <c:pt idx="5319">
                  <c:v>1.07418448971179</c:v>
                </c:pt>
                <c:pt idx="5320">
                  <c:v>-3.2107623189553798</c:v>
                </c:pt>
                <c:pt idx="5321">
                  <c:v>3.2516991648709901</c:v>
                </c:pt>
                <c:pt idx="5322">
                  <c:v>2.5903764491308898</c:v>
                </c:pt>
                <c:pt idx="5323">
                  <c:v>-2.4966053085245399</c:v>
                </c:pt>
                <c:pt idx="5324">
                  <c:v>-3.0282005671863801</c:v>
                </c:pt>
                <c:pt idx="5325">
                  <c:v>3.3216497802940599</c:v>
                </c:pt>
                <c:pt idx="5326">
                  <c:v>-1.85920621206242</c:v>
                </c:pt>
                <c:pt idx="5327">
                  <c:v>-2.7178267051496698</c:v>
                </c:pt>
                <c:pt idx="5328">
                  <c:v>3.1086837761046899</c:v>
                </c:pt>
                <c:pt idx="5329">
                  <c:v>-2.0786057761854102</c:v>
                </c:pt>
                <c:pt idx="5330">
                  <c:v>1.80086664099617</c:v>
                </c:pt>
                <c:pt idx="5331">
                  <c:v>-1.3516657966604899</c:v>
                </c:pt>
                <c:pt idx="5332">
                  <c:v>2.46422519118543</c:v>
                </c:pt>
                <c:pt idx="5333">
                  <c:v>-1.4060954281557101</c:v>
                </c:pt>
                <c:pt idx="5334">
                  <c:v>3.8933323410695899</c:v>
                </c:pt>
                <c:pt idx="5335">
                  <c:v>3.8443792968505899</c:v>
                </c:pt>
                <c:pt idx="5336">
                  <c:v>-0.159401955038044</c:v>
                </c:pt>
                <c:pt idx="5337">
                  <c:v>3.7101008743352102</c:v>
                </c:pt>
                <c:pt idx="5338">
                  <c:v>-2.6491986722908498</c:v>
                </c:pt>
                <c:pt idx="5339">
                  <c:v>2.7582030819142598</c:v>
                </c:pt>
                <c:pt idx="5340">
                  <c:v>-2.6191693944180199</c:v>
                </c:pt>
                <c:pt idx="5341">
                  <c:v>3.2387403962930401</c:v>
                </c:pt>
                <c:pt idx="5342">
                  <c:v>2.9772895540083102</c:v>
                </c:pt>
                <c:pt idx="5343">
                  <c:v>3.3570353439790401</c:v>
                </c:pt>
                <c:pt idx="5344">
                  <c:v>0.56857248631760005</c:v>
                </c:pt>
                <c:pt idx="5345">
                  <c:v>-3.04738081803744</c:v>
                </c:pt>
                <c:pt idx="5346">
                  <c:v>3.0029224441779099</c:v>
                </c:pt>
                <c:pt idx="5347">
                  <c:v>-2.43733572647549</c:v>
                </c:pt>
                <c:pt idx="5348">
                  <c:v>-3.3765023758097801</c:v>
                </c:pt>
                <c:pt idx="5349">
                  <c:v>-2.6898368066817002</c:v>
                </c:pt>
                <c:pt idx="5350">
                  <c:v>2.02392373856717</c:v>
                </c:pt>
                <c:pt idx="5351">
                  <c:v>3.3871033534122201</c:v>
                </c:pt>
                <c:pt idx="5352">
                  <c:v>-3.9797624636968201</c:v>
                </c:pt>
                <c:pt idx="5353">
                  <c:v>-3.8594882914454902</c:v>
                </c:pt>
                <c:pt idx="5354">
                  <c:v>3.5801890277672199</c:v>
                </c:pt>
                <c:pt idx="5355">
                  <c:v>-2.3938075022881602</c:v>
                </c:pt>
                <c:pt idx="5356">
                  <c:v>-0.46363536877183098</c:v>
                </c:pt>
                <c:pt idx="5357">
                  <c:v>-2.6031672393218699</c:v>
                </c:pt>
                <c:pt idx="5358">
                  <c:v>3.4038382348480001</c:v>
                </c:pt>
                <c:pt idx="5359">
                  <c:v>-3.5311123783912599</c:v>
                </c:pt>
                <c:pt idx="5360">
                  <c:v>2.8099998558124</c:v>
                </c:pt>
                <c:pt idx="5361">
                  <c:v>-3.1274565474339702</c:v>
                </c:pt>
                <c:pt idx="5362">
                  <c:v>-3.1372999532928998</c:v>
                </c:pt>
                <c:pt idx="5363">
                  <c:v>-3.8290823720014102</c:v>
                </c:pt>
                <c:pt idx="5364">
                  <c:v>-0.44082238965811399</c:v>
                </c:pt>
                <c:pt idx="5365">
                  <c:v>3.2830590218396098</c:v>
                </c:pt>
                <c:pt idx="5366">
                  <c:v>-1.9491433620568099</c:v>
                </c:pt>
                <c:pt idx="5367">
                  <c:v>3.16587945023779</c:v>
                </c:pt>
                <c:pt idx="5368">
                  <c:v>1.57800672987477</c:v>
                </c:pt>
                <c:pt idx="5369">
                  <c:v>-2.5202620011707002</c:v>
                </c:pt>
                <c:pt idx="5370">
                  <c:v>-2.5725261645694899</c:v>
                </c:pt>
                <c:pt idx="5371">
                  <c:v>-2.0805529312233899</c:v>
                </c:pt>
                <c:pt idx="5372">
                  <c:v>2.5131827170626</c:v>
                </c:pt>
                <c:pt idx="5373">
                  <c:v>3.2452813288894702</c:v>
                </c:pt>
                <c:pt idx="5374">
                  <c:v>3.5428850447630902</c:v>
                </c:pt>
                <c:pt idx="5375">
                  <c:v>-1.5633847042005899</c:v>
                </c:pt>
                <c:pt idx="5376">
                  <c:v>3.0142251316975202</c:v>
                </c:pt>
                <c:pt idx="5377">
                  <c:v>-2.8836868589383702</c:v>
                </c:pt>
                <c:pt idx="5378">
                  <c:v>1.20242610560373</c:v>
                </c:pt>
                <c:pt idx="5379">
                  <c:v>3.1678821426720298</c:v>
                </c:pt>
                <c:pt idx="5380">
                  <c:v>-3.9809292428859502</c:v>
                </c:pt>
                <c:pt idx="5381">
                  <c:v>-1.1579902403900499</c:v>
                </c:pt>
                <c:pt idx="5382">
                  <c:v>3.8205759969641</c:v>
                </c:pt>
                <c:pt idx="5383">
                  <c:v>-3.2687366134242302</c:v>
                </c:pt>
                <c:pt idx="5384">
                  <c:v>2.7598613445045199</c:v>
                </c:pt>
                <c:pt idx="5385">
                  <c:v>-0.56270717348480404</c:v>
                </c:pt>
                <c:pt idx="5386">
                  <c:v>2.6338556741021901</c:v>
                </c:pt>
                <c:pt idx="5387">
                  <c:v>2.6678281723623298</c:v>
                </c:pt>
                <c:pt idx="5388">
                  <c:v>-1.01226821945906</c:v>
                </c:pt>
                <c:pt idx="5389">
                  <c:v>-0.73912668496530098</c:v>
                </c:pt>
                <c:pt idx="5390">
                  <c:v>-2.1497977564106199</c:v>
                </c:pt>
                <c:pt idx="5391">
                  <c:v>-3.5139659255361999</c:v>
                </c:pt>
                <c:pt idx="5392">
                  <c:v>3.65746349374654</c:v>
                </c:pt>
                <c:pt idx="5393">
                  <c:v>3.0853881670419301</c:v>
                </c:pt>
                <c:pt idx="5394">
                  <c:v>2.18875778108284</c:v>
                </c:pt>
                <c:pt idx="5395">
                  <c:v>-2.0778509892783301</c:v>
                </c:pt>
                <c:pt idx="5396">
                  <c:v>-1.99944342810104</c:v>
                </c:pt>
                <c:pt idx="5397">
                  <c:v>-3.2816591974012099</c:v>
                </c:pt>
                <c:pt idx="5398">
                  <c:v>2.3328922759998001</c:v>
                </c:pt>
                <c:pt idx="5399">
                  <c:v>-2.4001377858382198</c:v>
                </c:pt>
                <c:pt idx="5400">
                  <c:v>3.9711248511844199</c:v>
                </c:pt>
                <c:pt idx="5401">
                  <c:v>-3.27705678571151</c:v>
                </c:pt>
                <c:pt idx="5402">
                  <c:v>-2.66885786707281</c:v>
                </c:pt>
                <c:pt idx="5403">
                  <c:v>-3.0938728162861402</c:v>
                </c:pt>
                <c:pt idx="5404">
                  <c:v>-3.4431651961868801</c:v>
                </c:pt>
                <c:pt idx="5405">
                  <c:v>-0.19829094948544301</c:v>
                </c:pt>
                <c:pt idx="5406">
                  <c:v>3.81735275421953</c:v>
                </c:pt>
                <c:pt idx="5407">
                  <c:v>2.7411056648734098</c:v>
                </c:pt>
                <c:pt idx="5408">
                  <c:v>3.7085982384285199</c:v>
                </c:pt>
                <c:pt idx="5409">
                  <c:v>3.17885577829444</c:v>
                </c:pt>
                <c:pt idx="5410">
                  <c:v>0.50115330644849598</c:v>
                </c:pt>
                <c:pt idx="5411">
                  <c:v>2.1774765631308801</c:v>
                </c:pt>
                <c:pt idx="5412">
                  <c:v>3.13938067484627</c:v>
                </c:pt>
                <c:pt idx="5413">
                  <c:v>1.77947583042397</c:v>
                </c:pt>
                <c:pt idx="5414">
                  <c:v>1.8437417851315701</c:v>
                </c:pt>
                <c:pt idx="5415">
                  <c:v>-0.55136716906159</c:v>
                </c:pt>
                <c:pt idx="5416">
                  <c:v>1.2564397335291499</c:v>
                </c:pt>
                <c:pt idx="5417">
                  <c:v>-3.86726570228796</c:v>
                </c:pt>
                <c:pt idx="5418">
                  <c:v>3.8840650090995901</c:v>
                </c:pt>
                <c:pt idx="5419">
                  <c:v>2.1928382793307</c:v>
                </c:pt>
                <c:pt idx="5420">
                  <c:v>-3.4591127494015401</c:v>
                </c:pt>
                <c:pt idx="5421">
                  <c:v>-3.2187951146215399</c:v>
                </c:pt>
                <c:pt idx="5422">
                  <c:v>1.8007742291404101</c:v>
                </c:pt>
                <c:pt idx="5423">
                  <c:v>-3.2128346935874998</c:v>
                </c:pt>
                <c:pt idx="5424">
                  <c:v>-0.35814903298281198</c:v>
                </c:pt>
                <c:pt idx="5425">
                  <c:v>-2.4358357454067501</c:v>
                </c:pt>
                <c:pt idx="5426">
                  <c:v>3.2496213586876102</c:v>
                </c:pt>
                <c:pt idx="5427">
                  <c:v>2.7261195707453898</c:v>
                </c:pt>
                <c:pt idx="5428">
                  <c:v>-3.9287106784494799</c:v>
                </c:pt>
                <c:pt idx="5429">
                  <c:v>2.4299739668146101</c:v>
                </c:pt>
                <c:pt idx="5430">
                  <c:v>-0.211612890558423</c:v>
                </c:pt>
                <c:pt idx="5431">
                  <c:v>1.64521783263468</c:v>
                </c:pt>
                <c:pt idx="5432">
                  <c:v>3.86405840883425</c:v>
                </c:pt>
                <c:pt idx="5433">
                  <c:v>3.13622610982936</c:v>
                </c:pt>
                <c:pt idx="5434">
                  <c:v>3.9368949780514502</c:v>
                </c:pt>
                <c:pt idx="5435">
                  <c:v>-0.44187250321837102</c:v>
                </c:pt>
                <c:pt idx="5436">
                  <c:v>1.39806686894052</c:v>
                </c:pt>
                <c:pt idx="5437">
                  <c:v>-3.81516847703169</c:v>
                </c:pt>
                <c:pt idx="5438">
                  <c:v>3.46773994517071</c:v>
                </c:pt>
                <c:pt idx="5439">
                  <c:v>1.9889160501590799</c:v>
                </c:pt>
                <c:pt idx="5440">
                  <c:v>2.8222494489049299</c:v>
                </c:pt>
                <c:pt idx="5441">
                  <c:v>-3.11186391333315</c:v>
                </c:pt>
                <c:pt idx="5442">
                  <c:v>1.4590498848623199</c:v>
                </c:pt>
                <c:pt idx="5443">
                  <c:v>1.5988723342870099</c:v>
                </c:pt>
                <c:pt idx="5444">
                  <c:v>3.6678771378637398</c:v>
                </c:pt>
                <c:pt idx="5445">
                  <c:v>2.47976691061743</c:v>
                </c:pt>
                <c:pt idx="5446">
                  <c:v>-2.7999641760257798</c:v>
                </c:pt>
                <c:pt idx="5447">
                  <c:v>-3.3911968529479801</c:v>
                </c:pt>
                <c:pt idx="5448">
                  <c:v>-2.9365699663358402</c:v>
                </c:pt>
                <c:pt idx="5449">
                  <c:v>-0.76000373038570501</c:v>
                </c:pt>
                <c:pt idx="5450">
                  <c:v>0.84666217467930505</c:v>
                </c:pt>
                <c:pt idx="5451">
                  <c:v>2.68677422971825</c:v>
                </c:pt>
                <c:pt idx="5452">
                  <c:v>-1.69375225913872</c:v>
                </c:pt>
                <c:pt idx="5453">
                  <c:v>2.4709069061948301</c:v>
                </c:pt>
                <c:pt idx="5454">
                  <c:v>-0.45909934045930401</c:v>
                </c:pt>
                <c:pt idx="5455">
                  <c:v>0.94032305617476697</c:v>
                </c:pt>
                <c:pt idx="5456">
                  <c:v>2.9190855519649701</c:v>
                </c:pt>
                <c:pt idx="5457">
                  <c:v>-2.4987437024729999</c:v>
                </c:pt>
                <c:pt idx="5458">
                  <c:v>1.5413833211814101</c:v>
                </c:pt>
                <c:pt idx="5459">
                  <c:v>2.19304465742526</c:v>
                </c:pt>
                <c:pt idx="5460">
                  <c:v>3.8767629486303798</c:v>
                </c:pt>
                <c:pt idx="5461">
                  <c:v>3.0105384290585899</c:v>
                </c:pt>
                <c:pt idx="5462">
                  <c:v>1.8798523215668601</c:v>
                </c:pt>
                <c:pt idx="5463">
                  <c:v>2.5514258383120398</c:v>
                </c:pt>
                <c:pt idx="5464">
                  <c:v>-3.59033618694296</c:v>
                </c:pt>
                <c:pt idx="5465">
                  <c:v>3.1821078309436999</c:v>
                </c:pt>
                <c:pt idx="5466">
                  <c:v>-0.56789342201640203</c:v>
                </c:pt>
                <c:pt idx="5467">
                  <c:v>-3.1392503239156802</c:v>
                </c:pt>
                <c:pt idx="5468">
                  <c:v>3.1107061168008698</c:v>
                </c:pt>
                <c:pt idx="5469">
                  <c:v>1.4273834601928901</c:v>
                </c:pt>
                <c:pt idx="5470">
                  <c:v>-2.2058963546335901</c:v>
                </c:pt>
                <c:pt idx="5471">
                  <c:v>3.34899697187736</c:v>
                </c:pt>
                <c:pt idx="5472">
                  <c:v>2.5890899444145199</c:v>
                </c:pt>
                <c:pt idx="5473">
                  <c:v>1.12781150649559</c:v>
                </c:pt>
                <c:pt idx="5474">
                  <c:v>-3.8047511139461201</c:v>
                </c:pt>
                <c:pt idx="5475">
                  <c:v>0.10060570082985699</c:v>
                </c:pt>
                <c:pt idx="5476">
                  <c:v>3.94575816906573</c:v>
                </c:pt>
                <c:pt idx="5477">
                  <c:v>-2.7509848944770199</c:v>
                </c:pt>
                <c:pt idx="5478">
                  <c:v>2.4756248862492001</c:v>
                </c:pt>
                <c:pt idx="5479">
                  <c:v>-2.2359785493598801</c:v>
                </c:pt>
                <c:pt idx="5480">
                  <c:v>-3.5012829622119099</c:v>
                </c:pt>
                <c:pt idx="5481">
                  <c:v>-2.6517536533427299</c:v>
                </c:pt>
                <c:pt idx="5482">
                  <c:v>-3.4171731107130201</c:v>
                </c:pt>
                <c:pt idx="5483">
                  <c:v>-1.58339987047428</c:v>
                </c:pt>
                <c:pt idx="5484">
                  <c:v>-3.3755191597050298</c:v>
                </c:pt>
                <c:pt idx="5485">
                  <c:v>-1.17214057618732</c:v>
                </c:pt>
                <c:pt idx="5486">
                  <c:v>-2.3004329980244398</c:v>
                </c:pt>
                <c:pt idx="5487">
                  <c:v>2.7561032890302402</c:v>
                </c:pt>
                <c:pt idx="5488">
                  <c:v>3.7449442963767301</c:v>
                </c:pt>
                <c:pt idx="5489">
                  <c:v>-0.54146997456514701</c:v>
                </c:pt>
                <c:pt idx="5490">
                  <c:v>-2.5507665294597399</c:v>
                </c:pt>
                <c:pt idx="5491">
                  <c:v>-0.55113670096440204</c:v>
                </c:pt>
                <c:pt idx="5492">
                  <c:v>-1.7780659141322599</c:v>
                </c:pt>
                <c:pt idx="5493">
                  <c:v>2.4390862364694801</c:v>
                </c:pt>
                <c:pt idx="5494">
                  <c:v>0.55368494974217397</c:v>
                </c:pt>
                <c:pt idx="5495">
                  <c:v>-3.8575748183174299</c:v>
                </c:pt>
                <c:pt idx="5496">
                  <c:v>-3.4269003867868202</c:v>
                </c:pt>
                <c:pt idx="5497">
                  <c:v>-2.5349403463412998</c:v>
                </c:pt>
                <c:pt idx="5498">
                  <c:v>3.0694282071496799</c:v>
                </c:pt>
                <c:pt idx="5499">
                  <c:v>2.5208077857420701</c:v>
                </c:pt>
                <c:pt idx="5500">
                  <c:v>-3.4011058301679702</c:v>
                </c:pt>
                <c:pt idx="5501">
                  <c:v>-2.35381951756094</c:v>
                </c:pt>
                <c:pt idx="5502">
                  <c:v>2.88996072032465</c:v>
                </c:pt>
                <c:pt idx="5503">
                  <c:v>-3.5932878193975499</c:v>
                </c:pt>
                <c:pt idx="5504">
                  <c:v>3.6227252691501901</c:v>
                </c:pt>
                <c:pt idx="5505">
                  <c:v>3.8570803597980801</c:v>
                </c:pt>
                <c:pt idx="5506">
                  <c:v>3.71309019619925</c:v>
                </c:pt>
                <c:pt idx="5507">
                  <c:v>3.6568263956455902</c:v>
                </c:pt>
                <c:pt idx="5508">
                  <c:v>-2.8008727166550398</c:v>
                </c:pt>
                <c:pt idx="5509">
                  <c:v>-3.4229452592303802</c:v>
                </c:pt>
                <c:pt idx="5510">
                  <c:v>-0.48947719297985498</c:v>
                </c:pt>
                <c:pt idx="5511">
                  <c:v>-1.1603163958576399</c:v>
                </c:pt>
                <c:pt idx="5512">
                  <c:v>3.5401874422308501</c:v>
                </c:pt>
                <c:pt idx="5513">
                  <c:v>-3.8099490660598199</c:v>
                </c:pt>
                <c:pt idx="5514">
                  <c:v>3.1602536244057</c:v>
                </c:pt>
                <c:pt idx="5515">
                  <c:v>3.3218586047935799</c:v>
                </c:pt>
                <c:pt idx="5516">
                  <c:v>1.3192973335007001</c:v>
                </c:pt>
                <c:pt idx="5517">
                  <c:v>3.60504869960217</c:v>
                </c:pt>
                <c:pt idx="5518">
                  <c:v>3.6090817440339</c:v>
                </c:pt>
              </c:numCache>
            </c:numRef>
          </c:xVal>
          <c:yVal>
            <c:numRef>
              <c:f>'Pole koła'!$K$3:$K$5521</c:f>
              <c:numCache>
                <c:formatCode>0.00</c:formatCode>
                <c:ptCount val="5519"/>
                <c:pt idx="0">
                  <c:v>-3.9940789215871</c:v>
                </c:pt>
                <c:pt idx="1">
                  <c:v>3.9210173688991001</c:v>
                </c:pt>
                <c:pt idx="2">
                  <c:v>0.61751141715646196</c:v>
                </c:pt>
                <c:pt idx="3">
                  <c:v>2.2453631146035602</c:v>
                </c:pt>
                <c:pt idx="4">
                  <c:v>-5.68120225068122E-2</c:v>
                </c:pt>
                <c:pt idx="5">
                  <c:v>-1.81973189068046</c:v>
                </c:pt>
                <c:pt idx="6">
                  <c:v>-0.92819181485185298</c:v>
                </c:pt>
                <c:pt idx="7">
                  <c:v>3.7857927291386</c:v>
                </c:pt>
                <c:pt idx="8">
                  <c:v>-0.430263020912793</c:v>
                </c:pt>
                <c:pt idx="9">
                  <c:v>2.2913062967846902</c:v>
                </c:pt>
                <c:pt idx="10">
                  <c:v>-2.2547032232215201</c:v>
                </c:pt>
                <c:pt idx="11">
                  <c:v>3.33646986084314</c:v>
                </c:pt>
                <c:pt idx="12">
                  <c:v>3.3720512192567802</c:v>
                </c:pt>
                <c:pt idx="13">
                  <c:v>-2.6415013893267898</c:v>
                </c:pt>
                <c:pt idx="14">
                  <c:v>-2.1551932120585202</c:v>
                </c:pt>
                <c:pt idx="15">
                  <c:v>1.9397409005722801</c:v>
                </c:pt>
                <c:pt idx="16">
                  <c:v>-3.0910664206162499</c:v>
                </c:pt>
                <c:pt idx="17">
                  <c:v>-3.6071921006560901</c:v>
                </c:pt>
                <c:pt idx="18">
                  <c:v>-0.23131393741361</c:v>
                </c:pt>
                <c:pt idx="19">
                  <c:v>-3.8732292001736801</c:v>
                </c:pt>
                <c:pt idx="20">
                  <c:v>0.25113727573665301</c:v>
                </c:pt>
                <c:pt idx="21">
                  <c:v>1.83556719498988</c:v>
                </c:pt>
                <c:pt idx="22">
                  <c:v>-2.19393603453458</c:v>
                </c:pt>
                <c:pt idx="23">
                  <c:v>-3.0166762874813999</c:v>
                </c:pt>
                <c:pt idx="24">
                  <c:v>0.97150098937195895</c:v>
                </c:pt>
                <c:pt idx="25">
                  <c:v>3.8437688657789701</c:v>
                </c:pt>
                <c:pt idx="26">
                  <c:v>0.61061310071494601</c:v>
                </c:pt>
                <c:pt idx="27">
                  <c:v>-3.2535925164711599</c:v>
                </c:pt>
                <c:pt idx="28">
                  <c:v>-2.87532234801738</c:v>
                </c:pt>
                <c:pt idx="29">
                  <c:v>-2.9249467954079802</c:v>
                </c:pt>
                <c:pt idx="30">
                  <c:v>3.7489559428126</c:v>
                </c:pt>
                <c:pt idx="31">
                  <c:v>-0.19503451354454099</c:v>
                </c:pt>
                <c:pt idx="32">
                  <c:v>2.8679658533405501</c:v>
                </c:pt>
                <c:pt idx="33">
                  <c:v>1.3546227083422899</c:v>
                </c:pt>
                <c:pt idx="34">
                  <c:v>1.6207217599293899</c:v>
                </c:pt>
                <c:pt idx="35">
                  <c:v>3.9527436777804601</c:v>
                </c:pt>
                <c:pt idx="36">
                  <c:v>-3.7121519066095798</c:v>
                </c:pt>
                <c:pt idx="37">
                  <c:v>-2.9532058871437399</c:v>
                </c:pt>
                <c:pt idx="38">
                  <c:v>3.7724469533552698</c:v>
                </c:pt>
                <c:pt idx="39">
                  <c:v>-3.6383802314207698</c:v>
                </c:pt>
                <c:pt idx="40">
                  <c:v>2.4232211411974802</c:v>
                </c:pt>
                <c:pt idx="41">
                  <c:v>2.6353994775004499</c:v>
                </c:pt>
                <c:pt idx="42">
                  <c:v>2.8314058221180902</c:v>
                </c:pt>
                <c:pt idx="43">
                  <c:v>3.3850482043457499</c:v>
                </c:pt>
                <c:pt idx="44">
                  <c:v>-0.87408704814132498</c:v>
                </c:pt>
                <c:pt idx="45">
                  <c:v>-3.27562550195533</c:v>
                </c:pt>
                <c:pt idx="46">
                  <c:v>3.3369834707416799</c:v>
                </c:pt>
                <c:pt idx="47">
                  <c:v>2.7527565735409301</c:v>
                </c:pt>
                <c:pt idx="48">
                  <c:v>3.1156415019006798</c:v>
                </c:pt>
                <c:pt idx="49">
                  <c:v>2.2216930474080101</c:v>
                </c:pt>
                <c:pt idx="50">
                  <c:v>-2.7196939055453901</c:v>
                </c:pt>
                <c:pt idx="51">
                  <c:v>-3.8349262134211202</c:v>
                </c:pt>
                <c:pt idx="52">
                  <c:v>2.9414157551177098</c:v>
                </c:pt>
                <c:pt idx="53">
                  <c:v>9.1005866361941301E-2</c:v>
                </c:pt>
                <c:pt idx="54">
                  <c:v>3.2997264725447901</c:v>
                </c:pt>
                <c:pt idx="55">
                  <c:v>2.6740180297520602</c:v>
                </c:pt>
                <c:pt idx="56">
                  <c:v>-3.15947799249926</c:v>
                </c:pt>
                <c:pt idx="57">
                  <c:v>3.6605731547018499</c:v>
                </c:pt>
                <c:pt idx="58">
                  <c:v>1.9568523816035099</c:v>
                </c:pt>
                <c:pt idx="59">
                  <c:v>2.2627995063025601</c:v>
                </c:pt>
                <c:pt idx="60">
                  <c:v>-3.0775334675042698</c:v>
                </c:pt>
                <c:pt idx="61">
                  <c:v>2.2902459055505702</c:v>
                </c:pt>
                <c:pt idx="62">
                  <c:v>-3.2393788853585899</c:v>
                </c:pt>
                <c:pt idx="63">
                  <c:v>-3.1007008634992501</c:v>
                </c:pt>
                <c:pt idx="64">
                  <c:v>1.1006196935019401</c:v>
                </c:pt>
                <c:pt idx="65">
                  <c:v>-2.9618108088511299</c:v>
                </c:pt>
                <c:pt idx="66">
                  <c:v>0.23300302531776701</c:v>
                </c:pt>
                <c:pt idx="67">
                  <c:v>2.1218033889200401</c:v>
                </c:pt>
                <c:pt idx="68">
                  <c:v>1.93673091791761</c:v>
                </c:pt>
                <c:pt idx="69">
                  <c:v>0.42650794913648499</c:v>
                </c:pt>
                <c:pt idx="70">
                  <c:v>3.4965110048495198</c:v>
                </c:pt>
                <c:pt idx="71">
                  <c:v>-3.82328314620404</c:v>
                </c:pt>
                <c:pt idx="72">
                  <c:v>3.2211645095438399</c:v>
                </c:pt>
                <c:pt idx="73">
                  <c:v>-3.2587378462118801</c:v>
                </c:pt>
                <c:pt idx="74">
                  <c:v>-2.5834157439713601</c:v>
                </c:pt>
                <c:pt idx="75">
                  <c:v>0.210406365230633</c:v>
                </c:pt>
                <c:pt idx="76">
                  <c:v>-3.0347054166146399</c:v>
                </c:pt>
                <c:pt idx="77">
                  <c:v>-2.61701307271978</c:v>
                </c:pt>
                <c:pt idx="78">
                  <c:v>-1.71987664778611</c:v>
                </c:pt>
                <c:pt idx="79">
                  <c:v>3.25974101942789</c:v>
                </c:pt>
                <c:pt idx="80">
                  <c:v>2.7366479628177798</c:v>
                </c:pt>
                <c:pt idx="81">
                  <c:v>-0.217037256568863</c:v>
                </c:pt>
                <c:pt idx="82">
                  <c:v>3.0759803413373601</c:v>
                </c:pt>
                <c:pt idx="83">
                  <c:v>-1.3304733444022101</c:v>
                </c:pt>
                <c:pt idx="84">
                  <c:v>9.7488872843944904E-2</c:v>
                </c:pt>
                <c:pt idx="85">
                  <c:v>3.40409163604278</c:v>
                </c:pt>
                <c:pt idx="86">
                  <c:v>-3.3942089061218099</c:v>
                </c:pt>
                <c:pt idx="87">
                  <c:v>2.8752726940390301</c:v>
                </c:pt>
                <c:pt idx="88">
                  <c:v>-1.5453057351766299</c:v>
                </c:pt>
                <c:pt idx="89">
                  <c:v>1.1173182257783101</c:v>
                </c:pt>
                <c:pt idx="90">
                  <c:v>2.78550942276825</c:v>
                </c:pt>
                <c:pt idx="91">
                  <c:v>0.14849879153274001</c:v>
                </c:pt>
                <c:pt idx="92">
                  <c:v>-3.8274802341114298</c:v>
                </c:pt>
                <c:pt idx="93">
                  <c:v>-3.6082417705680898</c:v>
                </c:pt>
                <c:pt idx="94">
                  <c:v>-3.6008216056004301</c:v>
                </c:pt>
                <c:pt idx="95">
                  <c:v>-3.9937096525529601</c:v>
                </c:pt>
                <c:pt idx="96">
                  <c:v>-2.6976407339659998</c:v>
                </c:pt>
                <c:pt idx="97">
                  <c:v>2.8595446527748498</c:v>
                </c:pt>
                <c:pt idx="98">
                  <c:v>-3.2863870156643702</c:v>
                </c:pt>
                <c:pt idx="99">
                  <c:v>3.0300816645158402</c:v>
                </c:pt>
                <c:pt idx="100">
                  <c:v>-0.38061594481274402</c:v>
                </c:pt>
                <c:pt idx="101">
                  <c:v>2.8341109642778299</c:v>
                </c:pt>
                <c:pt idx="102">
                  <c:v>-2.4841218294362601</c:v>
                </c:pt>
                <c:pt idx="103">
                  <c:v>-1.9245334508871901</c:v>
                </c:pt>
                <c:pt idx="104">
                  <c:v>3.2320062687750299</c:v>
                </c:pt>
                <c:pt idx="105">
                  <c:v>-3.67841492405991</c:v>
                </c:pt>
                <c:pt idx="106">
                  <c:v>3.3004358857958298</c:v>
                </c:pt>
                <c:pt idx="107">
                  <c:v>-3.5769487011826002</c:v>
                </c:pt>
                <c:pt idx="108">
                  <c:v>-3.7167741327444102</c:v>
                </c:pt>
                <c:pt idx="109">
                  <c:v>-3.0354210311326701</c:v>
                </c:pt>
                <c:pt idx="110">
                  <c:v>-1.58726623383679</c:v>
                </c:pt>
                <c:pt idx="111">
                  <c:v>3.9969556823574202</c:v>
                </c:pt>
                <c:pt idx="112">
                  <c:v>3.4264537744000299</c:v>
                </c:pt>
                <c:pt idx="113">
                  <c:v>3.0060450980673101</c:v>
                </c:pt>
                <c:pt idx="114">
                  <c:v>3.41666297727572</c:v>
                </c:pt>
                <c:pt idx="115">
                  <c:v>1.12701660644006</c:v>
                </c:pt>
                <c:pt idx="116">
                  <c:v>-3.02308532184857</c:v>
                </c:pt>
                <c:pt idx="117">
                  <c:v>-0.34746958605366002</c:v>
                </c:pt>
                <c:pt idx="118">
                  <c:v>1.7927685015913299</c:v>
                </c:pt>
                <c:pt idx="119">
                  <c:v>-2.9255385198495198</c:v>
                </c:pt>
                <c:pt idx="120">
                  <c:v>-3.8901867604990401</c:v>
                </c:pt>
                <c:pt idx="121">
                  <c:v>-1.3426878049153901</c:v>
                </c:pt>
                <c:pt idx="122">
                  <c:v>-3.8717610861741099</c:v>
                </c:pt>
                <c:pt idx="123">
                  <c:v>2.8490502340401802</c:v>
                </c:pt>
                <c:pt idx="124">
                  <c:v>1.7334500282147201</c:v>
                </c:pt>
                <c:pt idx="125">
                  <c:v>-3.0973567641202102</c:v>
                </c:pt>
                <c:pt idx="126">
                  <c:v>2.68083864201961</c:v>
                </c:pt>
                <c:pt idx="127">
                  <c:v>-3.2121683578083502</c:v>
                </c:pt>
                <c:pt idx="128">
                  <c:v>1.7114502141171</c:v>
                </c:pt>
                <c:pt idx="129">
                  <c:v>0.95033598835826905</c:v>
                </c:pt>
                <c:pt idx="130">
                  <c:v>2.5638783851328499</c:v>
                </c:pt>
                <c:pt idx="131">
                  <c:v>3.6450004322076799</c:v>
                </c:pt>
                <c:pt idx="132">
                  <c:v>-3.9062914910726798</c:v>
                </c:pt>
                <c:pt idx="133">
                  <c:v>3.63695476917214</c:v>
                </c:pt>
                <c:pt idx="134">
                  <c:v>3.7325458784020098</c:v>
                </c:pt>
                <c:pt idx="135">
                  <c:v>0.67225947812170705</c:v>
                </c:pt>
                <c:pt idx="136">
                  <c:v>-1.2217160877450499</c:v>
                </c:pt>
                <c:pt idx="137">
                  <c:v>3.9707262205884302</c:v>
                </c:pt>
                <c:pt idx="138">
                  <c:v>3.82684244028431</c:v>
                </c:pt>
                <c:pt idx="139">
                  <c:v>-0.67975547949619897</c:v>
                </c:pt>
                <c:pt idx="140">
                  <c:v>-1.68714960100393</c:v>
                </c:pt>
                <c:pt idx="141">
                  <c:v>0.59586350784366005</c:v>
                </c:pt>
                <c:pt idx="142">
                  <c:v>-3.6570537883725001</c:v>
                </c:pt>
                <c:pt idx="143">
                  <c:v>1.31876980724393</c:v>
                </c:pt>
                <c:pt idx="144">
                  <c:v>-2.2360565193309698</c:v>
                </c:pt>
                <c:pt idx="145">
                  <c:v>-3.3068723061667802</c:v>
                </c:pt>
                <c:pt idx="146">
                  <c:v>2.6572934876332699</c:v>
                </c:pt>
                <c:pt idx="147">
                  <c:v>3.4124369888386199</c:v>
                </c:pt>
                <c:pt idx="148">
                  <c:v>3.1805228633471598</c:v>
                </c:pt>
                <c:pt idx="149">
                  <c:v>-0.44438574978181</c:v>
                </c:pt>
                <c:pt idx="150">
                  <c:v>-2.9442920187475701</c:v>
                </c:pt>
                <c:pt idx="151">
                  <c:v>-1.0062224468822101</c:v>
                </c:pt>
                <c:pt idx="152">
                  <c:v>-3.8791681862932199</c:v>
                </c:pt>
                <c:pt idx="153">
                  <c:v>0.73439424271276199</c:v>
                </c:pt>
                <c:pt idx="154">
                  <c:v>-3.99714684809704</c:v>
                </c:pt>
                <c:pt idx="155">
                  <c:v>0.31326099397075302</c:v>
                </c:pt>
                <c:pt idx="156">
                  <c:v>-3.45838296850917</c:v>
                </c:pt>
                <c:pt idx="157">
                  <c:v>-1.3359510646641899</c:v>
                </c:pt>
                <c:pt idx="158">
                  <c:v>3.1343800797029702</c:v>
                </c:pt>
                <c:pt idx="159">
                  <c:v>-3.2230922273445501</c:v>
                </c:pt>
                <c:pt idx="160">
                  <c:v>-0.95550304207846004</c:v>
                </c:pt>
                <c:pt idx="161">
                  <c:v>-0.14526333139929301</c:v>
                </c:pt>
                <c:pt idx="162">
                  <c:v>-1.4763769749220399</c:v>
                </c:pt>
                <c:pt idx="163">
                  <c:v>1.12374372625263</c:v>
                </c:pt>
                <c:pt idx="164">
                  <c:v>3.6317832164735102</c:v>
                </c:pt>
                <c:pt idx="165">
                  <c:v>3.85941492571679</c:v>
                </c:pt>
                <c:pt idx="166">
                  <c:v>2.19047148834753</c:v>
                </c:pt>
                <c:pt idx="167">
                  <c:v>-3.24244113204491</c:v>
                </c:pt>
                <c:pt idx="168">
                  <c:v>-3.3428937726828201</c:v>
                </c:pt>
                <c:pt idx="169">
                  <c:v>0.73720697833484505</c:v>
                </c:pt>
                <c:pt idx="170">
                  <c:v>-3.5106362997932701</c:v>
                </c:pt>
                <c:pt idx="171">
                  <c:v>-1.4321657836100901</c:v>
                </c:pt>
                <c:pt idx="172">
                  <c:v>-2.1992243621260799</c:v>
                </c:pt>
                <c:pt idx="173">
                  <c:v>3.5359322223069101</c:v>
                </c:pt>
                <c:pt idx="174">
                  <c:v>-1.6029904440005101</c:v>
                </c:pt>
                <c:pt idx="175">
                  <c:v>3.6982231259729499</c:v>
                </c:pt>
                <c:pt idx="176">
                  <c:v>-3.4780144274340299</c:v>
                </c:pt>
                <c:pt idx="177">
                  <c:v>-1.5419744553339301</c:v>
                </c:pt>
                <c:pt idx="178">
                  <c:v>-2.3364247246077401</c:v>
                </c:pt>
                <c:pt idx="179">
                  <c:v>-1.5262962426927</c:v>
                </c:pt>
                <c:pt idx="180">
                  <c:v>0.44122024892682699</c:v>
                </c:pt>
                <c:pt idx="181">
                  <c:v>-3.1306666584652998</c:v>
                </c:pt>
                <c:pt idx="182">
                  <c:v>-3.74133167516043</c:v>
                </c:pt>
                <c:pt idx="183">
                  <c:v>-1.86008334428998</c:v>
                </c:pt>
                <c:pt idx="184">
                  <c:v>-3.8414638729539399</c:v>
                </c:pt>
                <c:pt idx="185">
                  <c:v>3.46977835420306</c:v>
                </c:pt>
                <c:pt idx="186">
                  <c:v>2.4624938845048101</c:v>
                </c:pt>
                <c:pt idx="187">
                  <c:v>-2.8066457021428102</c:v>
                </c:pt>
                <c:pt idx="188">
                  <c:v>2.8892775528931698</c:v>
                </c:pt>
                <c:pt idx="189">
                  <c:v>3.6717271879051698</c:v>
                </c:pt>
                <c:pt idx="190">
                  <c:v>1.7958358527331699</c:v>
                </c:pt>
                <c:pt idx="191">
                  <c:v>-3.6746673804980698</c:v>
                </c:pt>
                <c:pt idx="192">
                  <c:v>2.4619508570025901</c:v>
                </c:pt>
                <c:pt idx="193">
                  <c:v>3.6798035095683801</c:v>
                </c:pt>
                <c:pt idx="194">
                  <c:v>-0.81329946748251603</c:v>
                </c:pt>
                <c:pt idx="195">
                  <c:v>-3.23837878782212</c:v>
                </c:pt>
                <c:pt idx="196">
                  <c:v>2.8233489217069798</c:v>
                </c:pt>
                <c:pt idx="197">
                  <c:v>3.14625114730981</c:v>
                </c:pt>
                <c:pt idx="198">
                  <c:v>-2.06795178239634</c:v>
                </c:pt>
                <c:pt idx="199">
                  <c:v>1.2502116808596799</c:v>
                </c:pt>
                <c:pt idx="200">
                  <c:v>3.9234158263810399</c:v>
                </c:pt>
                <c:pt idx="201">
                  <c:v>3.8022624950196602</c:v>
                </c:pt>
                <c:pt idx="202">
                  <c:v>2.5596587758230802</c:v>
                </c:pt>
                <c:pt idx="203">
                  <c:v>-3.14889620985574</c:v>
                </c:pt>
                <c:pt idx="204">
                  <c:v>2.76812634056424</c:v>
                </c:pt>
                <c:pt idx="205">
                  <c:v>-3.7245680476274998</c:v>
                </c:pt>
                <c:pt idx="206">
                  <c:v>-3.0193339801445398</c:v>
                </c:pt>
                <c:pt idx="207">
                  <c:v>-2.5948007528857602</c:v>
                </c:pt>
                <c:pt idx="208">
                  <c:v>-3.7270719793398301</c:v>
                </c:pt>
                <c:pt idx="209">
                  <c:v>-1.56146536646976</c:v>
                </c:pt>
                <c:pt idx="210">
                  <c:v>2.7110815595066202</c:v>
                </c:pt>
                <c:pt idx="211">
                  <c:v>2.6038670125738901</c:v>
                </c:pt>
                <c:pt idx="212">
                  <c:v>-0.38399538042103198</c:v>
                </c:pt>
                <c:pt idx="213">
                  <c:v>3.96777694002171</c:v>
                </c:pt>
                <c:pt idx="214">
                  <c:v>-1.82877259607433</c:v>
                </c:pt>
                <c:pt idx="215">
                  <c:v>3.0833802264652701</c:v>
                </c:pt>
                <c:pt idx="216">
                  <c:v>-0.50780553482013302</c:v>
                </c:pt>
                <c:pt idx="217">
                  <c:v>-1.2295817558369</c:v>
                </c:pt>
                <c:pt idx="218">
                  <c:v>-3.3330738651125702</c:v>
                </c:pt>
                <c:pt idx="219">
                  <c:v>-2.9780403180980501</c:v>
                </c:pt>
                <c:pt idx="220">
                  <c:v>-2.7874836922909001</c:v>
                </c:pt>
                <c:pt idx="221">
                  <c:v>1.3216932154260399</c:v>
                </c:pt>
                <c:pt idx="222">
                  <c:v>2.8409641292107</c:v>
                </c:pt>
                <c:pt idx="223">
                  <c:v>-3.2521311133506798</c:v>
                </c:pt>
                <c:pt idx="224">
                  <c:v>3.7524262557121202</c:v>
                </c:pt>
                <c:pt idx="225">
                  <c:v>2.7087907247529701</c:v>
                </c:pt>
                <c:pt idx="226">
                  <c:v>-3.98570821983978</c:v>
                </c:pt>
                <c:pt idx="227">
                  <c:v>0.58986922090423399</c:v>
                </c:pt>
                <c:pt idx="228">
                  <c:v>-2.7020148506429602</c:v>
                </c:pt>
                <c:pt idx="229">
                  <c:v>3.5165234196410098</c:v>
                </c:pt>
                <c:pt idx="230">
                  <c:v>1.5924613731963</c:v>
                </c:pt>
                <c:pt idx="231">
                  <c:v>3.3330218382413799</c:v>
                </c:pt>
                <c:pt idx="232">
                  <c:v>2.8050210666519102</c:v>
                </c:pt>
                <c:pt idx="233">
                  <c:v>-1.1073125434305799</c:v>
                </c:pt>
                <c:pt idx="234">
                  <c:v>2.5943440309197001</c:v>
                </c:pt>
                <c:pt idx="235">
                  <c:v>3.75435061264661</c:v>
                </c:pt>
                <c:pt idx="236">
                  <c:v>3.0604646268765401</c:v>
                </c:pt>
                <c:pt idx="237">
                  <c:v>-3.2024239447617999</c:v>
                </c:pt>
                <c:pt idx="238">
                  <c:v>3.7064890925316898</c:v>
                </c:pt>
                <c:pt idx="239">
                  <c:v>3.4711496736167602</c:v>
                </c:pt>
                <c:pt idx="240">
                  <c:v>-0.360997376604277</c:v>
                </c:pt>
                <c:pt idx="241">
                  <c:v>-0.23541769272756499</c:v>
                </c:pt>
                <c:pt idx="242">
                  <c:v>-2.4157031214415299</c:v>
                </c:pt>
                <c:pt idx="243">
                  <c:v>-3.7930198811601699</c:v>
                </c:pt>
                <c:pt idx="244">
                  <c:v>-2.0947366396297999</c:v>
                </c:pt>
                <c:pt idx="245">
                  <c:v>-1.88194516114753</c:v>
                </c:pt>
                <c:pt idx="246">
                  <c:v>2.5625877918878799</c:v>
                </c:pt>
                <c:pt idx="247">
                  <c:v>3.3245214004814199</c:v>
                </c:pt>
                <c:pt idx="248">
                  <c:v>2.3168978903886099</c:v>
                </c:pt>
                <c:pt idx="249">
                  <c:v>3.21834467192049</c:v>
                </c:pt>
                <c:pt idx="250">
                  <c:v>-1.25055054489095</c:v>
                </c:pt>
                <c:pt idx="251">
                  <c:v>2.5559583968117998</c:v>
                </c:pt>
                <c:pt idx="252">
                  <c:v>-3.69064797226376</c:v>
                </c:pt>
                <c:pt idx="253">
                  <c:v>-3.7348276476509801</c:v>
                </c:pt>
                <c:pt idx="254">
                  <c:v>3.05345566456884</c:v>
                </c:pt>
                <c:pt idx="255">
                  <c:v>2.0530111281669199</c:v>
                </c:pt>
                <c:pt idx="256">
                  <c:v>3.3327674206734201</c:v>
                </c:pt>
                <c:pt idx="257">
                  <c:v>-1.1709798136127401</c:v>
                </c:pt>
                <c:pt idx="258">
                  <c:v>-3.0130741069902198</c:v>
                </c:pt>
                <c:pt idx="259">
                  <c:v>-3.3014278929621401</c:v>
                </c:pt>
                <c:pt idx="260">
                  <c:v>-3.9977945401772401</c:v>
                </c:pt>
                <c:pt idx="261">
                  <c:v>-2.3932905204441499</c:v>
                </c:pt>
                <c:pt idx="262">
                  <c:v>-2.9453416834380102</c:v>
                </c:pt>
                <c:pt idx="263">
                  <c:v>3.91585890840074</c:v>
                </c:pt>
                <c:pt idx="264">
                  <c:v>3.2207848637291798</c:v>
                </c:pt>
                <c:pt idx="265">
                  <c:v>-3.7134308828148801</c:v>
                </c:pt>
                <c:pt idx="266">
                  <c:v>-2.4437146813576001</c:v>
                </c:pt>
                <c:pt idx="267">
                  <c:v>3.5829700308432102</c:v>
                </c:pt>
                <c:pt idx="268">
                  <c:v>-3.5262003618463198</c:v>
                </c:pt>
                <c:pt idx="269">
                  <c:v>-3.5576238220986101</c:v>
                </c:pt>
                <c:pt idx="270">
                  <c:v>-3.38640838376875</c:v>
                </c:pt>
                <c:pt idx="271">
                  <c:v>-2.7206005392476902</c:v>
                </c:pt>
                <c:pt idx="272">
                  <c:v>-2.0251082493779098</c:v>
                </c:pt>
                <c:pt idx="273">
                  <c:v>-3.56974436745528</c:v>
                </c:pt>
                <c:pt idx="274">
                  <c:v>3.2622654342122899</c:v>
                </c:pt>
                <c:pt idx="275">
                  <c:v>-3.7654477684744099</c:v>
                </c:pt>
                <c:pt idx="276">
                  <c:v>2.1080799873505001</c:v>
                </c:pt>
                <c:pt idx="277">
                  <c:v>1.54845176606465</c:v>
                </c:pt>
                <c:pt idx="278">
                  <c:v>2.28618376223264</c:v>
                </c:pt>
                <c:pt idx="279">
                  <c:v>-1.4834016364531499</c:v>
                </c:pt>
                <c:pt idx="280">
                  <c:v>-0.66005581962194904</c:v>
                </c:pt>
                <c:pt idx="281">
                  <c:v>-2.9940302738961901</c:v>
                </c:pt>
                <c:pt idx="282">
                  <c:v>-2.6996657215383499</c:v>
                </c:pt>
                <c:pt idx="283">
                  <c:v>-2.6810414155030999</c:v>
                </c:pt>
                <c:pt idx="284">
                  <c:v>3.5522424757131299</c:v>
                </c:pt>
                <c:pt idx="285">
                  <c:v>3.5302344384829301</c:v>
                </c:pt>
                <c:pt idx="286">
                  <c:v>2.4536152532764302</c:v>
                </c:pt>
                <c:pt idx="287">
                  <c:v>2.1803791468504601</c:v>
                </c:pt>
                <c:pt idx="288">
                  <c:v>-3.9529529661647902</c:v>
                </c:pt>
                <c:pt idx="289">
                  <c:v>3.5461751541380502</c:v>
                </c:pt>
                <c:pt idx="290">
                  <c:v>3.0448742851544002</c:v>
                </c:pt>
                <c:pt idx="291">
                  <c:v>2.7366168923487</c:v>
                </c:pt>
                <c:pt idx="292">
                  <c:v>3.98071456786748</c:v>
                </c:pt>
                <c:pt idx="293">
                  <c:v>3.58790106558987</c:v>
                </c:pt>
                <c:pt idx="294">
                  <c:v>-0.73711491645295601</c:v>
                </c:pt>
                <c:pt idx="295">
                  <c:v>2.9256936125632902</c:v>
                </c:pt>
                <c:pt idx="296">
                  <c:v>-3.6299746695086998</c:v>
                </c:pt>
                <c:pt idx="297">
                  <c:v>3.75167766767234</c:v>
                </c:pt>
                <c:pt idx="298">
                  <c:v>2.4858828818089602</c:v>
                </c:pt>
                <c:pt idx="299">
                  <c:v>-3.66718982685842</c:v>
                </c:pt>
                <c:pt idx="300">
                  <c:v>3.3761916387943498</c:v>
                </c:pt>
                <c:pt idx="301">
                  <c:v>-2.8471353584720802</c:v>
                </c:pt>
                <c:pt idx="302">
                  <c:v>2.22902307258913</c:v>
                </c:pt>
                <c:pt idx="303">
                  <c:v>-3.55422478728376</c:v>
                </c:pt>
                <c:pt idx="304">
                  <c:v>3.56666561077185</c:v>
                </c:pt>
                <c:pt idx="305">
                  <c:v>2.1581644020300002</c:v>
                </c:pt>
                <c:pt idx="306">
                  <c:v>3.7805996349665301</c:v>
                </c:pt>
                <c:pt idx="307">
                  <c:v>3.0864993240244498</c:v>
                </c:pt>
                <c:pt idx="308">
                  <c:v>3.1941506203971302</c:v>
                </c:pt>
                <c:pt idx="309">
                  <c:v>-3.22561915508824</c:v>
                </c:pt>
                <c:pt idx="310">
                  <c:v>-3.6677188091201098</c:v>
                </c:pt>
                <c:pt idx="311">
                  <c:v>3.7369989687500502</c:v>
                </c:pt>
                <c:pt idx="312">
                  <c:v>2.1094824279533699</c:v>
                </c:pt>
                <c:pt idx="313">
                  <c:v>-2.8972573293371999</c:v>
                </c:pt>
                <c:pt idx="314">
                  <c:v>3.9091201697278599</c:v>
                </c:pt>
                <c:pt idx="315">
                  <c:v>3.1000227568806298</c:v>
                </c:pt>
                <c:pt idx="316">
                  <c:v>-0.28141952702386802</c:v>
                </c:pt>
                <c:pt idx="317">
                  <c:v>3.6136467538732702</c:v>
                </c:pt>
                <c:pt idx="318">
                  <c:v>-3.7164045607985599</c:v>
                </c:pt>
                <c:pt idx="319">
                  <c:v>-3.7519625917330899</c:v>
                </c:pt>
                <c:pt idx="320">
                  <c:v>2.2924198969946601</c:v>
                </c:pt>
                <c:pt idx="321">
                  <c:v>3.8142405107822399</c:v>
                </c:pt>
                <c:pt idx="322">
                  <c:v>2.5228096294898399</c:v>
                </c:pt>
                <c:pt idx="323">
                  <c:v>3.72660770196299</c:v>
                </c:pt>
                <c:pt idx="324">
                  <c:v>3.7589471675341501</c:v>
                </c:pt>
                <c:pt idx="325">
                  <c:v>2.9520839889298101</c:v>
                </c:pt>
                <c:pt idx="326">
                  <c:v>2.6340092035298199</c:v>
                </c:pt>
                <c:pt idx="327">
                  <c:v>-1.36469169357609</c:v>
                </c:pt>
                <c:pt idx="328">
                  <c:v>-2.13154435493635</c:v>
                </c:pt>
                <c:pt idx="329">
                  <c:v>-3.23941759172184</c:v>
                </c:pt>
                <c:pt idx="330">
                  <c:v>0.70666549091203901</c:v>
                </c:pt>
                <c:pt idx="331">
                  <c:v>2.1135639318621502</c:v>
                </c:pt>
                <c:pt idx="332">
                  <c:v>0.43441143505962498</c:v>
                </c:pt>
                <c:pt idx="333">
                  <c:v>-0.55646168812928998</c:v>
                </c:pt>
                <c:pt idx="334">
                  <c:v>-3.57128256993939</c:v>
                </c:pt>
                <c:pt idx="335">
                  <c:v>-3.2927531950962399</c:v>
                </c:pt>
                <c:pt idx="336">
                  <c:v>3.7625316982011099</c:v>
                </c:pt>
                <c:pt idx="337">
                  <c:v>3.45022384913127</c:v>
                </c:pt>
                <c:pt idx="338">
                  <c:v>3.0107686312265298</c:v>
                </c:pt>
                <c:pt idx="339">
                  <c:v>-0.43147413034963999</c:v>
                </c:pt>
                <c:pt idx="340">
                  <c:v>2.6153056094166498</c:v>
                </c:pt>
                <c:pt idx="341">
                  <c:v>2.3003872969719801</c:v>
                </c:pt>
                <c:pt idx="342">
                  <c:v>2.3147186605558701</c:v>
                </c:pt>
                <c:pt idx="343">
                  <c:v>3.0654075472003202</c:v>
                </c:pt>
                <c:pt idx="344">
                  <c:v>1.23248363346448</c:v>
                </c:pt>
                <c:pt idx="345">
                  <c:v>3.7310096636477801</c:v>
                </c:pt>
                <c:pt idx="346">
                  <c:v>1.85611700866815</c:v>
                </c:pt>
                <c:pt idx="347">
                  <c:v>0.69410286123034703</c:v>
                </c:pt>
                <c:pt idx="348">
                  <c:v>1.19384445418139</c:v>
                </c:pt>
                <c:pt idx="349">
                  <c:v>-2.8510740771137999</c:v>
                </c:pt>
                <c:pt idx="350">
                  <c:v>-2.3406973600755099</c:v>
                </c:pt>
                <c:pt idx="351">
                  <c:v>-1.6819929145083401E-2</c:v>
                </c:pt>
                <c:pt idx="352">
                  <c:v>-1.6919510473075099</c:v>
                </c:pt>
                <c:pt idx="353">
                  <c:v>3.3355873114422998</c:v>
                </c:pt>
                <c:pt idx="354">
                  <c:v>-1.6590051163758199</c:v>
                </c:pt>
                <c:pt idx="355">
                  <c:v>3.8224428062832598</c:v>
                </c:pt>
                <c:pt idx="356">
                  <c:v>-0.91701971833939899</c:v>
                </c:pt>
                <c:pt idx="357">
                  <c:v>-3.7829949721694098</c:v>
                </c:pt>
                <c:pt idx="358">
                  <c:v>-1.33051642848158</c:v>
                </c:pt>
                <c:pt idx="359">
                  <c:v>-3.1582004501294998</c:v>
                </c:pt>
                <c:pt idx="360">
                  <c:v>-2.5002571473147701</c:v>
                </c:pt>
                <c:pt idx="361">
                  <c:v>-3.3987614533614101</c:v>
                </c:pt>
                <c:pt idx="362">
                  <c:v>3.2990154593092198</c:v>
                </c:pt>
                <c:pt idx="363">
                  <c:v>2.4335001851462099</c:v>
                </c:pt>
                <c:pt idx="364">
                  <c:v>-1.26343609380639</c:v>
                </c:pt>
                <c:pt idx="365">
                  <c:v>-3.6300490610329099</c:v>
                </c:pt>
                <c:pt idx="366">
                  <c:v>2.4599182962068298</c:v>
                </c:pt>
                <c:pt idx="367">
                  <c:v>-3.71982209998085</c:v>
                </c:pt>
                <c:pt idx="368">
                  <c:v>-0.27904988591988</c:v>
                </c:pt>
                <c:pt idx="369">
                  <c:v>-2.3071461970717402</c:v>
                </c:pt>
                <c:pt idx="370">
                  <c:v>-3.02758401105792</c:v>
                </c:pt>
                <c:pt idx="371">
                  <c:v>3.1250597988470301</c:v>
                </c:pt>
                <c:pt idx="372">
                  <c:v>-2.7906407404689699</c:v>
                </c:pt>
                <c:pt idx="373">
                  <c:v>-0.761864298375592</c:v>
                </c:pt>
                <c:pt idx="374">
                  <c:v>-3.4017189679447299</c:v>
                </c:pt>
                <c:pt idx="375">
                  <c:v>1.74855115491262</c:v>
                </c:pt>
                <c:pt idx="376">
                  <c:v>3.8320441931887501</c:v>
                </c:pt>
                <c:pt idx="377">
                  <c:v>-0.98050476021046495</c:v>
                </c:pt>
                <c:pt idx="378">
                  <c:v>3.1743908215285601</c:v>
                </c:pt>
                <c:pt idx="379">
                  <c:v>-2.7115105331499998</c:v>
                </c:pt>
                <c:pt idx="380">
                  <c:v>-2.9943667595749801</c:v>
                </c:pt>
                <c:pt idx="381">
                  <c:v>-2.3306768578528598</c:v>
                </c:pt>
                <c:pt idx="382">
                  <c:v>-3.2465563274868101</c:v>
                </c:pt>
                <c:pt idx="383">
                  <c:v>-3.8461026160487499</c:v>
                </c:pt>
                <c:pt idx="384">
                  <c:v>1.6999869111288699</c:v>
                </c:pt>
                <c:pt idx="385">
                  <c:v>8.6844986373602398E-2</c:v>
                </c:pt>
                <c:pt idx="386">
                  <c:v>2.59120084389152E-2</c:v>
                </c:pt>
                <c:pt idx="387">
                  <c:v>3.85098804658025</c:v>
                </c:pt>
                <c:pt idx="388">
                  <c:v>1.57422827638222</c:v>
                </c:pt>
                <c:pt idx="389">
                  <c:v>2.35198991519351</c:v>
                </c:pt>
                <c:pt idx="390">
                  <c:v>-1.80088499069629</c:v>
                </c:pt>
                <c:pt idx="391">
                  <c:v>-3.12514444288291</c:v>
                </c:pt>
                <c:pt idx="392">
                  <c:v>2.9064245012573302</c:v>
                </c:pt>
                <c:pt idx="393">
                  <c:v>3.87103835137362</c:v>
                </c:pt>
                <c:pt idx="394">
                  <c:v>2.96082888324477</c:v>
                </c:pt>
                <c:pt idx="395">
                  <c:v>-3.7899035948096702</c:v>
                </c:pt>
                <c:pt idx="396">
                  <c:v>-0.22519550538017699</c:v>
                </c:pt>
                <c:pt idx="397">
                  <c:v>-1.2244602877423501</c:v>
                </c:pt>
                <c:pt idx="398">
                  <c:v>1.7394216970524301</c:v>
                </c:pt>
                <c:pt idx="399">
                  <c:v>-2.25407049231677</c:v>
                </c:pt>
                <c:pt idx="400">
                  <c:v>-2.9986014662253901</c:v>
                </c:pt>
                <c:pt idx="401">
                  <c:v>2.8945383440685402</c:v>
                </c:pt>
                <c:pt idx="402">
                  <c:v>2.0559420535165098</c:v>
                </c:pt>
                <c:pt idx="403">
                  <c:v>-2.3535164315600601</c:v>
                </c:pt>
                <c:pt idx="404">
                  <c:v>-1.5677454478475401</c:v>
                </c:pt>
                <c:pt idx="405">
                  <c:v>-1.48978188942601</c:v>
                </c:pt>
                <c:pt idx="406">
                  <c:v>-2.6151754400296698</c:v>
                </c:pt>
                <c:pt idx="407">
                  <c:v>1.2890190001144199</c:v>
                </c:pt>
                <c:pt idx="408">
                  <c:v>3.9144309828750399</c:v>
                </c:pt>
                <c:pt idx="409">
                  <c:v>3.09190178998101</c:v>
                </c:pt>
                <c:pt idx="410">
                  <c:v>3.7202166206114602</c:v>
                </c:pt>
                <c:pt idx="411">
                  <c:v>-2.9500117922293598</c:v>
                </c:pt>
                <c:pt idx="412">
                  <c:v>2.9106079322288201</c:v>
                </c:pt>
                <c:pt idx="413">
                  <c:v>-1.0135246667692599</c:v>
                </c:pt>
                <c:pt idx="414">
                  <c:v>-2.9835158648102098</c:v>
                </c:pt>
                <c:pt idx="415">
                  <c:v>-2.12790152719823</c:v>
                </c:pt>
                <c:pt idx="416">
                  <c:v>-1.01191917449163</c:v>
                </c:pt>
                <c:pt idx="417">
                  <c:v>-1.5506246435902999</c:v>
                </c:pt>
                <c:pt idx="418">
                  <c:v>-3.5337945121075398</c:v>
                </c:pt>
                <c:pt idx="419">
                  <c:v>-2.2387981359682998</c:v>
                </c:pt>
                <c:pt idx="420">
                  <c:v>-1.25653046529171</c:v>
                </c:pt>
                <c:pt idx="421">
                  <c:v>1.3680057465312601</c:v>
                </c:pt>
                <c:pt idx="422">
                  <c:v>2.1460614347583902</c:v>
                </c:pt>
                <c:pt idx="423">
                  <c:v>2.7962680390570198</c:v>
                </c:pt>
                <c:pt idx="424">
                  <c:v>3.8247466068234202</c:v>
                </c:pt>
                <c:pt idx="425">
                  <c:v>2.8220313594659898</c:v>
                </c:pt>
                <c:pt idx="426">
                  <c:v>-3.2825560839487098</c:v>
                </c:pt>
                <c:pt idx="427">
                  <c:v>-3.93813017268169</c:v>
                </c:pt>
                <c:pt idx="428">
                  <c:v>3.3751069966716001</c:v>
                </c:pt>
                <c:pt idx="429">
                  <c:v>-3.5086951478328601</c:v>
                </c:pt>
                <c:pt idx="430">
                  <c:v>-2.5156622121617498</c:v>
                </c:pt>
                <c:pt idx="431">
                  <c:v>-3.2025613213783002</c:v>
                </c:pt>
                <c:pt idx="432">
                  <c:v>3.9871862065703501</c:v>
                </c:pt>
                <c:pt idx="433">
                  <c:v>2.4599469837000201</c:v>
                </c:pt>
                <c:pt idx="434">
                  <c:v>-3.02997890308326</c:v>
                </c:pt>
                <c:pt idx="435">
                  <c:v>-3.0909161636045202</c:v>
                </c:pt>
                <c:pt idx="436">
                  <c:v>3.5251120950884398</c:v>
                </c:pt>
                <c:pt idx="437">
                  <c:v>3.19335495948041</c:v>
                </c:pt>
                <c:pt idx="438">
                  <c:v>-2.7991182953012501</c:v>
                </c:pt>
                <c:pt idx="439">
                  <c:v>2.0392426016704599</c:v>
                </c:pt>
                <c:pt idx="440">
                  <c:v>3.28431526670796</c:v>
                </c:pt>
                <c:pt idx="441">
                  <c:v>3.6364598302464</c:v>
                </c:pt>
                <c:pt idx="442">
                  <c:v>-1.7587447082212599</c:v>
                </c:pt>
                <c:pt idx="443">
                  <c:v>3.4451908225233301</c:v>
                </c:pt>
                <c:pt idx="444">
                  <c:v>-0.62866018207861896</c:v>
                </c:pt>
                <c:pt idx="445">
                  <c:v>-1.54134026081864</c:v>
                </c:pt>
                <c:pt idx="446">
                  <c:v>-2.0742526432389101</c:v>
                </c:pt>
                <c:pt idx="447">
                  <c:v>-1.0203046985376101</c:v>
                </c:pt>
                <c:pt idx="448">
                  <c:v>-3.5343479447139901</c:v>
                </c:pt>
                <c:pt idx="449">
                  <c:v>-3.00786552911222</c:v>
                </c:pt>
                <c:pt idx="450">
                  <c:v>-3.3708263337956201</c:v>
                </c:pt>
                <c:pt idx="451">
                  <c:v>-1.4964084083997</c:v>
                </c:pt>
                <c:pt idx="452">
                  <c:v>0.47906601990820702</c:v>
                </c:pt>
                <c:pt idx="453">
                  <c:v>2.4433958790118</c:v>
                </c:pt>
                <c:pt idx="454">
                  <c:v>1.18678171693073</c:v>
                </c:pt>
                <c:pt idx="455">
                  <c:v>-1.81180769606917</c:v>
                </c:pt>
                <c:pt idx="456">
                  <c:v>0.92026348697031102</c:v>
                </c:pt>
                <c:pt idx="457">
                  <c:v>-3.80651650622023</c:v>
                </c:pt>
                <c:pt idx="458">
                  <c:v>3.2667833222712201</c:v>
                </c:pt>
                <c:pt idx="459">
                  <c:v>3.0449864153498498</c:v>
                </c:pt>
                <c:pt idx="460">
                  <c:v>1.3145330091148999</c:v>
                </c:pt>
                <c:pt idx="461">
                  <c:v>-1.1300918632603101</c:v>
                </c:pt>
                <c:pt idx="462">
                  <c:v>2.81559794975569</c:v>
                </c:pt>
                <c:pt idx="463">
                  <c:v>1.55738291528341</c:v>
                </c:pt>
                <c:pt idx="464">
                  <c:v>-2.9707178417706999</c:v>
                </c:pt>
                <c:pt idx="465">
                  <c:v>-1.81526215216371</c:v>
                </c:pt>
                <c:pt idx="466">
                  <c:v>-2.13642585229606</c:v>
                </c:pt>
                <c:pt idx="467">
                  <c:v>3.0333470494470398</c:v>
                </c:pt>
                <c:pt idx="468">
                  <c:v>2.67738951087123</c:v>
                </c:pt>
                <c:pt idx="469">
                  <c:v>-2.38564371194808</c:v>
                </c:pt>
                <c:pt idx="470">
                  <c:v>3.00215606913968</c:v>
                </c:pt>
                <c:pt idx="471">
                  <c:v>-1.96090753860735</c:v>
                </c:pt>
                <c:pt idx="472">
                  <c:v>-3.3737121562257402</c:v>
                </c:pt>
                <c:pt idx="473">
                  <c:v>3.5548945429475598</c:v>
                </c:pt>
                <c:pt idx="474">
                  <c:v>-3.4846915891616002</c:v>
                </c:pt>
                <c:pt idx="475">
                  <c:v>-3.7151948464159701</c:v>
                </c:pt>
                <c:pt idx="476">
                  <c:v>-3.95479218264795</c:v>
                </c:pt>
                <c:pt idx="477">
                  <c:v>-3.1840144599374902</c:v>
                </c:pt>
                <c:pt idx="478">
                  <c:v>-2.49740661963359</c:v>
                </c:pt>
                <c:pt idx="479">
                  <c:v>1.75609582447027</c:v>
                </c:pt>
                <c:pt idx="480">
                  <c:v>3.2666119535050799</c:v>
                </c:pt>
                <c:pt idx="481">
                  <c:v>-1.8196723317058201</c:v>
                </c:pt>
                <c:pt idx="482">
                  <c:v>3.1135644764884902</c:v>
                </c:pt>
                <c:pt idx="483">
                  <c:v>-2.0182684837384501</c:v>
                </c:pt>
                <c:pt idx="484">
                  <c:v>1.8889702979360199</c:v>
                </c:pt>
                <c:pt idx="485">
                  <c:v>3.6335236308155201</c:v>
                </c:pt>
                <c:pt idx="486">
                  <c:v>-0.20100626917186301</c:v>
                </c:pt>
                <c:pt idx="487">
                  <c:v>-3.0758614130848199</c:v>
                </c:pt>
                <c:pt idx="488">
                  <c:v>-2.86390289696921</c:v>
                </c:pt>
                <c:pt idx="489">
                  <c:v>3.211275753112</c:v>
                </c:pt>
                <c:pt idx="490">
                  <c:v>2.45709713474491</c:v>
                </c:pt>
                <c:pt idx="491">
                  <c:v>3.4501555693897602E-2</c:v>
                </c:pt>
                <c:pt idx="492">
                  <c:v>8.3014898308681098E-2</c:v>
                </c:pt>
                <c:pt idx="493">
                  <c:v>1.79302887899585</c:v>
                </c:pt>
                <c:pt idx="494">
                  <c:v>-3.5104097972413402</c:v>
                </c:pt>
                <c:pt idx="495">
                  <c:v>-3.4135176483474101</c:v>
                </c:pt>
                <c:pt idx="496">
                  <c:v>2.66673361078628</c:v>
                </c:pt>
                <c:pt idx="497">
                  <c:v>8.2209291188405503E-2</c:v>
                </c:pt>
                <c:pt idx="498">
                  <c:v>3.3207729485473201</c:v>
                </c:pt>
                <c:pt idx="499">
                  <c:v>2.2288436160453702</c:v>
                </c:pt>
                <c:pt idx="500">
                  <c:v>-1.1792204929721299</c:v>
                </c:pt>
                <c:pt idx="501">
                  <c:v>-3.5472030477249699</c:v>
                </c:pt>
                <c:pt idx="502">
                  <c:v>3.6116509780884298</c:v>
                </c:pt>
                <c:pt idx="503">
                  <c:v>-3.4334833383740699</c:v>
                </c:pt>
                <c:pt idx="504">
                  <c:v>2.3865993996811201</c:v>
                </c:pt>
                <c:pt idx="505">
                  <c:v>3.2137350478872602</c:v>
                </c:pt>
                <c:pt idx="506">
                  <c:v>3.3159051617749098</c:v>
                </c:pt>
                <c:pt idx="507">
                  <c:v>-3.7366545242019402</c:v>
                </c:pt>
                <c:pt idx="508">
                  <c:v>-3.8704051351983901</c:v>
                </c:pt>
                <c:pt idx="509">
                  <c:v>-0.86170971520859696</c:v>
                </c:pt>
                <c:pt idx="510">
                  <c:v>3.7576169297890898</c:v>
                </c:pt>
                <c:pt idx="511">
                  <c:v>3.0413739710074199</c:v>
                </c:pt>
                <c:pt idx="512">
                  <c:v>3.5091888483797899</c:v>
                </c:pt>
                <c:pt idx="513">
                  <c:v>3.4354795223929302</c:v>
                </c:pt>
                <c:pt idx="514">
                  <c:v>2.9878879429217999</c:v>
                </c:pt>
                <c:pt idx="515">
                  <c:v>3.2333112146517902</c:v>
                </c:pt>
                <c:pt idx="516">
                  <c:v>3.7045310817848098</c:v>
                </c:pt>
                <c:pt idx="517">
                  <c:v>-2.9200075519866702</c:v>
                </c:pt>
                <c:pt idx="518">
                  <c:v>-3.93152498939833</c:v>
                </c:pt>
                <c:pt idx="519">
                  <c:v>-1.3227390740029601</c:v>
                </c:pt>
                <c:pt idx="520">
                  <c:v>2.7256952967500498</c:v>
                </c:pt>
                <c:pt idx="521">
                  <c:v>2.8572491053874498</c:v>
                </c:pt>
                <c:pt idx="522">
                  <c:v>2.6191612238392201</c:v>
                </c:pt>
                <c:pt idx="523">
                  <c:v>3.7880809417157599</c:v>
                </c:pt>
                <c:pt idx="524">
                  <c:v>2.8428746238895601</c:v>
                </c:pt>
                <c:pt idx="525">
                  <c:v>-1.65416149599278</c:v>
                </c:pt>
                <c:pt idx="526">
                  <c:v>2.63532258037923</c:v>
                </c:pt>
                <c:pt idx="527">
                  <c:v>3.3501142323633002</c:v>
                </c:pt>
                <c:pt idx="528">
                  <c:v>-2.6902879054122901</c:v>
                </c:pt>
                <c:pt idx="529">
                  <c:v>3.3057146806217799</c:v>
                </c:pt>
                <c:pt idx="530">
                  <c:v>-2.8132840067087299</c:v>
                </c:pt>
                <c:pt idx="531">
                  <c:v>3.324464730611</c:v>
                </c:pt>
                <c:pt idx="532">
                  <c:v>-3.60887732624639</c:v>
                </c:pt>
                <c:pt idx="533">
                  <c:v>-3.85568608511507</c:v>
                </c:pt>
                <c:pt idx="534">
                  <c:v>3.8005574322775102</c:v>
                </c:pt>
                <c:pt idx="535">
                  <c:v>-2.9383278110152302</c:v>
                </c:pt>
                <c:pt idx="536">
                  <c:v>-3.5965081068350502</c:v>
                </c:pt>
                <c:pt idx="537">
                  <c:v>-1.78456260144473</c:v>
                </c:pt>
                <c:pt idx="538">
                  <c:v>1.1574711977240399</c:v>
                </c:pt>
                <c:pt idx="539">
                  <c:v>-3.1858746105619198</c:v>
                </c:pt>
                <c:pt idx="540">
                  <c:v>-2.90911837971219</c:v>
                </c:pt>
                <c:pt idx="541">
                  <c:v>1.5596142151824599</c:v>
                </c:pt>
                <c:pt idx="542">
                  <c:v>-2.9397586675151599</c:v>
                </c:pt>
                <c:pt idx="543">
                  <c:v>-1.57372922913392</c:v>
                </c:pt>
                <c:pt idx="544">
                  <c:v>-3.7964528087190601</c:v>
                </c:pt>
                <c:pt idx="545">
                  <c:v>-3.1034175445363399</c:v>
                </c:pt>
                <c:pt idx="546">
                  <c:v>-3.6018470538310998</c:v>
                </c:pt>
                <c:pt idx="547">
                  <c:v>-3.8267027149305202</c:v>
                </c:pt>
                <c:pt idx="548">
                  <c:v>-2.4495630376917101</c:v>
                </c:pt>
                <c:pt idx="549">
                  <c:v>3.6691851282207502</c:v>
                </c:pt>
                <c:pt idx="550">
                  <c:v>3.05484474328963</c:v>
                </c:pt>
                <c:pt idx="551">
                  <c:v>-3.9022175278349902</c:v>
                </c:pt>
                <c:pt idx="552">
                  <c:v>3.3159238923408401</c:v>
                </c:pt>
                <c:pt idx="553">
                  <c:v>3.4678003943559599</c:v>
                </c:pt>
                <c:pt idx="554">
                  <c:v>-1.1173220565061699</c:v>
                </c:pt>
                <c:pt idx="555">
                  <c:v>3.5366597528941401</c:v>
                </c:pt>
                <c:pt idx="556">
                  <c:v>3.2005390254633101</c:v>
                </c:pt>
                <c:pt idx="557">
                  <c:v>3.05289272394706</c:v>
                </c:pt>
                <c:pt idx="558">
                  <c:v>-1.7537328626704101</c:v>
                </c:pt>
                <c:pt idx="559">
                  <c:v>-1.1010894080388001</c:v>
                </c:pt>
                <c:pt idx="560">
                  <c:v>-3.98219773615144</c:v>
                </c:pt>
                <c:pt idx="561">
                  <c:v>1.27934929457559</c:v>
                </c:pt>
                <c:pt idx="562">
                  <c:v>-3.24926228746545</c:v>
                </c:pt>
                <c:pt idx="563">
                  <c:v>-3.7453921918422801</c:v>
                </c:pt>
                <c:pt idx="564">
                  <c:v>0.66220316360631604</c:v>
                </c:pt>
                <c:pt idx="565">
                  <c:v>2.8510114242240601</c:v>
                </c:pt>
                <c:pt idx="566">
                  <c:v>3.1669511191734401</c:v>
                </c:pt>
                <c:pt idx="567">
                  <c:v>-1.3720459056358301</c:v>
                </c:pt>
                <c:pt idx="568">
                  <c:v>-0.73004749166795002</c:v>
                </c:pt>
                <c:pt idx="569">
                  <c:v>3.6059462689893902</c:v>
                </c:pt>
                <c:pt idx="570">
                  <c:v>3.9077618985789302</c:v>
                </c:pt>
                <c:pt idx="571">
                  <c:v>1.4430191484853001</c:v>
                </c:pt>
                <c:pt idx="572">
                  <c:v>-3.2291439082972202</c:v>
                </c:pt>
                <c:pt idx="573">
                  <c:v>3.31158454571385</c:v>
                </c:pt>
                <c:pt idx="574">
                  <c:v>2.3657990130673601</c:v>
                </c:pt>
                <c:pt idx="575">
                  <c:v>-1.23499993709831</c:v>
                </c:pt>
                <c:pt idx="576">
                  <c:v>-1.5990705640787699</c:v>
                </c:pt>
                <c:pt idx="577">
                  <c:v>-3.9383400545837901</c:v>
                </c:pt>
                <c:pt idx="578">
                  <c:v>-3.7934998266031301</c:v>
                </c:pt>
                <c:pt idx="579">
                  <c:v>3.8160766527774501</c:v>
                </c:pt>
                <c:pt idx="580">
                  <c:v>1.9861437706042</c:v>
                </c:pt>
                <c:pt idx="581">
                  <c:v>2.53717235538726</c:v>
                </c:pt>
                <c:pt idx="582">
                  <c:v>-3.6244827919592599</c:v>
                </c:pt>
                <c:pt idx="583">
                  <c:v>3.2212949181680699</c:v>
                </c:pt>
                <c:pt idx="584">
                  <c:v>-2.0478084895451798</c:v>
                </c:pt>
                <c:pt idx="585">
                  <c:v>0.39215048743818798</c:v>
                </c:pt>
                <c:pt idx="586">
                  <c:v>-3.23351700734902</c:v>
                </c:pt>
                <c:pt idx="587">
                  <c:v>1.76128973854767</c:v>
                </c:pt>
                <c:pt idx="588">
                  <c:v>3.3083191093217601</c:v>
                </c:pt>
                <c:pt idx="589">
                  <c:v>-2.5861322344575202</c:v>
                </c:pt>
                <c:pt idx="590">
                  <c:v>3.2565330804333401</c:v>
                </c:pt>
                <c:pt idx="591">
                  <c:v>-3.2796969070948201</c:v>
                </c:pt>
                <c:pt idx="592">
                  <c:v>3.8063386838767599</c:v>
                </c:pt>
                <c:pt idx="593">
                  <c:v>-2.5504999992208699</c:v>
                </c:pt>
                <c:pt idx="594">
                  <c:v>1.3512407384542999</c:v>
                </c:pt>
                <c:pt idx="595">
                  <c:v>-0.25201806343401101</c:v>
                </c:pt>
                <c:pt idx="596">
                  <c:v>3.39005609510922</c:v>
                </c:pt>
                <c:pt idx="597">
                  <c:v>-2.9556170645042399</c:v>
                </c:pt>
                <c:pt idx="598">
                  <c:v>2.4164426784029098</c:v>
                </c:pt>
                <c:pt idx="599">
                  <c:v>2.3944988493967201</c:v>
                </c:pt>
                <c:pt idx="600">
                  <c:v>-3.6774107824859401</c:v>
                </c:pt>
                <c:pt idx="601">
                  <c:v>-1.0169652325857601</c:v>
                </c:pt>
                <c:pt idx="602">
                  <c:v>3.4378489235606802</c:v>
                </c:pt>
                <c:pt idx="603">
                  <c:v>0.20152735727985299</c:v>
                </c:pt>
                <c:pt idx="604">
                  <c:v>1.7351465845204099</c:v>
                </c:pt>
                <c:pt idx="605">
                  <c:v>-2.2979548233760698</c:v>
                </c:pt>
                <c:pt idx="606">
                  <c:v>3.3302716990148999</c:v>
                </c:pt>
                <c:pt idx="607">
                  <c:v>1.2410057493700699</c:v>
                </c:pt>
                <c:pt idx="608">
                  <c:v>2.3551742038151202</c:v>
                </c:pt>
                <c:pt idx="609">
                  <c:v>-2.7507511039613899</c:v>
                </c:pt>
                <c:pt idx="610">
                  <c:v>-3.19777913079258</c:v>
                </c:pt>
                <c:pt idx="611">
                  <c:v>3.8595463862841299</c:v>
                </c:pt>
                <c:pt idx="612">
                  <c:v>3.63032550144609</c:v>
                </c:pt>
                <c:pt idx="613">
                  <c:v>3.1407676783644201</c:v>
                </c:pt>
                <c:pt idx="614">
                  <c:v>-1.43558975071321</c:v>
                </c:pt>
                <c:pt idx="615">
                  <c:v>0.73407491135097303</c:v>
                </c:pt>
                <c:pt idx="616">
                  <c:v>-3.47822098690501</c:v>
                </c:pt>
                <c:pt idx="617">
                  <c:v>1.1043424700481099</c:v>
                </c:pt>
                <c:pt idx="618">
                  <c:v>-1.6554110967473199</c:v>
                </c:pt>
                <c:pt idx="619">
                  <c:v>2.9957554226635401</c:v>
                </c:pt>
                <c:pt idx="620">
                  <c:v>-0.231027160894657</c:v>
                </c:pt>
                <c:pt idx="621">
                  <c:v>-0.72986324497613198</c:v>
                </c:pt>
                <c:pt idx="622">
                  <c:v>-2.2596516349095102</c:v>
                </c:pt>
                <c:pt idx="623">
                  <c:v>2.3087283486595802</c:v>
                </c:pt>
                <c:pt idx="624">
                  <c:v>2.4026495500031202</c:v>
                </c:pt>
                <c:pt idx="625">
                  <c:v>-2.43380104803457</c:v>
                </c:pt>
                <c:pt idx="626">
                  <c:v>2.77398536349392</c:v>
                </c:pt>
                <c:pt idx="627">
                  <c:v>-3.1812146090090798</c:v>
                </c:pt>
                <c:pt idx="628">
                  <c:v>3.93535307026269</c:v>
                </c:pt>
                <c:pt idx="629">
                  <c:v>3.4265776089784401</c:v>
                </c:pt>
                <c:pt idx="630">
                  <c:v>-3.0309063631805002</c:v>
                </c:pt>
                <c:pt idx="631">
                  <c:v>-3.36630902167802</c:v>
                </c:pt>
                <c:pt idx="632">
                  <c:v>-2.4943921920991898</c:v>
                </c:pt>
                <c:pt idx="633">
                  <c:v>-0.46985938791193799</c:v>
                </c:pt>
                <c:pt idx="634">
                  <c:v>2.4456955141167902</c:v>
                </c:pt>
                <c:pt idx="635">
                  <c:v>-0.62157048936243497</c:v>
                </c:pt>
                <c:pt idx="636">
                  <c:v>-3.0691348327213599</c:v>
                </c:pt>
                <c:pt idx="637">
                  <c:v>3.3360498110964598</c:v>
                </c:pt>
                <c:pt idx="638">
                  <c:v>1.6644182993227801</c:v>
                </c:pt>
                <c:pt idx="639">
                  <c:v>-3.7480640169395398</c:v>
                </c:pt>
                <c:pt idx="640">
                  <c:v>-2.9405472537214599</c:v>
                </c:pt>
                <c:pt idx="641">
                  <c:v>-3.1232146712700901</c:v>
                </c:pt>
                <c:pt idx="642">
                  <c:v>-3.6810833209073599</c:v>
                </c:pt>
                <c:pt idx="643">
                  <c:v>-3.0406923634485201</c:v>
                </c:pt>
                <c:pt idx="644">
                  <c:v>-3.5762686693446399</c:v>
                </c:pt>
                <c:pt idx="645">
                  <c:v>-2.6849790873781401</c:v>
                </c:pt>
                <c:pt idx="646">
                  <c:v>-3.8282413731188401</c:v>
                </c:pt>
                <c:pt idx="647">
                  <c:v>0.29450222074608901</c:v>
                </c:pt>
                <c:pt idx="648">
                  <c:v>3.20706161044787</c:v>
                </c:pt>
                <c:pt idx="649">
                  <c:v>-2.39504921114073</c:v>
                </c:pt>
                <c:pt idx="650">
                  <c:v>-1.6546804853082999</c:v>
                </c:pt>
                <c:pt idx="651">
                  <c:v>-1.8644788629776099</c:v>
                </c:pt>
                <c:pt idx="652">
                  <c:v>-3.44436317580108</c:v>
                </c:pt>
                <c:pt idx="653">
                  <c:v>3.6172841807298601</c:v>
                </c:pt>
                <c:pt idx="654">
                  <c:v>-3.8079996382941599</c:v>
                </c:pt>
                <c:pt idx="655">
                  <c:v>3.2400001476517</c:v>
                </c:pt>
                <c:pt idx="656">
                  <c:v>-0.44103139041806899</c:v>
                </c:pt>
                <c:pt idx="657">
                  <c:v>2.7373094798342499</c:v>
                </c:pt>
                <c:pt idx="658">
                  <c:v>-2.04512827299832</c:v>
                </c:pt>
                <c:pt idx="659">
                  <c:v>-3.2564428452663101</c:v>
                </c:pt>
                <c:pt idx="660">
                  <c:v>-0.52791764930327201</c:v>
                </c:pt>
                <c:pt idx="661">
                  <c:v>-7.3028941700162095E-2</c:v>
                </c:pt>
                <c:pt idx="662">
                  <c:v>-2.7518112221209301</c:v>
                </c:pt>
                <c:pt idx="663">
                  <c:v>3.0886154409929198</c:v>
                </c:pt>
                <c:pt idx="664">
                  <c:v>2.5717210474732002</c:v>
                </c:pt>
                <c:pt idx="665">
                  <c:v>3.7371044412233401</c:v>
                </c:pt>
                <c:pt idx="666">
                  <c:v>-2.6607673379517598</c:v>
                </c:pt>
                <c:pt idx="667">
                  <c:v>2.14694659640515</c:v>
                </c:pt>
                <c:pt idx="668">
                  <c:v>2.8036428692824802</c:v>
                </c:pt>
                <c:pt idx="669">
                  <c:v>-2.4259146227692199</c:v>
                </c:pt>
                <c:pt idx="670">
                  <c:v>2.97873578928903</c:v>
                </c:pt>
                <c:pt idx="671">
                  <c:v>1.09166648388679</c:v>
                </c:pt>
                <c:pt idx="672">
                  <c:v>-1.3048902541563201</c:v>
                </c:pt>
                <c:pt idx="673">
                  <c:v>3.2139692846858399</c:v>
                </c:pt>
                <c:pt idx="674">
                  <c:v>0.28909707579548</c:v>
                </c:pt>
                <c:pt idx="675">
                  <c:v>0.45300178406388097</c:v>
                </c:pt>
                <c:pt idx="676">
                  <c:v>-3.46122955160476</c:v>
                </c:pt>
                <c:pt idx="677">
                  <c:v>3.1209664773080799</c:v>
                </c:pt>
                <c:pt idx="678">
                  <c:v>3.3762448990955898</c:v>
                </c:pt>
                <c:pt idx="679">
                  <c:v>3.1256236491552101</c:v>
                </c:pt>
                <c:pt idx="680">
                  <c:v>0.50427666107395397</c:v>
                </c:pt>
                <c:pt idx="681">
                  <c:v>2.3134955342271999</c:v>
                </c:pt>
                <c:pt idx="682">
                  <c:v>-2.5170857150963801</c:v>
                </c:pt>
                <c:pt idx="683">
                  <c:v>0.74245340748778799</c:v>
                </c:pt>
                <c:pt idx="684">
                  <c:v>-1.9014644540932299</c:v>
                </c:pt>
                <c:pt idx="685">
                  <c:v>2.76043256000243</c:v>
                </c:pt>
                <c:pt idx="686">
                  <c:v>-2.8406450443646798</c:v>
                </c:pt>
                <c:pt idx="687">
                  <c:v>3.1612640478920002</c:v>
                </c:pt>
                <c:pt idx="688">
                  <c:v>0.63955211237772303</c:v>
                </c:pt>
                <c:pt idx="689">
                  <c:v>3.3053735832222002</c:v>
                </c:pt>
                <c:pt idx="690">
                  <c:v>3.5398212986086701</c:v>
                </c:pt>
                <c:pt idx="691">
                  <c:v>3.8910374521590998</c:v>
                </c:pt>
                <c:pt idx="692">
                  <c:v>2.8250158405284802</c:v>
                </c:pt>
                <c:pt idx="693">
                  <c:v>1.9940726226166801</c:v>
                </c:pt>
                <c:pt idx="694">
                  <c:v>1.68401694627316</c:v>
                </c:pt>
                <c:pt idx="695">
                  <c:v>-2.0205114916623299</c:v>
                </c:pt>
                <c:pt idx="696">
                  <c:v>3.7976212498932802</c:v>
                </c:pt>
                <c:pt idx="697">
                  <c:v>3.1685146392675998</c:v>
                </c:pt>
                <c:pt idx="698">
                  <c:v>-3.62825488289899</c:v>
                </c:pt>
                <c:pt idx="699">
                  <c:v>3.3144669576487802</c:v>
                </c:pt>
                <c:pt idx="700">
                  <c:v>0.99804480790525296</c:v>
                </c:pt>
                <c:pt idx="701">
                  <c:v>7.3469587828215596E-2</c:v>
                </c:pt>
                <c:pt idx="702">
                  <c:v>2.6902344339301099</c:v>
                </c:pt>
                <c:pt idx="703">
                  <c:v>-2.3461666667145402</c:v>
                </c:pt>
                <c:pt idx="704">
                  <c:v>-2.43006592499726</c:v>
                </c:pt>
                <c:pt idx="705">
                  <c:v>-2.8246085977274999</c:v>
                </c:pt>
                <c:pt idx="706">
                  <c:v>0.795080362536004</c:v>
                </c:pt>
                <c:pt idx="707">
                  <c:v>-3.3023040995789699</c:v>
                </c:pt>
                <c:pt idx="708">
                  <c:v>0.104024962797161</c:v>
                </c:pt>
                <c:pt idx="709">
                  <c:v>-0.59928662663846399</c:v>
                </c:pt>
                <c:pt idx="710">
                  <c:v>-3.7954886208672201</c:v>
                </c:pt>
                <c:pt idx="711">
                  <c:v>-2.3261979605344898</c:v>
                </c:pt>
                <c:pt idx="712">
                  <c:v>3.0664269867121599</c:v>
                </c:pt>
                <c:pt idx="713">
                  <c:v>-3.0718289923396802</c:v>
                </c:pt>
                <c:pt idx="714">
                  <c:v>2.6642377318388899</c:v>
                </c:pt>
                <c:pt idx="715">
                  <c:v>3.1462785995149898</c:v>
                </c:pt>
                <c:pt idx="716">
                  <c:v>3.0595837944981201</c:v>
                </c:pt>
                <c:pt idx="717">
                  <c:v>3.06761534371834</c:v>
                </c:pt>
                <c:pt idx="718">
                  <c:v>-3.9791669571868402</c:v>
                </c:pt>
                <c:pt idx="719">
                  <c:v>3.0573861231242101</c:v>
                </c:pt>
                <c:pt idx="720">
                  <c:v>3.0200214932438398</c:v>
                </c:pt>
                <c:pt idx="721">
                  <c:v>-3.2057812914923902</c:v>
                </c:pt>
                <c:pt idx="722">
                  <c:v>-3.68576240528329</c:v>
                </c:pt>
                <c:pt idx="723">
                  <c:v>2.5871564947596299</c:v>
                </c:pt>
                <c:pt idx="724">
                  <c:v>-3.9950995829739</c:v>
                </c:pt>
                <c:pt idx="725">
                  <c:v>-0.94274988475145904</c:v>
                </c:pt>
                <c:pt idx="726">
                  <c:v>-0.40446207020503699</c:v>
                </c:pt>
                <c:pt idx="727">
                  <c:v>-3.1990406989358702</c:v>
                </c:pt>
                <c:pt idx="728">
                  <c:v>-3.72843979854547</c:v>
                </c:pt>
                <c:pt idx="729">
                  <c:v>0.57912369401293595</c:v>
                </c:pt>
                <c:pt idx="730">
                  <c:v>-3.8358171236240901</c:v>
                </c:pt>
                <c:pt idx="731">
                  <c:v>3.93234424436484</c:v>
                </c:pt>
                <c:pt idx="732">
                  <c:v>2.9591834878730698</c:v>
                </c:pt>
                <c:pt idx="733">
                  <c:v>-3.6917878722449902</c:v>
                </c:pt>
                <c:pt idx="734">
                  <c:v>-0.29709993870576401</c:v>
                </c:pt>
                <c:pt idx="735">
                  <c:v>-2.0847784403475398</c:v>
                </c:pt>
                <c:pt idx="736">
                  <c:v>3.4999661749216102</c:v>
                </c:pt>
                <c:pt idx="737">
                  <c:v>2.1611311222120699</c:v>
                </c:pt>
                <c:pt idx="738">
                  <c:v>3.37675929936833</c:v>
                </c:pt>
                <c:pt idx="739">
                  <c:v>2.4998117566424001</c:v>
                </c:pt>
                <c:pt idx="740">
                  <c:v>1.4113881105850901</c:v>
                </c:pt>
                <c:pt idx="741">
                  <c:v>-2.6616849791422501</c:v>
                </c:pt>
                <c:pt idx="742">
                  <c:v>-2.4367209973247501</c:v>
                </c:pt>
                <c:pt idx="743">
                  <c:v>2.9477610555525602</c:v>
                </c:pt>
                <c:pt idx="744">
                  <c:v>-2.0731941096884801</c:v>
                </c:pt>
                <c:pt idx="745">
                  <c:v>-2.6429424753228701</c:v>
                </c:pt>
                <c:pt idx="746">
                  <c:v>-3.9740671482977699</c:v>
                </c:pt>
                <c:pt idx="747">
                  <c:v>-1.1748913113905799</c:v>
                </c:pt>
                <c:pt idx="748">
                  <c:v>3.2022241600265899</c:v>
                </c:pt>
                <c:pt idx="749">
                  <c:v>-3.7989685123975701</c:v>
                </c:pt>
                <c:pt idx="750">
                  <c:v>2.7199231514264701</c:v>
                </c:pt>
                <c:pt idx="751">
                  <c:v>-3.0621592032489802</c:v>
                </c:pt>
                <c:pt idx="752">
                  <c:v>-2.0028750502312902</c:v>
                </c:pt>
                <c:pt idx="753">
                  <c:v>-1.4474119361464699</c:v>
                </c:pt>
                <c:pt idx="754">
                  <c:v>-3.3330349762478102</c:v>
                </c:pt>
                <c:pt idx="755">
                  <c:v>-3.3812531910714601</c:v>
                </c:pt>
                <c:pt idx="756">
                  <c:v>-2.4750864708214202</c:v>
                </c:pt>
                <c:pt idx="757">
                  <c:v>-0.99219672907811396</c:v>
                </c:pt>
                <c:pt idx="758">
                  <c:v>-2.77083758291558</c:v>
                </c:pt>
                <c:pt idx="759">
                  <c:v>3.5450027811028999</c:v>
                </c:pt>
                <c:pt idx="760">
                  <c:v>3.1658840852271202</c:v>
                </c:pt>
                <c:pt idx="761">
                  <c:v>3.96648724674287</c:v>
                </c:pt>
                <c:pt idx="762">
                  <c:v>-3.6637984999890398</c:v>
                </c:pt>
                <c:pt idx="763">
                  <c:v>-2.6369980086146501</c:v>
                </c:pt>
                <c:pt idx="764">
                  <c:v>2.5223074114144799</c:v>
                </c:pt>
                <c:pt idx="765">
                  <c:v>2.93933802184368</c:v>
                </c:pt>
                <c:pt idx="766">
                  <c:v>-0.92887881709382303</c:v>
                </c:pt>
                <c:pt idx="767">
                  <c:v>-1.7675502269322101</c:v>
                </c:pt>
                <c:pt idx="768">
                  <c:v>-2.2408980432088899</c:v>
                </c:pt>
                <c:pt idx="769">
                  <c:v>-3.2597348149427199</c:v>
                </c:pt>
                <c:pt idx="770">
                  <c:v>6.2016277679718103E-2</c:v>
                </c:pt>
                <c:pt idx="771">
                  <c:v>-3.9861338500030801</c:v>
                </c:pt>
                <c:pt idx="772">
                  <c:v>-3.2842017997894501</c:v>
                </c:pt>
                <c:pt idx="773">
                  <c:v>-1.04881050960389</c:v>
                </c:pt>
                <c:pt idx="774">
                  <c:v>-2.8987482063422498</c:v>
                </c:pt>
                <c:pt idx="775">
                  <c:v>2.59067766718334</c:v>
                </c:pt>
                <c:pt idx="776">
                  <c:v>1.26492145461227</c:v>
                </c:pt>
                <c:pt idx="777">
                  <c:v>-0.72197339372563096</c:v>
                </c:pt>
                <c:pt idx="778">
                  <c:v>2.59086197180789</c:v>
                </c:pt>
                <c:pt idx="779">
                  <c:v>1.28805734618384</c:v>
                </c:pt>
                <c:pt idx="780">
                  <c:v>3.2159215666047398</c:v>
                </c:pt>
                <c:pt idx="781">
                  <c:v>-2.9432783305279702</c:v>
                </c:pt>
                <c:pt idx="782">
                  <c:v>2.9880903966605801</c:v>
                </c:pt>
                <c:pt idx="783">
                  <c:v>4.8387408188510499E-2</c:v>
                </c:pt>
                <c:pt idx="784">
                  <c:v>-1.5502845034492401</c:v>
                </c:pt>
                <c:pt idx="785">
                  <c:v>2.6796628093934101</c:v>
                </c:pt>
                <c:pt idx="786">
                  <c:v>-3.7136409709158502</c:v>
                </c:pt>
                <c:pt idx="787">
                  <c:v>3.5448113270710699</c:v>
                </c:pt>
                <c:pt idx="788">
                  <c:v>-1.50862260366345</c:v>
                </c:pt>
                <c:pt idx="789">
                  <c:v>3.1399411039563199</c:v>
                </c:pt>
                <c:pt idx="790">
                  <c:v>3.32585580662712</c:v>
                </c:pt>
                <c:pt idx="791">
                  <c:v>-2.7455628726933399</c:v>
                </c:pt>
                <c:pt idx="792">
                  <c:v>-3.3932962953428998</c:v>
                </c:pt>
                <c:pt idx="793">
                  <c:v>3.5273119375088302</c:v>
                </c:pt>
                <c:pt idx="794">
                  <c:v>3.8873679668936698</c:v>
                </c:pt>
                <c:pt idx="795">
                  <c:v>-0.90802634264522097</c:v>
                </c:pt>
                <c:pt idx="796">
                  <c:v>3.08903567021494</c:v>
                </c:pt>
                <c:pt idx="797">
                  <c:v>-2.2354306099296601</c:v>
                </c:pt>
                <c:pt idx="798">
                  <c:v>1.6544931733889801</c:v>
                </c:pt>
                <c:pt idx="799">
                  <c:v>2.7764474660270602</c:v>
                </c:pt>
                <c:pt idx="800">
                  <c:v>3.4105933252457898</c:v>
                </c:pt>
                <c:pt idx="801">
                  <c:v>-2.7880969778412799</c:v>
                </c:pt>
                <c:pt idx="802">
                  <c:v>-1.9062627992765699</c:v>
                </c:pt>
                <c:pt idx="803">
                  <c:v>3.4420090133690899</c:v>
                </c:pt>
                <c:pt idx="804">
                  <c:v>3.7812778821716</c:v>
                </c:pt>
                <c:pt idx="805">
                  <c:v>-2.97497189690956</c:v>
                </c:pt>
                <c:pt idx="806">
                  <c:v>-1.4459253576350699</c:v>
                </c:pt>
                <c:pt idx="807">
                  <c:v>0.93700758451519095</c:v>
                </c:pt>
                <c:pt idx="808">
                  <c:v>2.3157652942587101</c:v>
                </c:pt>
                <c:pt idx="809">
                  <c:v>-0.92154943674307099</c:v>
                </c:pt>
                <c:pt idx="810">
                  <c:v>1.87158133621417</c:v>
                </c:pt>
                <c:pt idx="811">
                  <c:v>2.4545427112209701</c:v>
                </c:pt>
                <c:pt idx="812">
                  <c:v>0.36103690822914603</c:v>
                </c:pt>
                <c:pt idx="813">
                  <c:v>-2.8201304289069902</c:v>
                </c:pt>
                <c:pt idx="814">
                  <c:v>-2.41008520993923</c:v>
                </c:pt>
                <c:pt idx="815">
                  <c:v>1.1108139449824099</c:v>
                </c:pt>
                <c:pt idx="816">
                  <c:v>1.4789555779513699</c:v>
                </c:pt>
                <c:pt idx="817">
                  <c:v>-1.23191619623948</c:v>
                </c:pt>
                <c:pt idx="818">
                  <c:v>-2.0308907627548098</c:v>
                </c:pt>
                <c:pt idx="819">
                  <c:v>3.62333502711747</c:v>
                </c:pt>
                <c:pt idx="820">
                  <c:v>3.9036574396843999</c:v>
                </c:pt>
                <c:pt idx="821">
                  <c:v>3.3554957819874001</c:v>
                </c:pt>
                <c:pt idx="822">
                  <c:v>1.3544460169114301</c:v>
                </c:pt>
                <c:pt idx="823">
                  <c:v>-3.89852775432874</c:v>
                </c:pt>
                <c:pt idx="824">
                  <c:v>-3.6749270133600498</c:v>
                </c:pt>
                <c:pt idx="825">
                  <c:v>1.9895734742636499E-2</c:v>
                </c:pt>
                <c:pt idx="826">
                  <c:v>-2.0620903977998402</c:v>
                </c:pt>
                <c:pt idx="827">
                  <c:v>1.0827116693455701</c:v>
                </c:pt>
                <c:pt idx="828">
                  <c:v>3.8732313587910401</c:v>
                </c:pt>
                <c:pt idx="829">
                  <c:v>-1.5714079782647801</c:v>
                </c:pt>
                <c:pt idx="830">
                  <c:v>3.9146640809658999</c:v>
                </c:pt>
                <c:pt idx="831">
                  <c:v>3.7371137263032002</c:v>
                </c:pt>
                <c:pt idx="832">
                  <c:v>-1.89506491904024</c:v>
                </c:pt>
                <c:pt idx="833">
                  <c:v>3.1501576688606598</c:v>
                </c:pt>
                <c:pt idx="834">
                  <c:v>-2.2888129684473202</c:v>
                </c:pt>
                <c:pt idx="835">
                  <c:v>3.6836811200034298</c:v>
                </c:pt>
                <c:pt idx="836">
                  <c:v>0.97471387810403298</c:v>
                </c:pt>
                <c:pt idx="837">
                  <c:v>-3.0020690597861299</c:v>
                </c:pt>
                <c:pt idx="838">
                  <c:v>-3.8668201234151698</c:v>
                </c:pt>
                <c:pt idx="839">
                  <c:v>-2.80673889660123E-2</c:v>
                </c:pt>
                <c:pt idx="840">
                  <c:v>0.59129416168252902</c:v>
                </c:pt>
                <c:pt idx="841">
                  <c:v>-3.5193180771618899</c:v>
                </c:pt>
                <c:pt idx="842">
                  <c:v>-3.28672263649081</c:v>
                </c:pt>
                <c:pt idx="843">
                  <c:v>3.0937872643125299</c:v>
                </c:pt>
                <c:pt idx="844">
                  <c:v>3.5357432742079302</c:v>
                </c:pt>
                <c:pt idx="845">
                  <c:v>-3.6078918399170599</c:v>
                </c:pt>
                <c:pt idx="846">
                  <c:v>0.17793730007181099</c:v>
                </c:pt>
                <c:pt idx="847">
                  <c:v>-3.22178905306325</c:v>
                </c:pt>
                <c:pt idx="848">
                  <c:v>-3.3679273942280998</c:v>
                </c:pt>
                <c:pt idx="849">
                  <c:v>3.9196311975911202</c:v>
                </c:pt>
                <c:pt idx="850">
                  <c:v>-2.6291845843011301</c:v>
                </c:pt>
                <c:pt idx="851">
                  <c:v>3.3001864308942999</c:v>
                </c:pt>
                <c:pt idx="852">
                  <c:v>1.4814508740965699</c:v>
                </c:pt>
                <c:pt idx="853">
                  <c:v>-3.22180345713898</c:v>
                </c:pt>
                <c:pt idx="854">
                  <c:v>2.4862548465850201</c:v>
                </c:pt>
                <c:pt idx="855">
                  <c:v>-2.3397185537877898</c:v>
                </c:pt>
                <c:pt idx="856">
                  <c:v>1.61096065643428</c:v>
                </c:pt>
                <c:pt idx="857">
                  <c:v>3.6458099379781399</c:v>
                </c:pt>
                <c:pt idx="858">
                  <c:v>-2.3674321004860399</c:v>
                </c:pt>
                <c:pt idx="859">
                  <c:v>-1.4288006654444501</c:v>
                </c:pt>
                <c:pt idx="860">
                  <c:v>3.1116045001110999</c:v>
                </c:pt>
                <c:pt idx="861">
                  <c:v>3.8575864887090199</c:v>
                </c:pt>
                <c:pt idx="862">
                  <c:v>-3.3011575251349798</c:v>
                </c:pt>
                <c:pt idx="863">
                  <c:v>2.6107685666126002</c:v>
                </c:pt>
                <c:pt idx="864">
                  <c:v>2.4362946084027599</c:v>
                </c:pt>
                <c:pt idx="865">
                  <c:v>-1.9423187709728</c:v>
                </c:pt>
                <c:pt idx="866">
                  <c:v>-3.1126970163899399</c:v>
                </c:pt>
                <c:pt idx="867">
                  <c:v>-3.7449986603386498</c:v>
                </c:pt>
                <c:pt idx="868">
                  <c:v>2.7593875252929401</c:v>
                </c:pt>
                <c:pt idx="869">
                  <c:v>1.1320097954621899</c:v>
                </c:pt>
                <c:pt idx="870">
                  <c:v>3.4482874832646799</c:v>
                </c:pt>
                <c:pt idx="871">
                  <c:v>1.6266734008394499</c:v>
                </c:pt>
                <c:pt idx="872">
                  <c:v>-3.3025178894690699</c:v>
                </c:pt>
                <c:pt idx="873">
                  <c:v>3.5756138613306501</c:v>
                </c:pt>
                <c:pt idx="874">
                  <c:v>2.6020616494483502</c:v>
                </c:pt>
                <c:pt idx="875">
                  <c:v>1.6929696088336601</c:v>
                </c:pt>
                <c:pt idx="876">
                  <c:v>1.30224852598671</c:v>
                </c:pt>
                <c:pt idx="877">
                  <c:v>-3.01476140783674</c:v>
                </c:pt>
                <c:pt idx="878">
                  <c:v>0.372656296095427</c:v>
                </c:pt>
                <c:pt idx="879">
                  <c:v>-2.7118000525875199</c:v>
                </c:pt>
                <c:pt idx="880">
                  <c:v>-3.5505415138206098E-2</c:v>
                </c:pt>
                <c:pt idx="881">
                  <c:v>1.12465267114884</c:v>
                </c:pt>
                <c:pt idx="882">
                  <c:v>-3.6241363519602801</c:v>
                </c:pt>
                <c:pt idx="883">
                  <c:v>3.6184185307642398</c:v>
                </c:pt>
                <c:pt idx="884">
                  <c:v>1.47320069712136</c:v>
                </c:pt>
                <c:pt idx="885">
                  <c:v>-3.6963576591054799</c:v>
                </c:pt>
                <c:pt idx="886">
                  <c:v>1.7380811554906701</c:v>
                </c:pt>
                <c:pt idx="887">
                  <c:v>-3.1923430357425802</c:v>
                </c:pt>
                <c:pt idx="888">
                  <c:v>-1.6846918091374701</c:v>
                </c:pt>
                <c:pt idx="889">
                  <c:v>-2.2597278584790899</c:v>
                </c:pt>
                <c:pt idx="890">
                  <c:v>3.87806316499683</c:v>
                </c:pt>
                <c:pt idx="891">
                  <c:v>1.9160027853567001</c:v>
                </c:pt>
                <c:pt idx="892">
                  <c:v>1.8983450732682801</c:v>
                </c:pt>
                <c:pt idx="893">
                  <c:v>3.9607767101477398</c:v>
                </c:pt>
                <c:pt idx="894">
                  <c:v>-2.85693489623088</c:v>
                </c:pt>
                <c:pt idx="895">
                  <c:v>-0.28052040685642698</c:v>
                </c:pt>
                <c:pt idx="896">
                  <c:v>-3.4661669976246401</c:v>
                </c:pt>
                <c:pt idx="897">
                  <c:v>2.5473566748570602</c:v>
                </c:pt>
                <c:pt idx="898">
                  <c:v>1.9331777302751001</c:v>
                </c:pt>
                <c:pt idx="899">
                  <c:v>1.7575633577694501</c:v>
                </c:pt>
                <c:pt idx="900">
                  <c:v>3.3409720523529902</c:v>
                </c:pt>
                <c:pt idx="901">
                  <c:v>-1.10622283854043</c:v>
                </c:pt>
                <c:pt idx="902">
                  <c:v>2.5034893830503901</c:v>
                </c:pt>
                <c:pt idx="903">
                  <c:v>3.5490109205037599</c:v>
                </c:pt>
                <c:pt idx="904">
                  <c:v>2.0486831274054</c:v>
                </c:pt>
                <c:pt idx="905">
                  <c:v>0.71716632127906299</c:v>
                </c:pt>
                <c:pt idx="906">
                  <c:v>6.1246591945605902E-2</c:v>
                </c:pt>
                <c:pt idx="907">
                  <c:v>-3.2525313915233198</c:v>
                </c:pt>
                <c:pt idx="908">
                  <c:v>-3.52735807583448</c:v>
                </c:pt>
                <c:pt idx="909">
                  <c:v>2.1057193775918601</c:v>
                </c:pt>
                <c:pt idx="910">
                  <c:v>-2.49801425813556</c:v>
                </c:pt>
                <c:pt idx="911">
                  <c:v>-3.44857327131382</c:v>
                </c:pt>
                <c:pt idx="912">
                  <c:v>-2.8839310785563299</c:v>
                </c:pt>
                <c:pt idx="913">
                  <c:v>-1.2511827562409401</c:v>
                </c:pt>
                <c:pt idx="914">
                  <c:v>3.29570988171597</c:v>
                </c:pt>
                <c:pt idx="915">
                  <c:v>2.81644723977415</c:v>
                </c:pt>
                <c:pt idx="916">
                  <c:v>-1.80422096996588</c:v>
                </c:pt>
                <c:pt idx="917">
                  <c:v>0.37825946093207302</c:v>
                </c:pt>
                <c:pt idx="918">
                  <c:v>-1.6422549261527499</c:v>
                </c:pt>
                <c:pt idx="919">
                  <c:v>2.5742392126715901</c:v>
                </c:pt>
                <c:pt idx="920">
                  <c:v>-3.7410424458046498</c:v>
                </c:pt>
                <c:pt idx="921">
                  <c:v>-3.89985092533913</c:v>
                </c:pt>
                <c:pt idx="922">
                  <c:v>3.9673882011697699</c:v>
                </c:pt>
                <c:pt idx="923">
                  <c:v>2.0866994717780099</c:v>
                </c:pt>
                <c:pt idx="924">
                  <c:v>1.9229162107064901</c:v>
                </c:pt>
                <c:pt idx="925">
                  <c:v>-0.49254298991807199</c:v>
                </c:pt>
                <c:pt idx="926">
                  <c:v>3.3735258077915602</c:v>
                </c:pt>
                <c:pt idx="927">
                  <c:v>3.0571074499522801</c:v>
                </c:pt>
                <c:pt idx="928">
                  <c:v>-2.83831020739024</c:v>
                </c:pt>
                <c:pt idx="929">
                  <c:v>-3.5367566291861601</c:v>
                </c:pt>
                <c:pt idx="930">
                  <c:v>1.2943753721880999</c:v>
                </c:pt>
                <c:pt idx="931">
                  <c:v>3.9642055004015502</c:v>
                </c:pt>
                <c:pt idx="932">
                  <c:v>-1.14910871348857</c:v>
                </c:pt>
                <c:pt idx="933">
                  <c:v>3.8699285600419402</c:v>
                </c:pt>
                <c:pt idx="934">
                  <c:v>2.1309339283136999</c:v>
                </c:pt>
                <c:pt idx="935">
                  <c:v>0.44240597175409802</c:v>
                </c:pt>
                <c:pt idx="936">
                  <c:v>-3.8498836980495401</c:v>
                </c:pt>
                <c:pt idx="937">
                  <c:v>1.3457270421532701</c:v>
                </c:pt>
                <c:pt idx="938">
                  <c:v>3.2212201951933199</c:v>
                </c:pt>
                <c:pt idx="939">
                  <c:v>-1.92089053913519</c:v>
                </c:pt>
                <c:pt idx="940">
                  <c:v>-2.97876052876566</c:v>
                </c:pt>
                <c:pt idx="941">
                  <c:v>-3.7853516676618399</c:v>
                </c:pt>
                <c:pt idx="942">
                  <c:v>2.6530453327057799</c:v>
                </c:pt>
                <c:pt idx="943">
                  <c:v>-2.7575754007345799</c:v>
                </c:pt>
                <c:pt idx="944">
                  <c:v>-0.40292662763847997</c:v>
                </c:pt>
                <c:pt idx="945">
                  <c:v>-3.6401988393216702</c:v>
                </c:pt>
                <c:pt idx="946">
                  <c:v>2.6040273867770001</c:v>
                </c:pt>
                <c:pt idx="947">
                  <c:v>2.8271228977161198</c:v>
                </c:pt>
                <c:pt idx="948">
                  <c:v>-2.2248702251480998</c:v>
                </c:pt>
                <c:pt idx="949">
                  <c:v>-3.1895473654182802</c:v>
                </c:pt>
                <c:pt idx="950">
                  <c:v>3.1026976132227402</c:v>
                </c:pt>
                <c:pt idx="951">
                  <c:v>-2.1854078383058502</c:v>
                </c:pt>
                <c:pt idx="952">
                  <c:v>0.89903092090275005</c:v>
                </c:pt>
                <c:pt idx="953">
                  <c:v>-1.94585952370699</c:v>
                </c:pt>
                <c:pt idx="954">
                  <c:v>2.0322924756378802</c:v>
                </c:pt>
                <c:pt idx="955">
                  <c:v>-0.71132523009410198</c:v>
                </c:pt>
                <c:pt idx="956">
                  <c:v>-1.67589304180143</c:v>
                </c:pt>
                <c:pt idx="957">
                  <c:v>3.3313794559549201</c:v>
                </c:pt>
                <c:pt idx="958">
                  <c:v>3.3532782705678001</c:v>
                </c:pt>
                <c:pt idx="959">
                  <c:v>-2.8346449972502699</c:v>
                </c:pt>
                <c:pt idx="960">
                  <c:v>2.7215208110402598</c:v>
                </c:pt>
                <c:pt idx="961">
                  <c:v>-3.41111631444514</c:v>
                </c:pt>
                <c:pt idx="962">
                  <c:v>3.5518889958186999</c:v>
                </c:pt>
                <c:pt idx="963">
                  <c:v>-1.59410823802616</c:v>
                </c:pt>
                <c:pt idx="964">
                  <c:v>-2.57871855308986</c:v>
                </c:pt>
                <c:pt idx="965">
                  <c:v>3.55038737244096</c:v>
                </c:pt>
                <c:pt idx="966">
                  <c:v>3.3196009086060099</c:v>
                </c:pt>
                <c:pt idx="967">
                  <c:v>-3.30863153695771</c:v>
                </c:pt>
                <c:pt idx="968">
                  <c:v>-1.1840897216256201</c:v>
                </c:pt>
                <c:pt idx="969">
                  <c:v>-3.0764114148393902</c:v>
                </c:pt>
                <c:pt idx="970">
                  <c:v>1.6434616365133099</c:v>
                </c:pt>
                <c:pt idx="971">
                  <c:v>-2.9072640599912098</c:v>
                </c:pt>
                <c:pt idx="972">
                  <c:v>3.5419371346832</c:v>
                </c:pt>
                <c:pt idx="973">
                  <c:v>3.49819047949505</c:v>
                </c:pt>
                <c:pt idx="974">
                  <c:v>-1.8496667653401999</c:v>
                </c:pt>
                <c:pt idx="975">
                  <c:v>-3.68668618438419</c:v>
                </c:pt>
                <c:pt idx="976">
                  <c:v>-3.0873857005918599</c:v>
                </c:pt>
                <c:pt idx="977">
                  <c:v>2.8922557108821301</c:v>
                </c:pt>
                <c:pt idx="978">
                  <c:v>-2.2591641021063</c:v>
                </c:pt>
                <c:pt idx="979">
                  <c:v>1.14074592983947</c:v>
                </c:pt>
                <c:pt idx="980">
                  <c:v>3.03587068093942</c:v>
                </c:pt>
                <c:pt idx="981">
                  <c:v>0.30679765112857499</c:v>
                </c:pt>
                <c:pt idx="982">
                  <c:v>1.7388045371679299</c:v>
                </c:pt>
                <c:pt idx="983">
                  <c:v>3.0516328485390001</c:v>
                </c:pt>
                <c:pt idx="984">
                  <c:v>2.9453332936777201</c:v>
                </c:pt>
                <c:pt idx="985">
                  <c:v>-3.4803553536132799</c:v>
                </c:pt>
                <c:pt idx="986">
                  <c:v>2.6923241254065502</c:v>
                </c:pt>
                <c:pt idx="987">
                  <c:v>2.2980905318823601</c:v>
                </c:pt>
                <c:pt idx="988">
                  <c:v>1.7231472449315799</c:v>
                </c:pt>
                <c:pt idx="989">
                  <c:v>2.3019159157481499</c:v>
                </c:pt>
                <c:pt idx="990">
                  <c:v>3.24833577886164</c:v>
                </c:pt>
                <c:pt idx="991">
                  <c:v>-3.1370886738554802</c:v>
                </c:pt>
                <c:pt idx="992">
                  <c:v>0.52725064375514996</c:v>
                </c:pt>
                <c:pt idx="993">
                  <c:v>-2.9927804953717398</c:v>
                </c:pt>
                <c:pt idx="994">
                  <c:v>3.6596119318047098</c:v>
                </c:pt>
                <c:pt idx="995">
                  <c:v>-2.53000847213757</c:v>
                </c:pt>
                <c:pt idx="996">
                  <c:v>-3.2992779082868098</c:v>
                </c:pt>
                <c:pt idx="997">
                  <c:v>-3.1127760133937099</c:v>
                </c:pt>
                <c:pt idx="998">
                  <c:v>-1.20245194559553</c:v>
                </c:pt>
                <c:pt idx="999">
                  <c:v>-3.71864732493124</c:v>
                </c:pt>
                <c:pt idx="1000">
                  <c:v>-3.9627999926008601</c:v>
                </c:pt>
                <c:pt idx="1001">
                  <c:v>1.3810731746666201</c:v>
                </c:pt>
                <c:pt idx="1002">
                  <c:v>0.10146721557232601</c:v>
                </c:pt>
                <c:pt idx="1003">
                  <c:v>1.69957477121614</c:v>
                </c:pt>
                <c:pt idx="1004">
                  <c:v>-1.8092556139976299</c:v>
                </c:pt>
                <c:pt idx="1005">
                  <c:v>-3.5511168779808999</c:v>
                </c:pt>
                <c:pt idx="1006">
                  <c:v>-1.6435146577328601</c:v>
                </c:pt>
                <c:pt idx="1007">
                  <c:v>-3.8387530233930098</c:v>
                </c:pt>
                <c:pt idx="1008">
                  <c:v>-2.9435931273502098</c:v>
                </c:pt>
                <c:pt idx="1009">
                  <c:v>-2.6269191011383</c:v>
                </c:pt>
                <c:pt idx="1010">
                  <c:v>2.0553385117682001</c:v>
                </c:pt>
                <c:pt idx="1011">
                  <c:v>-2.8638929270665998</c:v>
                </c:pt>
                <c:pt idx="1012">
                  <c:v>2.24539809318187</c:v>
                </c:pt>
                <c:pt idx="1013">
                  <c:v>1.93348429808438</c:v>
                </c:pt>
                <c:pt idx="1014">
                  <c:v>-3.3429590529467301</c:v>
                </c:pt>
                <c:pt idx="1015">
                  <c:v>-3.4241301900641701</c:v>
                </c:pt>
                <c:pt idx="1016">
                  <c:v>-2.8244421396097099</c:v>
                </c:pt>
                <c:pt idx="1017">
                  <c:v>-0.446295572604896</c:v>
                </c:pt>
                <c:pt idx="1018">
                  <c:v>-3.37211033338167</c:v>
                </c:pt>
                <c:pt idx="1019">
                  <c:v>-2.6147688343620099</c:v>
                </c:pt>
                <c:pt idx="1020">
                  <c:v>-0.72715152282876605</c:v>
                </c:pt>
                <c:pt idx="1021">
                  <c:v>-1.1146593334464701</c:v>
                </c:pt>
                <c:pt idx="1022">
                  <c:v>3.2172007250940502</c:v>
                </c:pt>
                <c:pt idx="1023">
                  <c:v>-3.2199627615812099</c:v>
                </c:pt>
                <c:pt idx="1024">
                  <c:v>-3.8670865329916899</c:v>
                </c:pt>
                <c:pt idx="1025">
                  <c:v>0.35281862762566701</c:v>
                </c:pt>
                <c:pt idx="1026">
                  <c:v>3.0324721816818099</c:v>
                </c:pt>
                <c:pt idx="1027">
                  <c:v>3.4154821306087499</c:v>
                </c:pt>
                <c:pt idx="1028">
                  <c:v>-1.1384138695489301</c:v>
                </c:pt>
                <c:pt idx="1029">
                  <c:v>3.3777112734191999</c:v>
                </c:pt>
                <c:pt idx="1030">
                  <c:v>-2.95098404929128</c:v>
                </c:pt>
                <c:pt idx="1031">
                  <c:v>-3.8872486588287898</c:v>
                </c:pt>
                <c:pt idx="1032">
                  <c:v>3.5594357215763299</c:v>
                </c:pt>
                <c:pt idx="1033">
                  <c:v>-2.4683633924463</c:v>
                </c:pt>
                <c:pt idx="1034">
                  <c:v>-2.3617368519701998</c:v>
                </c:pt>
                <c:pt idx="1035">
                  <c:v>3.7660443457194699</c:v>
                </c:pt>
                <c:pt idx="1036">
                  <c:v>-0.303538960399453</c:v>
                </c:pt>
                <c:pt idx="1037">
                  <c:v>-3.78062221842562</c:v>
                </c:pt>
                <c:pt idx="1038">
                  <c:v>-2.9963475800140502</c:v>
                </c:pt>
                <c:pt idx="1039">
                  <c:v>-1.2698057541071901</c:v>
                </c:pt>
                <c:pt idx="1040">
                  <c:v>3.6747245849960701</c:v>
                </c:pt>
                <c:pt idx="1041">
                  <c:v>-2.0528246268702302</c:v>
                </c:pt>
                <c:pt idx="1042">
                  <c:v>-3.4067297926658799</c:v>
                </c:pt>
                <c:pt idx="1043">
                  <c:v>1.75774558761434</c:v>
                </c:pt>
                <c:pt idx="1044">
                  <c:v>-3.2689821109858501</c:v>
                </c:pt>
                <c:pt idx="1045">
                  <c:v>-1.5101505943990201</c:v>
                </c:pt>
                <c:pt idx="1046">
                  <c:v>-3.6415764039553502</c:v>
                </c:pt>
                <c:pt idx="1047">
                  <c:v>-2.3596202970303501</c:v>
                </c:pt>
                <c:pt idx="1048">
                  <c:v>-3.7544369735607401</c:v>
                </c:pt>
                <c:pt idx="1049">
                  <c:v>-2.57552023192844</c:v>
                </c:pt>
                <c:pt idx="1050">
                  <c:v>-3.5770701612635101</c:v>
                </c:pt>
                <c:pt idx="1051">
                  <c:v>-2.9642966320092801</c:v>
                </c:pt>
                <c:pt idx="1052">
                  <c:v>2.6822903222847998</c:v>
                </c:pt>
                <c:pt idx="1053">
                  <c:v>-2.1402113266966598</c:v>
                </c:pt>
                <c:pt idx="1054">
                  <c:v>1.69484502313675</c:v>
                </c:pt>
                <c:pt idx="1055">
                  <c:v>3.36175829857733</c:v>
                </c:pt>
                <c:pt idx="1056">
                  <c:v>-0.90899858919298704</c:v>
                </c:pt>
                <c:pt idx="1057">
                  <c:v>-1.7451708774153201</c:v>
                </c:pt>
                <c:pt idx="1058">
                  <c:v>0.30497105296009702</c:v>
                </c:pt>
                <c:pt idx="1059">
                  <c:v>3.60240672145965</c:v>
                </c:pt>
                <c:pt idx="1060">
                  <c:v>2.9737843539559399</c:v>
                </c:pt>
                <c:pt idx="1061">
                  <c:v>3.9898835767307301</c:v>
                </c:pt>
                <c:pt idx="1062">
                  <c:v>1.38049556660262</c:v>
                </c:pt>
                <c:pt idx="1063">
                  <c:v>-3.7291928271361101</c:v>
                </c:pt>
                <c:pt idx="1064">
                  <c:v>-3.20705293729644</c:v>
                </c:pt>
                <c:pt idx="1065">
                  <c:v>3.7001347191779601</c:v>
                </c:pt>
                <c:pt idx="1066">
                  <c:v>3.93170064899736</c:v>
                </c:pt>
                <c:pt idx="1067">
                  <c:v>-1.90400178165037</c:v>
                </c:pt>
                <c:pt idx="1068">
                  <c:v>-3.1293251549784098</c:v>
                </c:pt>
                <c:pt idx="1069">
                  <c:v>0.57006290372741997</c:v>
                </c:pt>
                <c:pt idx="1070">
                  <c:v>2.8040061200759898</c:v>
                </c:pt>
                <c:pt idx="1071">
                  <c:v>-2.7733834466624598</c:v>
                </c:pt>
                <c:pt idx="1072">
                  <c:v>-2.7758235934314999</c:v>
                </c:pt>
                <c:pt idx="1073">
                  <c:v>-2.9833558633269202</c:v>
                </c:pt>
                <c:pt idx="1074">
                  <c:v>-3.95753471639379</c:v>
                </c:pt>
                <c:pt idx="1075">
                  <c:v>-0.27138758388291701</c:v>
                </c:pt>
                <c:pt idx="1076">
                  <c:v>2.1448244676319499</c:v>
                </c:pt>
                <c:pt idx="1077">
                  <c:v>3.2986902672953899</c:v>
                </c:pt>
                <c:pt idx="1078">
                  <c:v>3.2631682712418</c:v>
                </c:pt>
                <c:pt idx="1079">
                  <c:v>-3.5946422690910498</c:v>
                </c:pt>
                <c:pt idx="1080">
                  <c:v>-1.94603463714184</c:v>
                </c:pt>
                <c:pt idx="1081">
                  <c:v>-3.4265930178153798</c:v>
                </c:pt>
                <c:pt idx="1082">
                  <c:v>3.4579628293323199</c:v>
                </c:pt>
                <c:pt idx="1083">
                  <c:v>-0.453351479786195</c:v>
                </c:pt>
                <c:pt idx="1084">
                  <c:v>-1.987051199997</c:v>
                </c:pt>
                <c:pt idx="1085">
                  <c:v>3.4003342708271198</c:v>
                </c:pt>
                <c:pt idx="1086">
                  <c:v>0.496155298193657</c:v>
                </c:pt>
                <c:pt idx="1087">
                  <c:v>-3.0819514949371301</c:v>
                </c:pt>
                <c:pt idx="1088">
                  <c:v>-3.1064350778752599</c:v>
                </c:pt>
                <c:pt idx="1089">
                  <c:v>3.0873117141955002</c:v>
                </c:pt>
                <c:pt idx="1090">
                  <c:v>-2.2023328865554599</c:v>
                </c:pt>
                <c:pt idx="1091">
                  <c:v>-3.0156732878034398</c:v>
                </c:pt>
                <c:pt idx="1092">
                  <c:v>-1.0052392040385001</c:v>
                </c:pt>
                <c:pt idx="1093">
                  <c:v>3.63081668808324</c:v>
                </c:pt>
                <c:pt idx="1094">
                  <c:v>3.7400803166664498</c:v>
                </c:pt>
                <c:pt idx="1095">
                  <c:v>3.72161590484045</c:v>
                </c:pt>
                <c:pt idx="1096">
                  <c:v>0.538660378732433</c:v>
                </c:pt>
                <c:pt idx="1097">
                  <c:v>3.5633663885617599</c:v>
                </c:pt>
                <c:pt idx="1098">
                  <c:v>2.0605136706028402</c:v>
                </c:pt>
                <c:pt idx="1099">
                  <c:v>-3.16256740800765</c:v>
                </c:pt>
                <c:pt idx="1100">
                  <c:v>-2.1952858537401201</c:v>
                </c:pt>
                <c:pt idx="1101">
                  <c:v>0.88681146618526696</c:v>
                </c:pt>
                <c:pt idx="1102">
                  <c:v>-3.8615941809715499</c:v>
                </c:pt>
                <c:pt idx="1103">
                  <c:v>1.2923966797050499</c:v>
                </c:pt>
                <c:pt idx="1104">
                  <c:v>2.4244292235915599</c:v>
                </c:pt>
                <c:pt idx="1105">
                  <c:v>-1.85209290808664</c:v>
                </c:pt>
                <c:pt idx="1106">
                  <c:v>3.7859564495609801</c:v>
                </c:pt>
                <c:pt idx="1107">
                  <c:v>-3.07859241304197</c:v>
                </c:pt>
                <c:pt idx="1108">
                  <c:v>-2.5163511470062998</c:v>
                </c:pt>
                <c:pt idx="1109">
                  <c:v>3.10426701679435</c:v>
                </c:pt>
                <c:pt idx="1110">
                  <c:v>1.8581665352206</c:v>
                </c:pt>
                <c:pt idx="1111">
                  <c:v>-3.8415006772232299</c:v>
                </c:pt>
                <c:pt idx="1112">
                  <c:v>1.43566248714768</c:v>
                </c:pt>
                <c:pt idx="1113">
                  <c:v>3.4522477400477198</c:v>
                </c:pt>
                <c:pt idx="1114">
                  <c:v>-2.7804685980946</c:v>
                </c:pt>
                <c:pt idx="1115">
                  <c:v>3.3397363192430101</c:v>
                </c:pt>
                <c:pt idx="1116">
                  <c:v>0.97233690894992397</c:v>
                </c:pt>
                <c:pt idx="1117">
                  <c:v>-3.3246941190384498</c:v>
                </c:pt>
                <c:pt idx="1118">
                  <c:v>3.1505579627349598</c:v>
                </c:pt>
                <c:pt idx="1119">
                  <c:v>-2.5037850091531202</c:v>
                </c:pt>
                <c:pt idx="1120">
                  <c:v>2.0107062185032798</c:v>
                </c:pt>
                <c:pt idx="1121">
                  <c:v>-3.7203897804784698</c:v>
                </c:pt>
                <c:pt idx="1122">
                  <c:v>0.80496681411087601</c:v>
                </c:pt>
                <c:pt idx="1123">
                  <c:v>-3.9693475497831798</c:v>
                </c:pt>
                <c:pt idx="1124">
                  <c:v>-2.8511131558037701</c:v>
                </c:pt>
                <c:pt idx="1125">
                  <c:v>0.48010651765346501</c:v>
                </c:pt>
                <c:pt idx="1126">
                  <c:v>-3.9387298125271601</c:v>
                </c:pt>
                <c:pt idx="1127">
                  <c:v>1.0454108186764299</c:v>
                </c:pt>
                <c:pt idx="1128">
                  <c:v>1.09826716033063</c:v>
                </c:pt>
                <c:pt idx="1129">
                  <c:v>3.4983027489373799</c:v>
                </c:pt>
                <c:pt idx="1130">
                  <c:v>-3.1440891408352001</c:v>
                </c:pt>
                <c:pt idx="1131">
                  <c:v>3.2297337653844802</c:v>
                </c:pt>
                <c:pt idx="1132">
                  <c:v>3.98246282130278</c:v>
                </c:pt>
                <c:pt idx="1133">
                  <c:v>0.145421288024732</c:v>
                </c:pt>
                <c:pt idx="1134">
                  <c:v>-2.0504520850013002</c:v>
                </c:pt>
                <c:pt idx="1135">
                  <c:v>3.7148191432071802</c:v>
                </c:pt>
                <c:pt idx="1136">
                  <c:v>1.42234418772481</c:v>
                </c:pt>
                <c:pt idx="1137">
                  <c:v>1.7206199711772301</c:v>
                </c:pt>
                <c:pt idx="1138">
                  <c:v>-1.8696681761185701</c:v>
                </c:pt>
                <c:pt idx="1139">
                  <c:v>3.7779827181139001</c:v>
                </c:pt>
                <c:pt idx="1140">
                  <c:v>-2.09880719675219</c:v>
                </c:pt>
                <c:pt idx="1141">
                  <c:v>2.8466912366228199</c:v>
                </c:pt>
                <c:pt idx="1142">
                  <c:v>3.0435932971924502</c:v>
                </c:pt>
                <c:pt idx="1143">
                  <c:v>-1.44879992368753</c:v>
                </c:pt>
                <c:pt idx="1144">
                  <c:v>2.6070697830521099</c:v>
                </c:pt>
                <c:pt idx="1145">
                  <c:v>3.18262303010248</c:v>
                </c:pt>
                <c:pt idx="1146">
                  <c:v>2.2813133404337198</c:v>
                </c:pt>
                <c:pt idx="1147">
                  <c:v>-3.55954423101557</c:v>
                </c:pt>
                <c:pt idx="1148">
                  <c:v>-1.6795199882021301</c:v>
                </c:pt>
                <c:pt idx="1149">
                  <c:v>-2.6078851044649598</c:v>
                </c:pt>
                <c:pt idx="1150">
                  <c:v>-0.69725911578592603</c:v>
                </c:pt>
                <c:pt idx="1151">
                  <c:v>-3.6643553166785701</c:v>
                </c:pt>
                <c:pt idx="1152">
                  <c:v>-2.3965587250419702</c:v>
                </c:pt>
                <c:pt idx="1153">
                  <c:v>-2.8249590734424799</c:v>
                </c:pt>
                <c:pt idx="1154">
                  <c:v>-3.88537275019105</c:v>
                </c:pt>
                <c:pt idx="1155">
                  <c:v>-2.99819813324752</c:v>
                </c:pt>
                <c:pt idx="1156">
                  <c:v>2.3364645691281298</c:v>
                </c:pt>
                <c:pt idx="1157">
                  <c:v>-3.2160760751314799</c:v>
                </c:pt>
                <c:pt idx="1158">
                  <c:v>3.8645347863258102</c:v>
                </c:pt>
                <c:pt idx="1159">
                  <c:v>3.10261810470096</c:v>
                </c:pt>
                <c:pt idx="1160">
                  <c:v>-3.4545239243989698</c:v>
                </c:pt>
                <c:pt idx="1161">
                  <c:v>0.35950550912575402</c:v>
                </c:pt>
                <c:pt idx="1162">
                  <c:v>2.9453219844413399</c:v>
                </c:pt>
                <c:pt idx="1163">
                  <c:v>-0.327271848210825</c:v>
                </c:pt>
                <c:pt idx="1164">
                  <c:v>1.93718517477221</c:v>
                </c:pt>
                <c:pt idx="1165">
                  <c:v>-3.5616984573063801</c:v>
                </c:pt>
                <c:pt idx="1166">
                  <c:v>3.2660699261389201</c:v>
                </c:pt>
                <c:pt idx="1167">
                  <c:v>1.02442644270251</c:v>
                </c:pt>
                <c:pt idx="1168">
                  <c:v>1.97996566353748</c:v>
                </c:pt>
                <c:pt idx="1169">
                  <c:v>-3.3917704646067</c:v>
                </c:pt>
                <c:pt idx="1170">
                  <c:v>1.7760780886946299</c:v>
                </c:pt>
                <c:pt idx="1171">
                  <c:v>-2.4591657830927902</c:v>
                </c:pt>
                <c:pt idx="1172">
                  <c:v>2.6937195513474301</c:v>
                </c:pt>
                <c:pt idx="1173">
                  <c:v>3.1309949799099899</c:v>
                </c:pt>
                <c:pt idx="1174">
                  <c:v>-3.2774236637841101</c:v>
                </c:pt>
                <c:pt idx="1175">
                  <c:v>1.2600850760914799</c:v>
                </c:pt>
                <c:pt idx="1176">
                  <c:v>-3.4274165681283999</c:v>
                </c:pt>
                <c:pt idx="1177">
                  <c:v>1.06679453704893</c:v>
                </c:pt>
                <c:pt idx="1178">
                  <c:v>-3.5314624249825002</c:v>
                </c:pt>
                <c:pt idx="1179">
                  <c:v>-1.9494504341657</c:v>
                </c:pt>
                <c:pt idx="1180">
                  <c:v>2.4821515114625199</c:v>
                </c:pt>
                <c:pt idx="1181">
                  <c:v>3.88383250514108</c:v>
                </c:pt>
                <c:pt idx="1182">
                  <c:v>-1.9568871437912001</c:v>
                </c:pt>
                <c:pt idx="1183">
                  <c:v>-2.4054937292766301</c:v>
                </c:pt>
                <c:pt idx="1184">
                  <c:v>3.4201436885279</c:v>
                </c:pt>
                <c:pt idx="1185">
                  <c:v>3.9898291735088001</c:v>
                </c:pt>
                <c:pt idx="1186">
                  <c:v>-3.7242055231229001</c:v>
                </c:pt>
                <c:pt idx="1187">
                  <c:v>2.6125803525141902</c:v>
                </c:pt>
                <c:pt idx="1188">
                  <c:v>2.9682036885004099</c:v>
                </c:pt>
                <c:pt idx="1189">
                  <c:v>3.9001618162320701</c:v>
                </c:pt>
                <c:pt idx="1190">
                  <c:v>-0.148976225931016</c:v>
                </c:pt>
                <c:pt idx="1191">
                  <c:v>-3.4761881594084199</c:v>
                </c:pt>
                <c:pt idx="1192">
                  <c:v>3.9233514765948199</c:v>
                </c:pt>
                <c:pt idx="1193">
                  <c:v>0.39302414084758203</c:v>
                </c:pt>
                <c:pt idx="1194">
                  <c:v>-3.0963631859477898</c:v>
                </c:pt>
                <c:pt idx="1195">
                  <c:v>-2.3254075108688101</c:v>
                </c:pt>
                <c:pt idx="1196">
                  <c:v>-3.90812612591355</c:v>
                </c:pt>
                <c:pt idx="1197">
                  <c:v>2.0554670306115801</c:v>
                </c:pt>
                <c:pt idx="1198">
                  <c:v>-3.0017835553957202</c:v>
                </c:pt>
                <c:pt idx="1199">
                  <c:v>-3.7925045918880098</c:v>
                </c:pt>
                <c:pt idx="1200">
                  <c:v>-3.02335166649141</c:v>
                </c:pt>
                <c:pt idx="1201">
                  <c:v>-1.7037736746699601</c:v>
                </c:pt>
                <c:pt idx="1202">
                  <c:v>-3.4416055896716999</c:v>
                </c:pt>
                <c:pt idx="1203">
                  <c:v>2.0789668356880102</c:v>
                </c:pt>
                <c:pt idx="1204">
                  <c:v>-3.2393136130911899</c:v>
                </c:pt>
                <c:pt idx="1205">
                  <c:v>-2.3796800236263702</c:v>
                </c:pt>
                <c:pt idx="1206">
                  <c:v>3.9523377452025099</c:v>
                </c:pt>
                <c:pt idx="1207">
                  <c:v>0.302733270075493</c:v>
                </c:pt>
                <c:pt idx="1208">
                  <c:v>3.7684976849922198</c:v>
                </c:pt>
                <c:pt idx="1209">
                  <c:v>3.0921470384537302</c:v>
                </c:pt>
                <c:pt idx="1210">
                  <c:v>-0.14577907608251101</c:v>
                </c:pt>
                <c:pt idx="1211">
                  <c:v>3.6755851696445698</c:v>
                </c:pt>
                <c:pt idx="1212">
                  <c:v>-3.0095587973666502</c:v>
                </c:pt>
                <c:pt idx="1213">
                  <c:v>-3.86119765155154</c:v>
                </c:pt>
                <c:pt idx="1214">
                  <c:v>2.2183496656566102</c:v>
                </c:pt>
                <c:pt idx="1215">
                  <c:v>-2.0413561498710799</c:v>
                </c:pt>
                <c:pt idx="1216">
                  <c:v>-2.8687688942212999</c:v>
                </c:pt>
                <c:pt idx="1217">
                  <c:v>-2.3914966147192902</c:v>
                </c:pt>
                <c:pt idx="1218">
                  <c:v>3.9575017634165599</c:v>
                </c:pt>
                <c:pt idx="1219">
                  <c:v>-3.1834002059533</c:v>
                </c:pt>
                <c:pt idx="1220">
                  <c:v>-2.1075814175143099</c:v>
                </c:pt>
                <c:pt idx="1221">
                  <c:v>0.20000638439372501</c:v>
                </c:pt>
                <c:pt idx="1222">
                  <c:v>-2.88803561865832</c:v>
                </c:pt>
                <c:pt idx="1223">
                  <c:v>-3.7722993604041801</c:v>
                </c:pt>
                <c:pt idx="1224">
                  <c:v>3.4639357120772698</c:v>
                </c:pt>
                <c:pt idx="1225">
                  <c:v>-2.6782113624530801</c:v>
                </c:pt>
                <c:pt idx="1226">
                  <c:v>1.3171790678686399</c:v>
                </c:pt>
                <c:pt idx="1227">
                  <c:v>0.81134365956341503</c:v>
                </c:pt>
                <c:pt idx="1228">
                  <c:v>2.8889528958621198</c:v>
                </c:pt>
                <c:pt idx="1229">
                  <c:v>3.3125313397562</c:v>
                </c:pt>
                <c:pt idx="1230">
                  <c:v>2.2428873755137801</c:v>
                </c:pt>
                <c:pt idx="1231">
                  <c:v>-3.2637289298572898</c:v>
                </c:pt>
                <c:pt idx="1232">
                  <c:v>-3.01094679066038</c:v>
                </c:pt>
                <c:pt idx="1233">
                  <c:v>3.5984079867236098</c:v>
                </c:pt>
                <c:pt idx="1234">
                  <c:v>2.66277076227068</c:v>
                </c:pt>
                <c:pt idx="1235">
                  <c:v>1.3431214355619101</c:v>
                </c:pt>
                <c:pt idx="1236">
                  <c:v>-3.61321504017307</c:v>
                </c:pt>
                <c:pt idx="1237">
                  <c:v>-2.51040247205253</c:v>
                </c:pt>
                <c:pt idx="1238">
                  <c:v>-3.4284018815141701</c:v>
                </c:pt>
                <c:pt idx="1239">
                  <c:v>1.7253867932001701</c:v>
                </c:pt>
                <c:pt idx="1240">
                  <c:v>3.2280230202996099</c:v>
                </c:pt>
                <c:pt idx="1241">
                  <c:v>-3.5872046924440899</c:v>
                </c:pt>
                <c:pt idx="1242">
                  <c:v>-3.7526540389868801</c:v>
                </c:pt>
                <c:pt idx="1243">
                  <c:v>-3.4309625358694502</c:v>
                </c:pt>
                <c:pt idx="1244">
                  <c:v>-3.8732097853632399</c:v>
                </c:pt>
                <c:pt idx="1245">
                  <c:v>3.86367612663377</c:v>
                </c:pt>
                <c:pt idx="1246">
                  <c:v>3.2926640521859798</c:v>
                </c:pt>
                <c:pt idx="1247">
                  <c:v>0.21873741646852499</c:v>
                </c:pt>
                <c:pt idx="1248">
                  <c:v>-3.3158751108260098</c:v>
                </c:pt>
                <c:pt idx="1249">
                  <c:v>-3.9542637044060398</c:v>
                </c:pt>
                <c:pt idx="1250">
                  <c:v>-1.8614941647701</c:v>
                </c:pt>
                <c:pt idx="1251">
                  <c:v>2.0725896110902902</c:v>
                </c:pt>
                <c:pt idx="1252">
                  <c:v>-1.1181830316511701</c:v>
                </c:pt>
                <c:pt idx="1253">
                  <c:v>-1.49716780422089</c:v>
                </c:pt>
                <c:pt idx="1254">
                  <c:v>0.62051582243097103</c:v>
                </c:pt>
                <c:pt idx="1255">
                  <c:v>-3.0096948364042202</c:v>
                </c:pt>
                <c:pt idx="1256">
                  <c:v>1.2325878039548901</c:v>
                </c:pt>
                <c:pt idx="1257">
                  <c:v>-2.8853277168779798</c:v>
                </c:pt>
                <c:pt idx="1258">
                  <c:v>-2.86307393025236</c:v>
                </c:pt>
                <c:pt idx="1259">
                  <c:v>-2.5509839365875702</c:v>
                </c:pt>
                <c:pt idx="1260">
                  <c:v>3.6430649261392398</c:v>
                </c:pt>
                <c:pt idx="1261">
                  <c:v>3.34591610534688</c:v>
                </c:pt>
                <c:pt idx="1262">
                  <c:v>-2.35370310358052</c:v>
                </c:pt>
                <c:pt idx="1263">
                  <c:v>2.6045038630761801</c:v>
                </c:pt>
                <c:pt idx="1264">
                  <c:v>1.53267762546756</c:v>
                </c:pt>
                <c:pt idx="1265">
                  <c:v>-2.46581562507959</c:v>
                </c:pt>
                <c:pt idx="1266">
                  <c:v>3.1363263702316702</c:v>
                </c:pt>
                <c:pt idx="1267">
                  <c:v>3.7950431082748199</c:v>
                </c:pt>
                <c:pt idx="1268">
                  <c:v>-2.59246790792547</c:v>
                </c:pt>
                <c:pt idx="1269">
                  <c:v>-3.4933575909927601</c:v>
                </c:pt>
                <c:pt idx="1270">
                  <c:v>-3.09057735696847</c:v>
                </c:pt>
                <c:pt idx="1271">
                  <c:v>1.1925747891837</c:v>
                </c:pt>
                <c:pt idx="1272">
                  <c:v>-3.9222443542371401</c:v>
                </c:pt>
                <c:pt idx="1273">
                  <c:v>-3.31198870517987</c:v>
                </c:pt>
                <c:pt idx="1274">
                  <c:v>1.7446820165107699</c:v>
                </c:pt>
                <c:pt idx="1275">
                  <c:v>-3.11815922782958</c:v>
                </c:pt>
                <c:pt idx="1276">
                  <c:v>-3.02245436497354</c:v>
                </c:pt>
                <c:pt idx="1277">
                  <c:v>-1.09069352471426</c:v>
                </c:pt>
                <c:pt idx="1278">
                  <c:v>-2.6999466013187199</c:v>
                </c:pt>
                <c:pt idx="1279">
                  <c:v>2.06895610633212</c:v>
                </c:pt>
                <c:pt idx="1280">
                  <c:v>-0.593463160542547</c:v>
                </c:pt>
                <c:pt idx="1281">
                  <c:v>-2.3359525849043301</c:v>
                </c:pt>
                <c:pt idx="1282">
                  <c:v>-1.4349468315057601</c:v>
                </c:pt>
                <c:pt idx="1283">
                  <c:v>1.12920242577302</c:v>
                </c:pt>
                <c:pt idx="1284">
                  <c:v>3.92751880946444</c:v>
                </c:pt>
                <c:pt idx="1285">
                  <c:v>-1.8605621281494</c:v>
                </c:pt>
                <c:pt idx="1286">
                  <c:v>0.70385092671873695</c:v>
                </c:pt>
                <c:pt idx="1287">
                  <c:v>-2.3606171540186298</c:v>
                </c:pt>
                <c:pt idx="1288">
                  <c:v>-2.5428150745827698</c:v>
                </c:pt>
                <c:pt idx="1289">
                  <c:v>-2.9049371709952001</c:v>
                </c:pt>
                <c:pt idx="1290">
                  <c:v>1.5459198727071799</c:v>
                </c:pt>
                <c:pt idx="1291">
                  <c:v>0.55214318767927895</c:v>
                </c:pt>
                <c:pt idx="1292">
                  <c:v>3.4641309707185002</c:v>
                </c:pt>
                <c:pt idx="1293">
                  <c:v>1.5162563330605601</c:v>
                </c:pt>
                <c:pt idx="1294">
                  <c:v>3.9570803912280401</c:v>
                </c:pt>
                <c:pt idx="1295">
                  <c:v>-3.9111105239150299</c:v>
                </c:pt>
                <c:pt idx="1296">
                  <c:v>2.9995382759841598</c:v>
                </c:pt>
                <c:pt idx="1297">
                  <c:v>0.49752373855559501</c:v>
                </c:pt>
                <c:pt idx="1298">
                  <c:v>-3.3510196816142201</c:v>
                </c:pt>
                <c:pt idx="1299">
                  <c:v>2.7484535630636602</c:v>
                </c:pt>
                <c:pt idx="1300">
                  <c:v>-3.1562298088519798</c:v>
                </c:pt>
                <c:pt idx="1301">
                  <c:v>-3.80640570534228</c:v>
                </c:pt>
                <c:pt idx="1302">
                  <c:v>0.52920541962980305</c:v>
                </c:pt>
                <c:pt idx="1303">
                  <c:v>-3.0538804299526099</c:v>
                </c:pt>
                <c:pt idx="1304">
                  <c:v>1.3264005359391799</c:v>
                </c:pt>
                <c:pt idx="1305">
                  <c:v>2.3625584407698299</c:v>
                </c:pt>
                <c:pt idx="1306">
                  <c:v>-3.3291173497400099</c:v>
                </c:pt>
                <c:pt idx="1307">
                  <c:v>3.54312004057594</c:v>
                </c:pt>
                <c:pt idx="1308">
                  <c:v>-0.48223063388536502</c:v>
                </c:pt>
                <c:pt idx="1309">
                  <c:v>-0.27194796830144602</c:v>
                </c:pt>
                <c:pt idx="1310">
                  <c:v>3.4081593110846899</c:v>
                </c:pt>
                <c:pt idx="1311">
                  <c:v>3.02584867901454</c:v>
                </c:pt>
                <c:pt idx="1312">
                  <c:v>-0.56255384622597004</c:v>
                </c:pt>
                <c:pt idx="1313">
                  <c:v>-3.9489557387739498</c:v>
                </c:pt>
                <c:pt idx="1314">
                  <c:v>-3.11698069831598</c:v>
                </c:pt>
                <c:pt idx="1315">
                  <c:v>2.3500980968362102</c:v>
                </c:pt>
                <c:pt idx="1316">
                  <c:v>-2.6723004175562401</c:v>
                </c:pt>
                <c:pt idx="1317">
                  <c:v>2.8294371267480698</c:v>
                </c:pt>
                <c:pt idx="1318">
                  <c:v>-6.9715694847563001E-2</c:v>
                </c:pt>
                <c:pt idx="1319">
                  <c:v>-1.6534993585270099</c:v>
                </c:pt>
                <c:pt idx="1320">
                  <c:v>1.3563810109799499</c:v>
                </c:pt>
                <c:pt idx="1321">
                  <c:v>-1.30535205508168</c:v>
                </c:pt>
                <c:pt idx="1322">
                  <c:v>0.12870256881353201</c:v>
                </c:pt>
                <c:pt idx="1323">
                  <c:v>-3.3650931445541699</c:v>
                </c:pt>
                <c:pt idx="1324">
                  <c:v>1.13614647261376</c:v>
                </c:pt>
                <c:pt idx="1325">
                  <c:v>3.1615135001114698</c:v>
                </c:pt>
                <c:pt idx="1326">
                  <c:v>-3.3605837767117901</c:v>
                </c:pt>
                <c:pt idx="1327">
                  <c:v>3.4023451412799401</c:v>
                </c:pt>
                <c:pt idx="1328">
                  <c:v>-2.8750387265007298</c:v>
                </c:pt>
                <c:pt idx="1329">
                  <c:v>-3.7118938570146298</c:v>
                </c:pt>
                <c:pt idx="1330">
                  <c:v>-3.3549769177640201</c:v>
                </c:pt>
                <c:pt idx="1331">
                  <c:v>-0.21455016650721401</c:v>
                </c:pt>
                <c:pt idx="1332">
                  <c:v>-0.23913369278570501</c:v>
                </c:pt>
                <c:pt idx="1333">
                  <c:v>3.2599010112430902</c:v>
                </c:pt>
                <c:pt idx="1334">
                  <c:v>-3.2189751673075602</c:v>
                </c:pt>
                <c:pt idx="1335">
                  <c:v>-0.55518044115001597</c:v>
                </c:pt>
                <c:pt idx="1336">
                  <c:v>1.3300858441836001</c:v>
                </c:pt>
                <c:pt idx="1337">
                  <c:v>2.4188894949592701</c:v>
                </c:pt>
                <c:pt idx="1338">
                  <c:v>2.43245856105451</c:v>
                </c:pt>
                <c:pt idx="1339">
                  <c:v>0.26151452239601503</c:v>
                </c:pt>
                <c:pt idx="1340">
                  <c:v>0.42263541116634501</c:v>
                </c:pt>
                <c:pt idx="1341">
                  <c:v>2.10109193640054</c:v>
                </c:pt>
                <c:pt idx="1342">
                  <c:v>-2.3677764594573301</c:v>
                </c:pt>
                <c:pt idx="1343">
                  <c:v>-3.4133986348293099</c:v>
                </c:pt>
                <c:pt idx="1344">
                  <c:v>-3.6738606925270498</c:v>
                </c:pt>
                <c:pt idx="1345">
                  <c:v>2.4888465153296599</c:v>
                </c:pt>
                <c:pt idx="1346">
                  <c:v>-3.0111488672494602</c:v>
                </c:pt>
                <c:pt idx="1347">
                  <c:v>-1.4865673107044299</c:v>
                </c:pt>
                <c:pt idx="1348">
                  <c:v>-3.79851421834339</c:v>
                </c:pt>
                <c:pt idx="1349">
                  <c:v>-3.6761670474463299</c:v>
                </c:pt>
                <c:pt idx="1350">
                  <c:v>0.51053650647682702</c:v>
                </c:pt>
                <c:pt idx="1351">
                  <c:v>3.6322203196860201</c:v>
                </c:pt>
                <c:pt idx="1352">
                  <c:v>-1.12987863452508</c:v>
                </c:pt>
                <c:pt idx="1353">
                  <c:v>-3.3758151236220799</c:v>
                </c:pt>
                <c:pt idx="1354">
                  <c:v>3.3500749366555298</c:v>
                </c:pt>
                <c:pt idx="1355">
                  <c:v>-3.7231770731165401</c:v>
                </c:pt>
                <c:pt idx="1356">
                  <c:v>-0.77040078936526502</c:v>
                </c:pt>
                <c:pt idx="1357">
                  <c:v>-3.98223605183443</c:v>
                </c:pt>
                <c:pt idx="1358">
                  <c:v>3.47797062852288</c:v>
                </c:pt>
                <c:pt idx="1359">
                  <c:v>-3.7020013577127702</c:v>
                </c:pt>
                <c:pt idx="1360">
                  <c:v>0.19452461866418599</c:v>
                </c:pt>
                <c:pt idx="1361">
                  <c:v>-3.03055868712489</c:v>
                </c:pt>
                <c:pt idx="1362">
                  <c:v>-2.2820322521609202</c:v>
                </c:pt>
                <c:pt idx="1363">
                  <c:v>2.92209187059593</c:v>
                </c:pt>
                <c:pt idx="1364">
                  <c:v>2.89391454084803</c:v>
                </c:pt>
                <c:pt idx="1365">
                  <c:v>3.7697660173337901</c:v>
                </c:pt>
                <c:pt idx="1366">
                  <c:v>-1.45402457388518</c:v>
                </c:pt>
                <c:pt idx="1367">
                  <c:v>0.386210816746485</c:v>
                </c:pt>
                <c:pt idx="1368">
                  <c:v>3.4582810782882198</c:v>
                </c:pt>
                <c:pt idx="1369">
                  <c:v>-0.88060780757870705</c:v>
                </c:pt>
                <c:pt idx="1370">
                  <c:v>-2.3554776180376802</c:v>
                </c:pt>
                <c:pt idx="1371">
                  <c:v>-2.9009955555002499E-2</c:v>
                </c:pt>
                <c:pt idx="1372">
                  <c:v>-1.8614700523718599</c:v>
                </c:pt>
                <c:pt idx="1373">
                  <c:v>-0.57921891045782703</c:v>
                </c:pt>
                <c:pt idx="1374">
                  <c:v>3.7669579474618198</c:v>
                </c:pt>
                <c:pt idx="1375">
                  <c:v>0.411073569988545</c:v>
                </c:pt>
                <c:pt idx="1376">
                  <c:v>-0.18432008620203</c:v>
                </c:pt>
                <c:pt idx="1377">
                  <c:v>1.3140148735686601</c:v>
                </c:pt>
                <c:pt idx="1378">
                  <c:v>3.7526645223197699</c:v>
                </c:pt>
                <c:pt idx="1379">
                  <c:v>-3.5105754878712099</c:v>
                </c:pt>
                <c:pt idx="1380">
                  <c:v>3.2247579550843599</c:v>
                </c:pt>
                <c:pt idx="1381">
                  <c:v>-2.16491065220317</c:v>
                </c:pt>
                <c:pt idx="1382">
                  <c:v>-0.71789245984443095</c:v>
                </c:pt>
                <c:pt idx="1383">
                  <c:v>3.9341042016160399</c:v>
                </c:pt>
                <c:pt idx="1384">
                  <c:v>-3.6917897814497902</c:v>
                </c:pt>
                <c:pt idx="1385">
                  <c:v>-3.1987261459396401</c:v>
                </c:pt>
                <c:pt idx="1386">
                  <c:v>-2.9988074402764102</c:v>
                </c:pt>
                <c:pt idx="1387">
                  <c:v>-0.63278003621608803</c:v>
                </c:pt>
                <c:pt idx="1388">
                  <c:v>-2.6927842615400999</c:v>
                </c:pt>
                <c:pt idx="1389">
                  <c:v>-3.5441144872504098</c:v>
                </c:pt>
                <c:pt idx="1390">
                  <c:v>-3.9053433419827601</c:v>
                </c:pt>
                <c:pt idx="1391">
                  <c:v>-2.8824220660943798</c:v>
                </c:pt>
                <c:pt idx="1392">
                  <c:v>1.22128871166883</c:v>
                </c:pt>
                <c:pt idx="1393">
                  <c:v>-3.72903941259968</c:v>
                </c:pt>
                <c:pt idx="1394">
                  <c:v>2.77299263311737</c:v>
                </c:pt>
                <c:pt idx="1395">
                  <c:v>3.59601028029833</c:v>
                </c:pt>
                <c:pt idx="1396">
                  <c:v>-3.0678678172431399</c:v>
                </c:pt>
                <c:pt idx="1397">
                  <c:v>-0.23336698783926199</c:v>
                </c:pt>
                <c:pt idx="1398">
                  <c:v>3.8282784562102798</c:v>
                </c:pt>
                <c:pt idx="1399">
                  <c:v>1.8086168397779401</c:v>
                </c:pt>
                <c:pt idx="1400">
                  <c:v>3.3925687256249901</c:v>
                </c:pt>
                <c:pt idx="1401">
                  <c:v>-1.9913799715151701</c:v>
                </c:pt>
                <c:pt idx="1402">
                  <c:v>-3.2479206624589301</c:v>
                </c:pt>
                <c:pt idx="1403">
                  <c:v>0.88333767895957105</c:v>
                </c:pt>
                <c:pt idx="1404">
                  <c:v>1.6307531672654101</c:v>
                </c:pt>
                <c:pt idx="1405">
                  <c:v>-2.2558661236203501</c:v>
                </c:pt>
                <c:pt idx="1406">
                  <c:v>-3.11675581245817</c:v>
                </c:pt>
                <c:pt idx="1407">
                  <c:v>-3.8857101094375102</c:v>
                </c:pt>
                <c:pt idx="1408">
                  <c:v>2.13452469670914</c:v>
                </c:pt>
                <c:pt idx="1409">
                  <c:v>-2.8679439822617701</c:v>
                </c:pt>
                <c:pt idx="1410">
                  <c:v>2.6439348308392399</c:v>
                </c:pt>
                <c:pt idx="1411">
                  <c:v>-3.8143254921501701</c:v>
                </c:pt>
                <c:pt idx="1412">
                  <c:v>-0.70278857969662201</c:v>
                </c:pt>
                <c:pt idx="1413">
                  <c:v>1.8330530424287099</c:v>
                </c:pt>
                <c:pt idx="1414">
                  <c:v>-2.6878030257712502</c:v>
                </c:pt>
                <c:pt idx="1415">
                  <c:v>-3.7445860841227598</c:v>
                </c:pt>
                <c:pt idx="1416">
                  <c:v>3.4189663860295001</c:v>
                </c:pt>
                <c:pt idx="1417">
                  <c:v>-2.04697649112599</c:v>
                </c:pt>
                <c:pt idx="1418">
                  <c:v>2.5259713650463098</c:v>
                </c:pt>
                <c:pt idx="1419">
                  <c:v>2.9767416535987001</c:v>
                </c:pt>
                <c:pt idx="1420">
                  <c:v>-2.9349001544820501</c:v>
                </c:pt>
                <c:pt idx="1421">
                  <c:v>-3.8306111844386201</c:v>
                </c:pt>
                <c:pt idx="1422">
                  <c:v>-3.3606292544676202</c:v>
                </c:pt>
                <c:pt idx="1423">
                  <c:v>-1.7008310113671301</c:v>
                </c:pt>
                <c:pt idx="1424">
                  <c:v>2.8486711712712101</c:v>
                </c:pt>
                <c:pt idx="1425">
                  <c:v>3.60324091648735</c:v>
                </c:pt>
                <c:pt idx="1426">
                  <c:v>-1.0186061953283601</c:v>
                </c:pt>
                <c:pt idx="1427">
                  <c:v>-0.66830774013124306</c:v>
                </c:pt>
                <c:pt idx="1428">
                  <c:v>2.4189924039236699</c:v>
                </c:pt>
                <c:pt idx="1429">
                  <c:v>0.99891007254777597</c:v>
                </c:pt>
                <c:pt idx="1430">
                  <c:v>1.83333188816257</c:v>
                </c:pt>
                <c:pt idx="1431">
                  <c:v>-2.2148516742693598</c:v>
                </c:pt>
                <c:pt idx="1432">
                  <c:v>-3.3018181431196401</c:v>
                </c:pt>
                <c:pt idx="1433">
                  <c:v>3.1051146631441</c:v>
                </c:pt>
                <c:pt idx="1434">
                  <c:v>1.4390365196516499</c:v>
                </c:pt>
                <c:pt idx="1435">
                  <c:v>2.1249363461141302</c:v>
                </c:pt>
                <c:pt idx="1436">
                  <c:v>0.88862103846752005</c:v>
                </c:pt>
                <c:pt idx="1437">
                  <c:v>-3.6950302182238501</c:v>
                </c:pt>
                <c:pt idx="1438">
                  <c:v>-1.0361048490404901</c:v>
                </c:pt>
                <c:pt idx="1439">
                  <c:v>2.72326711628215</c:v>
                </c:pt>
                <c:pt idx="1440">
                  <c:v>1.8476692110462101</c:v>
                </c:pt>
                <c:pt idx="1441">
                  <c:v>3.59577139336439</c:v>
                </c:pt>
                <c:pt idx="1442">
                  <c:v>1.5191608442853</c:v>
                </c:pt>
                <c:pt idx="1443">
                  <c:v>-0.51973602142652697</c:v>
                </c:pt>
                <c:pt idx="1444">
                  <c:v>2.76497409407146</c:v>
                </c:pt>
                <c:pt idx="1445">
                  <c:v>-3.3223958770106399</c:v>
                </c:pt>
                <c:pt idx="1446">
                  <c:v>0.87301589666633805</c:v>
                </c:pt>
                <c:pt idx="1447">
                  <c:v>1.47173453051951</c:v>
                </c:pt>
                <c:pt idx="1448">
                  <c:v>-3.89936082059709</c:v>
                </c:pt>
                <c:pt idx="1449">
                  <c:v>3.2027786008400501</c:v>
                </c:pt>
                <c:pt idx="1450">
                  <c:v>0.24071373963467399</c:v>
                </c:pt>
                <c:pt idx="1451">
                  <c:v>2.1501356462372501</c:v>
                </c:pt>
                <c:pt idx="1452">
                  <c:v>1.7051719332369999</c:v>
                </c:pt>
                <c:pt idx="1453">
                  <c:v>2.5254034170950299</c:v>
                </c:pt>
                <c:pt idx="1454">
                  <c:v>3.5854855061538902</c:v>
                </c:pt>
                <c:pt idx="1455">
                  <c:v>3.95360008661949</c:v>
                </c:pt>
                <c:pt idx="1456">
                  <c:v>-3.3240603942673301</c:v>
                </c:pt>
                <c:pt idx="1457">
                  <c:v>-3.7843576921905999</c:v>
                </c:pt>
                <c:pt idx="1458">
                  <c:v>7.4912798414329601E-2</c:v>
                </c:pt>
                <c:pt idx="1459">
                  <c:v>-1.47517738952801</c:v>
                </c:pt>
                <c:pt idx="1460">
                  <c:v>0.88467288515639797</c:v>
                </c:pt>
                <c:pt idx="1461">
                  <c:v>2.56378910244517</c:v>
                </c:pt>
                <c:pt idx="1462">
                  <c:v>1.1976039160062699</c:v>
                </c:pt>
                <c:pt idx="1463">
                  <c:v>-0.57452008791477904</c:v>
                </c:pt>
                <c:pt idx="1464">
                  <c:v>-2.9638077840214501</c:v>
                </c:pt>
                <c:pt idx="1465">
                  <c:v>-2.5288303447517202</c:v>
                </c:pt>
                <c:pt idx="1466">
                  <c:v>3.5374539709794499</c:v>
                </c:pt>
                <c:pt idx="1467">
                  <c:v>-3.3110281172454301</c:v>
                </c:pt>
                <c:pt idx="1468">
                  <c:v>-2.0272252076120898</c:v>
                </c:pt>
                <c:pt idx="1469">
                  <c:v>-2.9700144198775802</c:v>
                </c:pt>
                <c:pt idx="1470">
                  <c:v>3.2923572781402299</c:v>
                </c:pt>
                <c:pt idx="1471">
                  <c:v>-2.0764869668094099</c:v>
                </c:pt>
                <c:pt idx="1472">
                  <c:v>0.265784073058628</c:v>
                </c:pt>
                <c:pt idx="1473">
                  <c:v>2.72324461767947</c:v>
                </c:pt>
                <c:pt idx="1474">
                  <c:v>2.0006347711333099</c:v>
                </c:pt>
                <c:pt idx="1475">
                  <c:v>3.8394427065265599</c:v>
                </c:pt>
                <c:pt idx="1476">
                  <c:v>-3.8862764417356099</c:v>
                </c:pt>
                <c:pt idx="1477">
                  <c:v>3.29541249004355</c:v>
                </c:pt>
                <c:pt idx="1478">
                  <c:v>-2.7481516937075798</c:v>
                </c:pt>
                <c:pt idx="1479">
                  <c:v>2.43314506081005</c:v>
                </c:pt>
                <c:pt idx="1480">
                  <c:v>1.2533272413080601</c:v>
                </c:pt>
                <c:pt idx="1481">
                  <c:v>-0.25505014689030597</c:v>
                </c:pt>
                <c:pt idx="1482">
                  <c:v>-2.65521983101773</c:v>
                </c:pt>
                <c:pt idx="1483">
                  <c:v>2.4366201729700401</c:v>
                </c:pt>
                <c:pt idx="1484">
                  <c:v>2.4886451549503601</c:v>
                </c:pt>
                <c:pt idx="1485">
                  <c:v>2.6064902481006098</c:v>
                </c:pt>
                <c:pt idx="1486">
                  <c:v>-3.6846934756105898</c:v>
                </c:pt>
                <c:pt idx="1487">
                  <c:v>-0.83964687090511703</c:v>
                </c:pt>
                <c:pt idx="1488">
                  <c:v>-2.0020627778989701</c:v>
                </c:pt>
                <c:pt idx="1489">
                  <c:v>-3.85497037389616</c:v>
                </c:pt>
                <c:pt idx="1490">
                  <c:v>-1.16808440334857</c:v>
                </c:pt>
                <c:pt idx="1491">
                  <c:v>3.29402747008622</c:v>
                </c:pt>
                <c:pt idx="1492">
                  <c:v>-1.7930300895318101</c:v>
                </c:pt>
                <c:pt idx="1493">
                  <c:v>-1.37567211985794</c:v>
                </c:pt>
                <c:pt idx="1494">
                  <c:v>0.63660435903391199</c:v>
                </c:pt>
                <c:pt idx="1495">
                  <c:v>5.2924098886303499E-2</c:v>
                </c:pt>
                <c:pt idx="1496">
                  <c:v>-2.1475599304692099</c:v>
                </c:pt>
                <c:pt idx="1497">
                  <c:v>-3.7750025613440998</c:v>
                </c:pt>
                <c:pt idx="1498">
                  <c:v>-2.0991471052572401</c:v>
                </c:pt>
                <c:pt idx="1499">
                  <c:v>-3.8733172408102399</c:v>
                </c:pt>
                <c:pt idx="1500">
                  <c:v>2.76542217782118</c:v>
                </c:pt>
                <c:pt idx="1501">
                  <c:v>1.7879224037955499</c:v>
                </c:pt>
                <c:pt idx="1502">
                  <c:v>3.4842127885263201</c:v>
                </c:pt>
                <c:pt idx="1503">
                  <c:v>-2.8016649492513102</c:v>
                </c:pt>
                <c:pt idx="1504">
                  <c:v>-3.47430361957487</c:v>
                </c:pt>
                <c:pt idx="1505">
                  <c:v>-2.4347592034554699</c:v>
                </c:pt>
                <c:pt idx="1506">
                  <c:v>-3.68775636589131</c:v>
                </c:pt>
                <c:pt idx="1507">
                  <c:v>2.8007062982306499</c:v>
                </c:pt>
                <c:pt idx="1508">
                  <c:v>-1.3234460445384799</c:v>
                </c:pt>
                <c:pt idx="1509">
                  <c:v>2.7199451216450501</c:v>
                </c:pt>
                <c:pt idx="1510">
                  <c:v>-3.27069161756669</c:v>
                </c:pt>
                <c:pt idx="1511">
                  <c:v>3.24472645207483</c:v>
                </c:pt>
                <c:pt idx="1512">
                  <c:v>3.8761876904896799</c:v>
                </c:pt>
                <c:pt idx="1513">
                  <c:v>-1.0551343994990601</c:v>
                </c:pt>
                <c:pt idx="1514">
                  <c:v>-3.04475156197097</c:v>
                </c:pt>
                <c:pt idx="1515">
                  <c:v>-3.9864431184101501</c:v>
                </c:pt>
                <c:pt idx="1516">
                  <c:v>-2.86607201151776</c:v>
                </c:pt>
                <c:pt idx="1517">
                  <c:v>1.6930594239110901</c:v>
                </c:pt>
                <c:pt idx="1518">
                  <c:v>-1.08821845175972</c:v>
                </c:pt>
                <c:pt idx="1519">
                  <c:v>1.67189936911181</c:v>
                </c:pt>
                <c:pt idx="1520">
                  <c:v>-2.90264796567772</c:v>
                </c:pt>
                <c:pt idx="1521">
                  <c:v>-1.6523364017723401</c:v>
                </c:pt>
                <c:pt idx="1522">
                  <c:v>-2.9484289828510302</c:v>
                </c:pt>
                <c:pt idx="1523">
                  <c:v>2.4567899820446801E-2</c:v>
                </c:pt>
                <c:pt idx="1524">
                  <c:v>-1.64731440527134</c:v>
                </c:pt>
                <c:pt idx="1525">
                  <c:v>3.9434876027803298</c:v>
                </c:pt>
                <c:pt idx="1526">
                  <c:v>-1.30636986961705</c:v>
                </c:pt>
                <c:pt idx="1527">
                  <c:v>-0.357217123105803</c:v>
                </c:pt>
                <c:pt idx="1528">
                  <c:v>-3.8638697332146998</c:v>
                </c:pt>
                <c:pt idx="1529">
                  <c:v>-3.3192907483481799</c:v>
                </c:pt>
                <c:pt idx="1530">
                  <c:v>-1.1304907084290401</c:v>
                </c:pt>
                <c:pt idx="1531">
                  <c:v>2.7378097916747599</c:v>
                </c:pt>
                <c:pt idx="1532">
                  <c:v>3.8030424555434501</c:v>
                </c:pt>
                <c:pt idx="1533">
                  <c:v>1.17320536773592</c:v>
                </c:pt>
                <c:pt idx="1534">
                  <c:v>-3.2744955387136101</c:v>
                </c:pt>
                <c:pt idx="1535">
                  <c:v>-2.9449460696764702</c:v>
                </c:pt>
                <c:pt idx="1536">
                  <c:v>0.60575696717395999</c:v>
                </c:pt>
                <c:pt idx="1537">
                  <c:v>3.4611546353859102</c:v>
                </c:pt>
                <c:pt idx="1538">
                  <c:v>-2.11589412074773</c:v>
                </c:pt>
                <c:pt idx="1539">
                  <c:v>-1.33529425252616</c:v>
                </c:pt>
                <c:pt idx="1540">
                  <c:v>3.08839849477204</c:v>
                </c:pt>
                <c:pt idx="1541">
                  <c:v>2.5544641010431102</c:v>
                </c:pt>
                <c:pt idx="1542">
                  <c:v>2.27030831712811</c:v>
                </c:pt>
                <c:pt idx="1543">
                  <c:v>3.2367412954888901</c:v>
                </c:pt>
                <c:pt idx="1544">
                  <c:v>3.42744495219487</c:v>
                </c:pt>
                <c:pt idx="1545">
                  <c:v>-3.9947043477729598</c:v>
                </c:pt>
                <c:pt idx="1546">
                  <c:v>-0.97347973018824396</c:v>
                </c:pt>
                <c:pt idx="1547">
                  <c:v>1.83548119170195</c:v>
                </c:pt>
                <c:pt idx="1548">
                  <c:v>3.56851134281191</c:v>
                </c:pt>
                <c:pt idx="1549">
                  <c:v>-2.69751521783847</c:v>
                </c:pt>
                <c:pt idx="1550">
                  <c:v>-1.3033770937265301</c:v>
                </c:pt>
                <c:pt idx="1551">
                  <c:v>0.25244145372757598</c:v>
                </c:pt>
                <c:pt idx="1552">
                  <c:v>-3.0223909117930701</c:v>
                </c:pt>
                <c:pt idx="1553">
                  <c:v>-0.73140221151059104</c:v>
                </c:pt>
                <c:pt idx="1554">
                  <c:v>1.6332171674801299</c:v>
                </c:pt>
                <c:pt idx="1555">
                  <c:v>1.95427523396637</c:v>
                </c:pt>
                <c:pt idx="1556">
                  <c:v>3.9721590941217002</c:v>
                </c:pt>
                <c:pt idx="1557">
                  <c:v>-1.6601484411459999</c:v>
                </c:pt>
                <c:pt idx="1558">
                  <c:v>-3.2936271320290502</c:v>
                </c:pt>
                <c:pt idx="1559">
                  <c:v>-3.3111627822365901</c:v>
                </c:pt>
                <c:pt idx="1560">
                  <c:v>3.11347950101199</c:v>
                </c:pt>
                <c:pt idx="1561">
                  <c:v>-0.65786809521262102</c:v>
                </c:pt>
                <c:pt idx="1562">
                  <c:v>2.5063936415388701</c:v>
                </c:pt>
                <c:pt idx="1563">
                  <c:v>-3.0381105622379501</c:v>
                </c:pt>
                <c:pt idx="1564">
                  <c:v>-2.13441282020267</c:v>
                </c:pt>
                <c:pt idx="1565">
                  <c:v>2.80938988586048</c:v>
                </c:pt>
                <c:pt idx="1566">
                  <c:v>-3.8393275788015799</c:v>
                </c:pt>
                <c:pt idx="1567">
                  <c:v>-0.50463505516899199</c:v>
                </c:pt>
                <c:pt idx="1568">
                  <c:v>-3.7425995409099402</c:v>
                </c:pt>
                <c:pt idx="1569">
                  <c:v>1.02666192748854</c:v>
                </c:pt>
                <c:pt idx="1570">
                  <c:v>-2.2413323295621899</c:v>
                </c:pt>
                <c:pt idx="1571">
                  <c:v>-3.820878496328</c:v>
                </c:pt>
                <c:pt idx="1572">
                  <c:v>2.7628828103772198</c:v>
                </c:pt>
                <c:pt idx="1573">
                  <c:v>-3.1885959507227799</c:v>
                </c:pt>
                <c:pt idx="1574">
                  <c:v>-3.44298179346031</c:v>
                </c:pt>
                <c:pt idx="1575">
                  <c:v>3.22355864443497</c:v>
                </c:pt>
                <c:pt idx="1576">
                  <c:v>-2.2972366326791498</c:v>
                </c:pt>
                <c:pt idx="1577">
                  <c:v>-3.5055933874088701</c:v>
                </c:pt>
                <c:pt idx="1578">
                  <c:v>0.850397752374213</c:v>
                </c:pt>
                <c:pt idx="1579">
                  <c:v>-0.58465731581476099</c:v>
                </c:pt>
                <c:pt idx="1580">
                  <c:v>0.90988705499935096</c:v>
                </c:pt>
                <c:pt idx="1581">
                  <c:v>-3.4884162891209201</c:v>
                </c:pt>
                <c:pt idx="1582">
                  <c:v>2.8476395657504399</c:v>
                </c:pt>
                <c:pt idx="1583">
                  <c:v>1.0598701722052599</c:v>
                </c:pt>
                <c:pt idx="1584">
                  <c:v>3.2062532194810101</c:v>
                </c:pt>
                <c:pt idx="1585">
                  <c:v>1.57662216408895</c:v>
                </c:pt>
                <c:pt idx="1586">
                  <c:v>3.30224183892877</c:v>
                </c:pt>
                <c:pt idx="1587">
                  <c:v>0.65260427734628201</c:v>
                </c:pt>
                <c:pt idx="1588">
                  <c:v>3.95326024205864</c:v>
                </c:pt>
                <c:pt idx="1589">
                  <c:v>2.40610679160865</c:v>
                </c:pt>
                <c:pt idx="1590">
                  <c:v>-3.8438154268421201</c:v>
                </c:pt>
                <c:pt idx="1591">
                  <c:v>2.6350620016677202</c:v>
                </c:pt>
                <c:pt idx="1592">
                  <c:v>2.4974752642633402</c:v>
                </c:pt>
                <c:pt idx="1593">
                  <c:v>2.4237491203409398</c:v>
                </c:pt>
                <c:pt idx="1594">
                  <c:v>-3.0271581451123999</c:v>
                </c:pt>
                <c:pt idx="1595">
                  <c:v>3.0690782491190101</c:v>
                </c:pt>
                <c:pt idx="1596">
                  <c:v>-1.12029956546785</c:v>
                </c:pt>
                <c:pt idx="1597">
                  <c:v>-3.3965394311415</c:v>
                </c:pt>
                <c:pt idx="1598">
                  <c:v>2.86384924618589</c:v>
                </c:pt>
                <c:pt idx="1599">
                  <c:v>-2.56571566895777</c:v>
                </c:pt>
                <c:pt idx="1600">
                  <c:v>1.11569627227874</c:v>
                </c:pt>
                <c:pt idx="1601">
                  <c:v>1.75099004238282</c:v>
                </c:pt>
                <c:pt idx="1602">
                  <c:v>-3.4898332759384001</c:v>
                </c:pt>
                <c:pt idx="1603">
                  <c:v>2.0253668950502299</c:v>
                </c:pt>
                <c:pt idx="1604">
                  <c:v>3.5316197567768599</c:v>
                </c:pt>
                <c:pt idx="1605">
                  <c:v>-3.36903052094523</c:v>
                </c:pt>
                <c:pt idx="1606">
                  <c:v>3.59613805270831</c:v>
                </c:pt>
                <c:pt idx="1607">
                  <c:v>-3.6498951789894498</c:v>
                </c:pt>
                <c:pt idx="1608">
                  <c:v>3.2465110379017199</c:v>
                </c:pt>
                <c:pt idx="1609">
                  <c:v>3.62000465791751</c:v>
                </c:pt>
                <c:pt idx="1610">
                  <c:v>1.0138325112912401</c:v>
                </c:pt>
                <c:pt idx="1611">
                  <c:v>2.3647400267257699</c:v>
                </c:pt>
                <c:pt idx="1612">
                  <c:v>3.0436452582931599</c:v>
                </c:pt>
                <c:pt idx="1613">
                  <c:v>-3.9003379214848599</c:v>
                </c:pt>
                <c:pt idx="1614">
                  <c:v>-1.71136048629259</c:v>
                </c:pt>
                <c:pt idx="1615">
                  <c:v>-0.75830397547961903</c:v>
                </c:pt>
                <c:pt idx="1616">
                  <c:v>-2.4730052176756199</c:v>
                </c:pt>
                <c:pt idx="1617">
                  <c:v>-3.5842184615632502</c:v>
                </c:pt>
                <c:pt idx="1618">
                  <c:v>-1.47246792407698</c:v>
                </c:pt>
                <c:pt idx="1619">
                  <c:v>3.2068312833136599</c:v>
                </c:pt>
                <c:pt idx="1620">
                  <c:v>1.13445247490393</c:v>
                </c:pt>
                <c:pt idx="1621">
                  <c:v>1.84297222525678</c:v>
                </c:pt>
                <c:pt idx="1622">
                  <c:v>3.39186663049614</c:v>
                </c:pt>
                <c:pt idx="1623">
                  <c:v>1.87522100110929</c:v>
                </c:pt>
                <c:pt idx="1624">
                  <c:v>3.4883024933989599</c:v>
                </c:pt>
                <c:pt idx="1625">
                  <c:v>2.7733824132033398</c:v>
                </c:pt>
                <c:pt idx="1626">
                  <c:v>-2.5678398659146899</c:v>
                </c:pt>
                <c:pt idx="1627">
                  <c:v>2.6671401318737602</c:v>
                </c:pt>
                <c:pt idx="1628">
                  <c:v>3.44372854014768</c:v>
                </c:pt>
                <c:pt idx="1629">
                  <c:v>2.2730475156256</c:v>
                </c:pt>
                <c:pt idx="1630">
                  <c:v>-3.62433551255819</c:v>
                </c:pt>
                <c:pt idx="1631">
                  <c:v>3.3383033292193698</c:v>
                </c:pt>
                <c:pt idx="1632">
                  <c:v>2.1038081087117102</c:v>
                </c:pt>
                <c:pt idx="1633">
                  <c:v>2.0880800451177199</c:v>
                </c:pt>
                <c:pt idx="1634">
                  <c:v>2.8037006735293502</c:v>
                </c:pt>
                <c:pt idx="1635">
                  <c:v>2.7189093424993902</c:v>
                </c:pt>
                <c:pt idx="1636">
                  <c:v>3.04801049547949</c:v>
                </c:pt>
                <c:pt idx="1637">
                  <c:v>0.65988347846940099</c:v>
                </c:pt>
                <c:pt idx="1638">
                  <c:v>2.8612629740835098</c:v>
                </c:pt>
                <c:pt idx="1639">
                  <c:v>2.97747130883472</c:v>
                </c:pt>
                <c:pt idx="1640">
                  <c:v>-0.97100666765814903</c:v>
                </c:pt>
                <c:pt idx="1641">
                  <c:v>3.7762757805367402</c:v>
                </c:pt>
                <c:pt idx="1642">
                  <c:v>-6.1126823243389597E-2</c:v>
                </c:pt>
                <c:pt idx="1643">
                  <c:v>-2.51045670096866</c:v>
                </c:pt>
                <c:pt idx="1644">
                  <c:v>-3.47489826784338</c:v>
                </c:pt>
                <c:pt idx="1645">
                  <c:v>3.6800324455381701</c:v>
                </c:pt>
                <c:pt idx="1646">
                  <c:v>2.9233924223922498</c:v>
                </c:pt>
                <c:pt idx="1647">
                  <c:v>3.0050643475159302</c:v>
                </c:pt>
                <c:pt idx="1648">
                  <c:v>-3.82860541593227</c:v>
                </c:pt>
                <c:pt idx="1649">
                  <c:v>-1.9290160480760401</c:v>
                </c:pt>
                <c:pt idx="1650">
                  <c:v>-1.4735151473866901</c:v>
                </c:pt>
                <c:pt idx="1651">
                  <c:v>2.8239741134265501</c:v>
                </c:pt>
                <c:pt idx="1652">
                  <c:v>2.3046418537701099</c:v>
                </c:pt>
                <c:pt idx="1653">
                  <c:v>2.9217132865922801</c:v>
                </c:pt>
                <c:pt idx="1654">
                  <c:v>-2.7036159575870302</c:v>
                </c:pt>
                <c:pt idx="1655">
                  <c:v>0.65023578039596897</c:v>
                </c:pt>
                <c:pt idx="1656">
                  <c:v>-3.6487981959244502</c:v>
                </c:pt>
                <c:pt idx="1657">
                  <c:v>-1.38228746123944</c:v>
                </c:pt>
                <c:pt idx="1658">
                  <c:v>-3.8651405431793102</c:v>
                </c:pt>
                <c:pt idx="1659">
                  <c:v>-3.8959586682356901</c:v>
                </c:pt>
                <c:pt idx="1660">
                  <c:v>3.1347761648337298</c:v>
                </c:pt>
                <c:pt idx="1661">
                  <c:v>-3.7374958977536199</c:v>
                </c:pt>
                <c:pt idx="1662">
                  <c:v>-3.9530438664969401</c:v>
                </c:pt>
                <c:pt idx="1663">
                  <c:v>0.17419513658741301</c:v>
                </c:pt>
                <c:pt idx="1664">
                  <c:v>-2.1601854225508199</c:v>
                </c:pt>
                <c:pt idx="1665">
                  <c:v>-2.3521254036972299</c:v>
                </c:pt>
                <c:pt idx="1666">
                  <c:v>-2.8913860002105398</c:v>
                </c:pt>
                <c:pt idx="1667">
                  <c:v>3.1526167568422001</c:v>
                </c:pt>
                <c:pt idx="1668">
                  <c:v>-0.55246862182238299</c:v>
                </c:pt>
                <c:pt idx="1669">
                  <c:v>-2.6327648718046501</c:v>
                </c:pt>
                <c:pt idx="1670">
                  <c:v>2.70146983640474</c:v>
                </c:pt>
                <c:pt idx="1671">
                  <c:v>2.7044895315283299</c:v>
                </c:pt>
                <c:pt idx="1672">
                  <c:v>3.1603228592850501</c:v>
                </c:pt>
                <c:pt idx="1673">
                  <c:v>-0.22132151427569399</c:v>
                </c:pt>
                <c:pt idx="1674">
                  <c:v>-1.00092377602703</c:v>
                </c:pt>
                <c:pt idx="1675">
                  <c:v>-3.8690706360345501</c:v>
                </c:pt>
                <c:pt idx="1676">
                  <c:v>3.34200375009131</c:v>
                </c:pt>
                <c:pt idx="1677">
                  <c:v>3.9895492894184401</c:v>
                </c:pt>
                <c:pt idx="1678">
                  <c:v>-1.12685670116375</c:v>
                </c:pt>
                <c:pt idx="1679">
                  <c:v>3.6768019181054798</c:v>
                </c:pt>
                <c:pt idx="1680">
                  <c:v>3.45965013777582</c:v>
                </c:pt>
                <c:pt idx="1681">
                  <c:v>2.7142995522479199</c:v>
                </c:pt>
                <c:pt idx="1682">
                  <c:v>2.3106633505671899</c:v>
                </c:pt>
                <c:pt idx="1683">
                  <c:v>-2.6917378670971099</c:v>
                </c:pt>
                <c:pt idx="1684">
                  <c:v>-3.2023961268471899</c:v>
                </c:pt>
                <c:pt idx="1685">
                  <c:v>-0.206590914153813</c:v>
                </c:pt>
                <c:pt idx="1686">
                  <c:v>3.7000790271202901</c:v>
                </c:pt>
                <c:pt idx="1687">
                  <c:v>-1.0939070261522801</c:v>
                </c:pt>
                <c:pt idx="1688">
                  <c:v>-2.8069969719434198</c:v>
                </c:pt>
                <c:pt idx="1689">
                  <c:v>3.4630986537753898</c:v>
                </c:pt>
                <c:pt idx="1690">
                  <c:v>1.05217117984355</c:v>
                </c:pt>
                <c:pt idx="1691">
                  <c:v>-2.8130308200421701</c:v>
                </c:pt>
                <c:pt idx="1692">
                  <c:v>-3.89313738183438</c:v>
                </c:pt>
                <c:pt idx="1693">
                  <c:v>-3.1840065297570201</c:v>
                </c:pt>
                <c:pt idx="1694">
                  <c:v>3.4433797814710099</c:v>
                </c:pt>
                <c:pt idx="1695">
                  <c:v>-3.1293594571097798</c:v>
                </c:pt>
                <c:pt idx="1696">
                  <c:v>-3.0313141331418998</c:v>
                </c:pt>
                <c:pt idx="1697">
                  <c:v>3.4101170750396599</c:v>
                </c:pt>
                <c:pt idx="1698">
                  <c:v>-3.2236399004569098</c:v>
                </c:pt>
                <c:pt idx="1699">
                  <c:v>3.8453701684986599</c:v>
                </c:pt>
                <c:pt idx="1700">
                  <c:v>3.9547993575274099</c:v>
                </c:pt>
                <c:pt idx="1701">
                  <c:v>-3.1783678042268102</c:v>
                </c:pt>
                <c:pt idx="1702">
                  <c:v>-0.87323986074301996</c:v>
                </c:pt>
                <c:pt idx="1703">
                  <c:v>-3.1155683889810399</c:v>
                </c:pt>
                <c:pt idx="1704">
                  <c:v>2.9242986285618402</c:v>
                </c:pt>
                <c:pt idx="1705">
                  <c:v>3.3593667202207098</c:v>
                </c:pt>
                <c:pt idx="1706">
                  <c:v>3.6312152119014498</c:v>
                </c:pt>
                <c:pt idx="1707">
                  <c:v>-3.5319687679911098</c:v>
                </c:pt>
                <c:pt idx="1708">
                  <c:v>-3.5335936329019102</c:v>
                </c:pt>
                <c:pt idx="1709">
                  <c:v>-1.95409820540362</c:v>
                </c:pt>
                <c:pt idx="1710">
                  <c:v>2.6791051067003302</c:v>
                </c:pt>
                <c:pt idx="1711">
                  <c:v>-2.9279587329535199</c:v>
                </c:pt>
                <c:pt idx="1712">
                  <c:v>-2.0234908663503002</c:v>
                </c:pt>
                <c:pt idx="1713">
                  <c:v>1.48259143996078</c:v>
                </c:pt>
                <c:pt idx="1714">
                  <c:v>3.38139141597834</c:v>
                </c:pt>
                <c:pt idx="1715">
                  <c:v>3.02114012848538</c:v>
                </c:pt>
                <c:pt idx="1716">
                  <c:v>2.87180550354734</c:v>
                </c:pt>
                <c:pt idx="1717">
                  <c:v>3.1836706526642802</c:v>
                </c:pt>
                <c:pt idx="1718">
                  <c:v>-1.12917185351301</c:v>
                </c:pt>
                <c:pt idx="1719">
                  <c:v>3.94877868459207</c:v>
                </c:pt>
                <c:pt idx="1720">
                  <c:v>-3.1857420298903398</c:v>
                </c:pt>
                <c:pt idx="1721">
                  <c:v>-2.62785879752041</c:v>
                </c:pt>
                <c:pt idx="1722">
                  <c:v>-3.11794663544178</c:v>
                </c:pt>
                <c:pt idx="1723">
                  <c:v>-3.81557333843796</c:v>
                </c:pt>
                <c:pt idx="1724">
                  <c:v>1.1841700748091599</c:v>
                </c:pt>
                <c:pt idx="1725">
                  <c:v>2.9800026246259099</c:v>
                </c:pt>
                <c:pt idx="1726">
                  <c:v>2.5336230946707698</c:v>
                </c:pt>
                <c:pt idx="1727">
                  <c:v>-3.44460821012221</c:v>
                </c:pt>
                <c:pt idx="1728">
                  <c:v>2.8466311063585401</c:v>
                </c:pt>
                <c:pt idx="1729">
                  <c:v>0.6607197223879</c:v>
                </c:pt>
                <c:pt idx="1730">
                  <c:v>2.2481137472892101</c:v>
                </c:pt>
                <c:pt idx="1731">
                  <c:v>-2.4396842656097801</c:v>
                </c:pt>
                <c:pt idx="1732">
                  <c:v>-2.0072836011628401</c:v>
                </c:pt>
                <c:pt idx="1733">
                  <c:v>-3.7409244533389101</c:v>
                </c:pt>
                <c:pt idx="1734">
                  <c:v>3.2653166096303399</c:v>
                </c:pt>
                <c:pt idx="1735">
                  <c:v>3.7908478224767799</c:v>
                </c:pt>
                <c:pt idx="1736">
                  <c:v>-3.1062665214065901</c:v>
                </c:pt>
                <c:pt idx="1737">
                  <c:v>3.8195611358708201</c:v>
                </c:pt>
                <c:pt idx="1738">
                  <c:v>-2.5671997129583701</c:v>
                </c:pt>
                <c:pt idx="1739">
                  <c:v>2.34486610726127E-2</c:v>
                </c:pt>
                <c:pt idx="1740">
                  <c:v>3.1360750372903201</c:v>
                </c:pt>
                <c:pt idx="1741">
                  <c:v>-3.3540950996766301</c:v>
                </c:pt>
                <c:pt idx="1742">
                  <c:v>-2.9657731546770298</c:v>
                </c:pt>
                <c:pt idx="1743">
                  <c:v>-2.1456230043727</c:v>
                </c:pt>
                <c:pt idx="1744">
                  <c:v>3.48513714656927</c:v>
                </c:pt>
                <c:pt idx="1745">
                  <c:v>-2.9058711285128802</c:v>
                </c:pt>
                <c:pt idx="1746">
                  <c:v>-1.18690394752787</c:v>
                </c:pt>
                <c:pt idx="1747">
                  <c:v>-3.7703670885422902</c:v>
                </c:pt>
                <c:pt idx="1748">
                  <c:v>1.7751487016424601</c:v>
                </c:pt>
                <c:pt idx="1749">
                  <c:v>3.7462188382943702</c:v>
                </c:pt>
                <c:pt idx="1750">
                  <c:v>3.0220031592108798</c:v>
                </c:pt>
                <c:pt idx="1751">
                  <c:v>-3.2929563130256598</c:v>
                </c:pt>
                <c:pt idx="1752">
                  <c:v>-2.2330518016133998</c:v>
                </c:pt>
                <c:pt idx="1753">
                  <c:v>3.3328418035215202</c:v>
                </c:pt>
                <c:pt idx="1754">
                  <c:v>-2.5451505638398202</c:v>
                </c:pt>
                <c:pt idx="1755">
                  <c:v>0.31655529827936801</c:v>
                </c:pt>
                <c:pt idx="1756">
                  <c:v>3.3152540605512701</c:v>
                </c:pt>
                <c:pt idx="1757">
                  <c:v>1.75664764434728</c:v>
                </c:pt>
                <c:pt idx="1758">
                  <c:v>3.7645173975364501</c:v>
                </c:pt>
                <c:pt idx="1759">
                  <c:v>3.6594090130608601</c:v>
                </c:pt>
                <c:pt idx="1760">
                  <c:v>-3.7225140951468498</c:v>
                </c:pt>
                <c:pt idx="1761">
                  <c:v>-3.90274606577742</c:v>
                </c:pt>
                <c:pt idx="1762">
                  <c:v>2.76831482413442</c:v>
                </c:pt>
                <c:pt idx="1763">
                  <c:v>1.64120346242204</c:v>
                </c:pt>
                <c:pt idx="1764">
                  <c:v>0.44255990820963098</c:v>
                </c:pt>
                <c:pt idx="1765">
                  <c:v>-2.6966496214520199</c:v>
                </c:pt>
                <c:pt idx="1766">
                  <c:v>-2.3107746421192701</c:v>
                </c:pt>
                <c:pt idx="1767">
                  <c:v>1.6638969125346601</c:v>
                </c:pt>
                <c:pt idx="1768">
                  <c:v>-3.0971515838263</c:v>
                </c:pt>
                <c:pt idx="1769">
                  <c:v>-3.6198740853057298</c:v>
                </c:pt>
                <c:pt idx="1770">
                  <c:v>2.2096316074516502</c:v>
                </c:pt>
                <c:pt idx="1771">
                  <c:v>-2.4672292617432299</c:v>
                </c:pt>
                <c:pt idx="1772">
                  <c:v>3.7967335171548902</c:v>
                </c:pt>
                <c:pt idx="1773">
                  <c:v>-1.2046534759237399</c:v>
                </c:pt>
                <c:pt idx="1774">
                  <c:v>-1.0499348127302299</c:v>
                </c:pt>
                <c:pt idx="1775">
                  <c:v>3.9357429931952601</c:v>
                </c:pt>
                <c:pt idx="1776">
                  <c:v>3.7003711952256801</c:v>
                </c:pt>
                <c:pt idx="1777">
                  <c:v>2.8361286990966601</c:v>
                </c:pt>
                <c:pt idx="1778">
                  <c:v>2.0169920885304</c:v>
                </c:pt>
                <c:pt idx="1779">
                  <c:v>-0.58833285736191399</c:v>
                </c:pt>
                <c:pt idx="1780">
                  <c:v>-2.4671124787090801</c:v>
                </c:pt>
                <c:pt idx="1781">
                  <c:v>3.6001583460706001</c:v>
                </c:pt>
                <c:pt idx="1782">
                  <c:v>3.5569723671951401</c:v>
                </c:pt>
                <c:pt idx="1783">
                  <c:v>-3.25603170172585</c:v>
                </c:pt>
                <c:pt idx="1784">
                  <c:v>2.3447068739310701</c:v>
                </c:pt>
                <c:pt idx="1785">
                  <c:v>-3.3535300816721598</c:v>
                </c:pt>
                <c:pt idx="1786">
                  <c:v>0.81031530146081099</c:v>
                </c:pt>
                <c:pt idx="1787">
                  <c:v>2.4760845773110298</c:v>
                </c:pt>
                <c:pt idx="1788">
                  <c:v>-1.9196368837039499</c:v>
                </c:pt>
                <c:pt idx="1789">
                  <c:v>2.99666063714381</c:v>
                </c:pt>
                <c:pt idx="1790">
                  <c:v>-2.3253162165111401</c:v>
                </c:pt>
                <c:pt idx="1791">
                  <c:v>-2.05471945537965</c:v>
                </c:pt>
                <c:pt idx="1792">
                  <c:v>2.0405807297814502</c:v>
                </c:pt>
                <c:pt idx="1793">
                  <c:v>-3.9706534404478999</c:v>
                </c:pt>
                <c:pt idx="1794">
                  <c:v>3.7190690202399002</c:v>
                </c:pt>
                <c:pt idx="1795">
                  <c:v>-3.2464351485830898</c:v>
                </c:pt>
                <c:pt idx="1796">
                  <c:v>-2.9986643970418601</c:v>
                </c:pt>
                <c:pt idx="1797">
                  <c:v>-3.0080608582398298</c:v>
                </c:pt>
                <c:pt idx="1798">
                  <c:v>2.58481514268788</c:v>
                </c:pt>
                <c:pt idx="1799">
                  <c:v>3.8485402406198599</c:v>
                </c:pt>
                <c:pt idx="1800">
                  <c:v>-3.2419325967336201</c:v>
                </c:pt>
                <c:pt idx="1801">
                  <c:v>3.2505273104058401</c:v>
                </c:pt>
                <c:pt idx="1802">
                  <c:v>-3.1671405875789498</c:v>
                </c:pt>
                <c:pt idx="1803">
                  <c:v>0.73783971363465095</c:v>
                </c:pt>
                <c:pt idx="1804">
                  <c:v>-0.293826610514555</c:v>
                </c:pt>
                <c:pt idx="1805">
                  <c:v>2.5201556775043201</c:v>
                </c:pt>
                <c:pt idx="1806">
                  <c:v>-1.7174161232140801</c:v>
                </c:pt>
                <c:pt idx="1807">
                  <c:v>5.4658729170188103E-2</c:v>
                </c:pt>
                <c:pt idx="1808">
                  <c:v>0.51188213925915105</c:v>
                </c:pt>
                <c:pt idx="1809">
                  <c:v>2.52741895882951</c:v>
                </c:pt>
                <c:pt idx="1810">
                  <c:v>-3.5098007835773699</c:v>
                </c:pt>
                <c:pt idx="1811">
                  <c:v>3.5488868420472599</c:v>
                </c:pt>
                <c:pt idx="1812">
                  <c:v>-3.3257025808783598</c:v>
                </c:pt>
                <c:pt idx="1813">
                  <c:v>2.7840885753709901</c:v>
                </c:pt>
                <c:pt idx="1814">
                  <c:v>2.1341498282679598</c:v>
                </c:pt>
                <c:pt idx="1815">
                  <c:v>-0.77928503560151297</c:v>
                </c:pt>
                <c:pt idx="1816">
                  <c:v>2.4998934392360099</c:v>
                </c:pt>
                <c:pt idx="1817">
                  <c:v>-0.89948050247647504</c:v>
                </c:pt>
                <c:pt idx="1818">
                  <c:v>1.2451217387687299</c:v>
                </c:pt>
                <c:pt idx="1819">
                  <c:v>-3.5837208738244901</c:v>
                </c:pt>
                <c:pt idx="1820">
                  <c:v>-2.0692757906389501</c:v>
                </c:pt>
                <c:pt idx="1821">
                  <c:v>0.99641276631715303</c:v>
                </c:pt>
                <c:pt idx="1822">
                  <c:v>1.5926425782455</c:v>
                </c:pt>
                <c:pt idx="1823">
                  <c:v>-2.6425309977001401</c:v>
                </c:pt>
                <c:pt idx="1824">
                  <c:v>-1.28467758006788</c:v>
                </c:pt>
                <c:pt idx="1825">
                  <c:v>2.6922074652074399</c:v>
                </c:pt>
                <c:pt idx="1826">
                  <c:v>2.8304801507008102</c:v>
                </c:pt>
                <c:pt idx="1827">
                  <c:v>3.7335420147477301</c:v>
                </c:pt>
                <c:pt idx="1828">
                  <c:v>-1.4471601000163301</c:v>
                </c:pt>
                <c:pt idx="1829">
                  <c:v>2.3523075552719601</c:v>
                </c:pt>
                <c:pt idx="1830">
                  <c:v>3.8510252855332001</c:v>
                </c:pt>
                <c:pt idx="1831">
                  <c:v>3.5086902160095002</c:v>
                </c:pt>
                <c:pt idx="1832">
                  <c:v>-3.12905942311744</c:v>
                </c:pt>
                <c:pt idx="1833">
                  <c:v>3.85036589482042</c:v>
                </c:pt>
                <c:pt idx="1834">
                  <c:v>3.8993376431128701</c:v>
                </c:pt>
                <c:pt idx="1835">
                  <c:v>1.44631658589667</c:v>
                </c:pt>
                <c:pt idx="1836">
                  <c:v>-0.72760616881682205</c:v>
                </c:pt>
                <c:pt idx="1837">
                  <c:v>0.16649383339322199</c:v>
                </c:pt>
                <c:pt idx="1838">
                  <c:v>-2.5253557540885101</c:v>
                </c:pt>
                <c:pt idx="1839">
                  <c:v>2.6883859762165701</c:v>
                </c:pt>
                <c:pt idx="1840">
                  <c:v>-3.1295898207209198</c:v>
                </c:pt>
                <c:pt idx="1841">
                  <c:v>2.9419149070630999</c:v>
                </c:pt>
                <c:pt idx="1842">
                  <c:v>0.56659734752447999</c:v>
                </c:pt>
                <c:pt idx="1843">
                  <c:v>1.42710572667314</c:v>
                </c:pt>
                <c:pt idx="1844">
                  <c:v>2.9326937967315598</c:v>
                </c:pt>
                <c:pt idx="1845">
                  <c:v>-0.31192937611827298</c:v>
                </c:pt>
                <c:pt idx="1846">
                  <c:v>2.5553281308578302</c:v>
                </c:pt>
                <c:pt idx="1847">
                  <c:v>-0.47313219247753702</c:v>
                </c:pt>
                <c:pt idx="1848">
                  <c:v>-3.503131226931</c:v>
                </c:pt>
                <c:pt idx="1849">
                  <c:v>-0.78031048729615804</c:v>
                </c:pt>
                <c:pt idx="1850">
                  <c:v>-1.8525088329469599</c:v>
                </c:pt>
                <c:pt idx="1851">
                  <c:v>-3.4823106341002301</c:v>
                </c:pt>
                <c:pt idx="1852">
                  <c:v>1.6971718741375199</c:v>
                </c:pt>
                <c:pt idx="1853">
                  <c:v>-2.9763302292409</c:v>
                </c:pt>
                <c:pt idx="1854">
                  <c:v>1.7279905623365699</c:v>
                </c:pt>
                <c:pt idx="1855">
                  <c:v>3.1437627853441499</c:v>
                </c:pt>
                <c:pt idx="1856">
                  <c:v>1.5998390001780101</c:v>
                </c:pt>
                <c:pt idx="1857">
                  <c:v>3.54316132477192</c:v>
                </c:pt>
                <c:pt idx="1858">
                  <c:v>2.8477710556479598</c:v>
                </c:pt>
                <c:pt idx="1859">
                  <c:v>3.49845176974635</c:v>
                </c:pt>
                <c:pt idx="1860">
                  <c:v>-3.0475716026146702</c:v>
                </c:pt>
                <c:pt idx="1861">
                  <c:v>-2.9824448812680999</c:v>
                </c:pt>
                <c:pt idx="1862">
                  <c:v>-3.5064966197446901</c:v>
                </c:pt>
                <c:pt idx="1863">
                  <c:v>-2.8613304878652799</c:v>
                </c:pt>
                <c:pt idx="1864">
                  <c:v>-0.153230619368457</c:v>
                </c:pt>
                <c:pt idx="1865">
                  <c:v>-3.4480025091328099</c:v>
                </c:pt>
                <c:pt idx="1866">
                  <c:v>2.1826506372752501E-2</c:v>
                </c:pt>
                <c:pt idx="1867">
                  <c:v>2.3340132736166201</c:v>
                </c:pt>
                <c:pt idx="1868">
                  <c:v>3.4649800512557301</c:v>
                </c:pt>
                <c:pt idx="1869">
                  <c:v>3.0207700332219098</c:v>
                </c:pt>
                <c:pt idx="1870">
                  <c:v>-3.7545003217892998</c:v>
                </c:pt>
                <c:pt idx="1871">
                  <c:v>-0.452848673443493</c:v>
                </c:pt>
                <c:pt idx="1872">
                  <c:v>2.0125123542017902</c:v>
                </c:pt>
                <c:pt idx="1873">
                  <c:v>2.9371672062137701</c:v>
                </c:pt>
                <c:pt idx="1874">
                  <c:v>3.3309837832857099</c:v>
                </c:pt>
                <c:pt idx="1875">
                  <c:v>-2.6774101140650801</c:v>
                </c:pt>
                <c:pt idx="1876">
                  <c:v>1.5930548642967799</c:v>
                </c:pt>
                <c:pt idx="1877">
                  <c:v>2.6300268977573</c:v>
                </c:pt>
                <c:pt idx="1878">
                  <c:v>1.13957162547848</c:v>
                </c:pt>
                <c:pt idx="1879">
                  <c:v>-1.73147249323144</c:v>
                </c:pt>
                <c:pt idx="1880">
                  <c:v>-3.8472223526424001</c:v>
                </c:pt>
                <c:pt idx="1881">
                  <c:v>-3.8065449816005898</c:v>
                </c:pt>
                <c:pt idx="1882">
                  <c:v>-0.82942532367740796</c:v>
                </c:pt>
                <c:pt idx="1883">
                  <c:v>-3.8077609297955202</c:v>
                </c:pt>
                <c:pt idx="1884">
                  <c:v>0.448070543265225</c:v>
                </c:pt>
                <c:pt idx="1885">
                  <c:v>3.2454614273231002</c:v>
                </c:pt>
                <c:pt idx="1886">
                  <c:v>1.3322466503774699</c:v>
                </c:pt>
                <c:pt idx="1887">
                  <c:v>-1.3077602975212199</c:v>
                </c:pt>
                <c:pt idx="1888">
                  <c:v>-1.3291373094157199</c:v>
                </c:pt>
                <c:pt idx="1889">
                  <c:v>-3.3355944873251202</c:v>
                </c:pt>
                <c:pt idx="1890">
                  <c:v>-3.0372223146231199</c:v>
                </c:pt>
                <c:pt idx="1891">
                  <c:v>2.9372254071230199</c:v>
                </c:pt>
                <c:pt idx="1892">
                  <c:v>-2.4095111309238901</c:v>
                </c:pt>
                <c:pt idx="1893">
                  <c:v>-3.67631281541217</c:v>
                </c:pt>
                <c:pt idx="1894">
                  <c:v>3.5772645616770502</c:v>
                </c:pt>
                <c:pt idx="1895">
                  <c:v>0.86548012339897795</c:v>
                </c:pt>
                <c:pt idx="1896">
                  <c:v>3.5035604313964699</c:v>
                </c:pt>
                <c:pt idx="1897">
                  <c:v>-2.3273847583744902</c:v>
                </c:pt>
                <c:pt idx="1898">
                  <c:v>-2.64108240897286</c:v>
                </c:pt>
                <c:pt idx="1899">
                  <c:v>3.9495178558793702</c:v>
                </c:pt>
                <c:pt idx="1900">
                  <c:v>-2.9954588485241</c:v>
                </c:pt>
                <c:pt idx="1901">
                  <c:v>0.59290851187041504</c:v>
                </c:pt>
                <c:pt idx="1902">
                  <c:v>0.48171327959173499</c:v>
                </c:pt>
                <c:pt idx="1903">
                  <c:v>3.5290470313694202</c:v>
                </c:pt>
                <c:pt idx="1904">
                  <c:v>3.3075948944157698</c:v>
                </c:pt>
                <c:pt idx="1905">
                  <c:v>-2.9970497400327698</c:v>
                </c:pt>
                <c:pt idx="1906">
                  <c:v>1.5897278612338901</c:v>
                </c:pt>
                <c:pt idx="1907">
                  <c:v>2.4984221648550098</c:v>
                </c:pt>
                <c:pt idx="1908">
                  <c:v>3.3749406602045799</c:v>
                </c:pt>
                <c:pt idx="1909">
                  <c:v>3.10332836631691</c:v>
                </c:pt>
                <c:pt idx="1910">
                  <c:v>3.6175048401625798</c:v>
                </c:pt>
                <c:pt idx="1911">
                  <c:v>-2.0524321149006899</c:v>
                </c:pt>
                <c:pt idx="1912">
                  <c:v>2.2559183634123099</c:v>
                </c:pt>
                <c:pt idx="1913">
                  <c:v>3.5996537174187901</c:v>
                </c:pt>
                <c:pt idx="1914">
                  <c:v>-3.0211458269295899</c:v>
                </c:pt>
                <c:pt idx="1915">
                  <c:v>3.90567687412201</c:v>
                </c:pt>
                <c:pt idx="1916">
                  <c:v>-2.3426066740342502</c:v>
                </c:pt>
                <c:pt idx="1917">
                  <c:v>-2.0514513588156098</c:v>
                </c:pt>
                <c:pt idx="1918">
                  <c:v>-2.9171407858857301</c:v>
                </c:pt>
                <c:pt idx="1919">
                  <c:v>2.5962033876736101</c:v>
                </c:pt>
                <c:pt idx="1920">
                  <c:v>3.2206543703900898</c:v>
                </c:pt>
                <c:pt idx="1921">
                  <c:v>0.64384618955377204</c:v>
                </c:pt>
                <c:pt idx="1922">
                  <c:v>1.82965471001752</c:v>
                </c:pt>
                <c:pt idx="1923">
                  <c:v>-3.2894329225866601</c:v>
                </c:pt>
                <c:pt idx="1924">
                  <c:v>-2.6548435908682002</c:v>
                </c:pt>
                <c:pt idx="1925">
                  <c:v>2.87272593342293</c:v>
                </c:pt>
                <c:pt idx="1926">
                  <c:v>-1.17992285827655</c:v>
                </c:pt>
                <c:pt idx="1927">
                  <c:v>3.5705160198237</c:v>
                </c:pt>
                <c:pt idx="1928">
                  <c:v>-2.2835122848429901</c:v>
                </c:pt>
                <c:pt idx="1929">
                  <c:v>-3.3789854561850099</c:v>
                </c:pt>
                <c:pt idx="1930">
                  <c:v>-2.15094692125956</c:v>
                </c:pt>
                <c:pt idx="1931">
                  <c:v>3.2909839574126201</c:v>
                </c:pt>
                <c:pt idx="1932">
                  <c:v>3.3932905710680101</c:v>
                </c:pt>
                <c:pt idx="1933">
                  <c:v>2.6234370617076102</c:v>
                </c:pt>
                <c:pt idx="1934">
                  <c:v>2.8681261251388301</c:v>
                </c:pt>
                <c:pt idx="1935">
                  <c:v>0.51304774705664602</c:v>
                </c:pt>
                <c:pt idx="1936">
                  <c:v>-3.3540653051842302</c:v>
                </c:pt>
                <c:pt idx="1937">
                  <c:v>1.7862815042484901</c:v>
                </c:pt>
                <c:pt idx="1938">
                  <c:v>-3.8574288220155299</c:v>
                </c:pt>
                <c:pt idx="1939">
                  <c:v>3.56758190384895</c:v>
                </c:pt>
                <c:pt idx="1940">
                  <c:v>2.94058292897674</c:v>
                </c:pt>
                <c:pt idx="1941">
                  <c:v>3.8156164659034899</c:v>
                </c:pt>
                <c:pt idx="1942">
                  <c:v>3.5823717216549902</c:v>
                </c:pt>
                <c:pt idx="1943">
                  <c:v>-0.29245925606092699</c:v>
                </c:pt>
                <c:pt idx="1944">
                  <c:v>1.95023951838569</c:v>
                </c:pt>
                <c:pt idx="1945">
                  <c:v>2.0849520503986798</c:v>
                </c:pt>
                <c:pt idx="1946">
                  <c:v>2.09456644029687</c:v>
                </c:pt>
                <c:pt idx="1947">
                  <c:v>-3.1276932049377502</c:v>
                </c:pt>
                <c:pt idx="1948">
                  <c:v>1.4288139635862001</c:v>
                </c:pt>
                <c:pt idx="1949">
                  <c:v>0.90084468368231696</c:v>
                </c:pt>
                <c:pt idx="1950">
                  <c:v>-3.5679188353419899</c:v>
                </c:pt>
                <c:pt idx="1951">
                  <c:v>-3.5938808026971998</c:v>
                </c:pt>
                <c:pt idx="1952">
                  <c:v>1.6213548708561201</c:v>
                </c:pt>
                <c:pt idx="1953">
                  <c:v>-3.5560216783474798</c:v>
                </c:pt>
                <c:pt idx="1954">
                  <c:v>-2.9835057365151401</c:v>
                </c:pt>
                <c:pt idx="1955">
                  <c:v>3.8710470581777598</c:v>
                </c:pt>
                <c:pt idx="1956">
                  <c:v>3.2359944340550499</c:v>
                </c:pt>
                <c:pt idx="1957">
                  <c:v>-3.8252631297672299</c:v>
                </c:pt>
                <c:pt idx="1958">
                  <c:v>-3.0918679095099502</c:v>
                </c:pt>
                <c:pt idx="1959">
                  <c:v>1.60992514658584</c:v>
                </c:pt>
                <c:pt idx="1960">
                  <c:v>-3.79161044473428</c:v>
                </c:pt>
                <c:pt idx="1961">
                  <c:v>3.8379436398059998</c:v>
                </c:pt>
                <c:pt idx="1962">
                  <c:v>-0.74533356295389297</c:v>
                </c:pt>
                <c:pt idx="1963">
                  <c:v>3.8214824351447798</c:v>
                </c:pt>
                <c:pt idx="1964">
                  <c:v>-2.31440289519659</c:v>
                </c:pt>
                <c:pt idx="1965">
                  <c:v>2.6216033580964302</c:v>
                </c:pt>
                <c:pt idx="1966">
                  <c:v>1.3920323478357</c:v>
                </c:pt>
                <c:pt idx="1967">
                  <c:v>-0.72300408778329395</c:v>
                </c:pt>
                <c:pt idx="1968">
                  <c:v>-3.2086357892124902</c:v>
                </c:pt>
                <c:pt idx="1969">
                  <c:v>3.3521160467698099</c:v>
                </c:pt>
                <c:pt idx="1970">
                  <c:v>-0.82454426259644498</c:v>
                </c:pt>
                <c:pt idx="1971">
                  <c:v>2.6682623289568701</c:v>
                </c:pt>
                <c:pt idx="1972">
                  <c:v>3.9862537627200298</c:v>
                </c:pt>
                <c:pt idx="1973">
                  <c:v>1.1251464668200899</c:v>
                </c:pt>
                <c:pt idx="1974">
                  <c:v>0.91005633803149</c:v>
                </c:pt>
                <c:pt idx="1975">
                  <c:v>3.9010663611221199</c:v>
                </c:pt>
                <c:pt idx="1976">
                  <c:v>0.26582473059831901</c:v>
                </c:pt>
                <c:pt idx="1977">
                  <c:v>3.1229621883345802</c:v>
                </c:pt>
                <c:pt idx="1978">
                  <c:v>-3.9988109000757799</c:v>
                </c:pt>
                <c:pt idx="1979">
                  <c:v>2.7901735524587599</c:v>
                </c:pt>
                <c:pt idx="1980">
                  <c:v>1.0154306536879301</c:v>
                </c:pt>
                <c:pt idx="1981">
                  <c:v>0.37536276361030801</c:v>
                </c:pt>
                <c:pt idx="1982">
                  <c:v>-2.0686693264051099</c:v>
                </c:pt>
                <c:pt idx="1983">
                  <c:v>-2.1681610519574601</c:v>
                </c:pt>
                <c:pt idx="1984">
                  <c:v>1.17540295421028</c:v>
                </c:pt>
                <c:pt idx="1985">
                  <c:v>3.8844324506803201</c:v>
                </c:pt>
                <c:pt idx="1986">
                  <c:v>3.0620558825823601</c:v>
                </c:pt>
                <c:pt idx="1987">
                  <c:v>-1.48166470846849</c:v>
                </c:pt>
                <c:pt idx="1988">
                  <c:v>-3.0203687716596601</c:v>
                </c:pt>
                <c:pt idx="1989">
                  <c:v>3.0708034054427</c:v>
                </c:pt>
                <c:pt idx="1990">
                  <c:v>3.23374945447476</c:v>
                </c:pt>
                <c:pt idx="1991">
                  <c:v>3.0386741812388101</c:v>
                </c:pt>
                <c:pt idx="1992">
                  <c:v>-3.19299273932014</c:v>
                </c:pt>
                <c:pt idx="1993">
                  <c:v>-0.88438109905652196</c:v>
                </c:pt>
                <c:pt idx="1994">
                  <c:v>-3.3305157779689898</c:v>
                </c:pt>
                <c:pt idx="1995">
                  <c:v>3.4923222312662499</c:v>
                </c:pt>
                <c:pt idx="1996">
                  <c:v>1.8420677734242299</c:v>
                </c:pt>
                <c:pt idx="1997">
                  <c:v>3.3032585903963398</c:v>
                </c:pt>
                <c:pt idx="1998">
                  <c:v>2.4611994971384998</c:v>
                </c:pt>
                <c:pt idx="1999">
                  <c:v>3.2777144701979601</c:v>
                </c:pt>
                <c:pt idx="2000">
                  <c:v>-2.8935737008723601</c:v>
                </c:pt>
                <c:pt idx="2001">
                  <c:v>-1.8600566890713499</c:v>
                </c:pt>
                <c:pt idx="2002">
                  <c:v>-2.2974023313368299</c:v>
                </c:pt>
                <c:pt idx="2003">
                  <c:v>-2.3337854975125398</c:v>
                </c:pt>
                <c:pt idx="2004">
                  <c:v>2.10278863572763</c:v>
                </c:pt>
                <c:pt idx="2005">
                  <c:v>-1.6870573351929501</c:v>
                </c:pt>
                <c:pt idx="2006">
                  <c:v>2.7701401727636901</c:v>
                </c:pt>
                <c:pt idx="2007">
                  <c:v>-3.3050669855335499</c:v>
                </c:pt>
                <c:pt idx="2008">
                  <c:v>2.48357459728537</c:v>
                </c:pt>
                <c:pt idx="2009">
                  <c:v>-1.1094558878896801</c:v>
                </c:pt>
                <c:pt idx="2010">
                  <c:v>2.3873780126206499</c:v>
                </c:pt>
                <c:pt idx="2011">
                  <c:v>2.9931600797779701</c:v>
                </c:pt>
                <c:pt idx="2012">
                  <c:v>-2.0902833611497802</c:v>
                </c:pt>
                <c:pt idx="2013">
                  <c:v>3.4619368602915799</c:v>
                </c:pt>
                <c:pt idx="2014">
                  <c:v>0.66208802230432695</c:v>
                </c:pt>
                <c:pt idx="2015">
                  <c:v>2.9068401871529499</c:v>
                </c:pt>
                <c:pt idx="2016">
                  <c:v>3.62656414542134</c:v>
                </c:pt>
                <c:pt idx="2017">
                  <c:v>-3.5972407016279799</c:v>
                </c:pt>
                <c:pt idx="2018">
                  <c:v>2.69622251675731</c:v>
                </c:pt>
                <c:pt idx="2019">
                  <c:v>2.7060471953702301</c:v>
                </c:pt>
                <c:pt idx="2020">
                  <c:v>2.9568142691625399</c:v>
                </c:pt>
                <c:pt idx="2021">
                  <c:v>2.1277110352425899</c:v>
                </c:pt>
                <c:pt idx="2022">
                  <c:v>2.7447051334334698</c:v>
                </c:pt>
                <c:pt idx="2023">
                  <c:v>3.1551003124466401</c:v>
                </c:pt>
                <c:pt idx="2024">
                  <c:v>3.3931818232164002</c:v>
                </c:pt>
                <c:pt idx="2025">
                  <c:v>-2.4749781331251599</c:v>
                </c:pt>
                <c:pt idx="2026">
                  <c:v>3.7939690462387499</c:v>
                </c:pt>
                <c:pt idx="2027">
                  <c:v>3.4265159923107</c:v>
                </c:pt>
                <c:pt idx="2028">
                  <c:v>-1.51803195841905</c:v>
                </c:pt>
                <c:pt idx="2029">
                  <c:v>3.2907819989401399</c:v>
                </c:pt>
                <c:pt idx="2030">
                  <c:v>-3.4089383658594699</c:v>
                </c:pt>
                <c:pt idx="2031">
                  <c:v>-3.42051315982336</c:v>
                </c:pt>
                <c:pt idx="2032">
                  <c:v>1.67532638081098</c:v>
                </c:pt>
                <c:pt idx="2033">
                  <c:v>-3.5860384412700799</c:v>
                </c:pt>
                <c:pt idx="2034">
                  <c:v>3.70820872208862</c:v>
                </c:pt>
                <c:pt idx="2035">
                  <c:v>3.6539049197884599</c:v>
                </c:pt>
                <c:pt idx="2036">
                  <c:v>-0.55895097844062303</c:v>
                </c:pt>
                <c:pt idx="2037">
                  <c:v>-3.4194807174367701</c:v>
                </c:pt>
                <c:pt idx="2038">
                  <c:v>3.7241746243195402</c:v>
                </c:pt>
                <c:pt idx="2039">
                  <c:v>-0.35335056588285402</c:v>
                </c:pt>
                <c:pt idx="2040">
                  <c:v>-7.00063976834783E-2</c:v>
                </c:pt>
                <c:pt idx="2041">
                  <c:v>0.80085336417567698</c:v>
                </c:pt>
                <c:pt idx="2042">
                  <c:v>-3.46126516271101</c:v>
                </c:pt>
                <c:pt idx="2043">
                  <c:v>3.0154567242067798</c:v>
                </c:pt>
                <c:pt idx="2044">
                  <c:v>-2.7590235282857298</c:v>
                </c:pt>
                <c:pt idx="2045">
                  <c:v>-3.7735774230969299</c:v>
                </c:pt>
                <c:pt idx="2046">
                  <c:v>-3.5853556638203501</c:v>
                </c:pt>
                <c:pt idx="2047">
                  <c:v>3.9676870726973301</c:v>
                </c:pt>
                <c:pt idx="2048">
                  <c:v>-1.1656641349432</c:v>
                </c:pt>
                <c:pt idx="2049">
                  <c:v>1.3516280083129399</c:v>
                </c:pt>
                <c:pt idx="2050">
                  <c:v>3.1631995477731101</c:v>
                </c:pt>
                <c:pt idx="2051">
                  <c:v>-3.9552069353067401</c:v>
                </c:pt>
                <c:pt idx="2052">
                  <c:v>-2.34699437837005</c:v>
                </c:pt>
                <c:pt idx="2053">
                  <c:v>-3.4703958548948299</c:v>
                </c:pt>
                <c:pt idx="2054">
                  <c:v>-2.5371221641703499</c:v>
                </c:pt>
                <c:pt idx="2055">
                  <c:v>-3.8819644828542001</c:v>
                </c:pt>
                <c:pt idx="2056">
                  <c:v>-2.4367373108417398</c:v>
                </c:pt>
                <c:pt idx="2057">
                  <c:v>-2.3148177105664001</c:v>
                </c:pt>
                <c:pt idx="2058">
                  <c:v>-2.05298525571019</c:v>
                </c:pt>
                <c:pt idx="2059">
                  <c:v>3.0443689888651502</c:v>
                </c:pt>
                <c:pt idx="2060">
                  <c:v>-3.56150607618294</c:v>
                </c:pt>
                <c:pt idx="2061">
                  <c:v>-0.90768770530882104</c:v>
                </c:pt>
                <c:pt idx="2062">
                  <c:v>3.37834297507806</c:v>
                </c:pt>
                <c:pt idx="2063">
                  <c:v>0.75520235882359599</c:v>
                </c:pt>
                <c:pt idx="2064">
                  <c:v>-3.9820459776327501</c:v>
                </c:pt>
                <c:pt idx="2065">
                  <c:v>-3.7489381846038401</c:v>
                </c:pt>
                <c:pt idx="2066">
                  <c:v>0.66293624778041005</c:v>
                </c:pt>
                <c:pt idx="2067">
                  <c:v>-2.2626173499923099</c:v>
                </c:pt>
                <c:pt idx="2068">
                  <c:v>2.07936402504086</c:v>
                </c:pt>
                <c:pt idx="2069">
                  <c:v>3.9964670339446999</c:v>
                </c:pt>
                <c:pt idx="2070">
                  <c:v>-3.70105846865758</c:v>
                </c:pt>
                <c:pt idx="2071">
                  <c:v>3.5353959790212901</c:v>
                </c:pt>
                <c:pt idx="2072">
                  <c:v>-3.1926066406474898</c:v>
                </c:pt>
                <c:pt idx="2073">
                  <c:v>-1.8400563076900101</c:v>
                </c:pt>
                <c:pt idx="2074">
                  <c:v>2.41397176919086</c:v>
                </c:pt>
                <c:pt idx="2075">
                  <c:v>3.8128203225821702</c:v>
                </c:pt>
                <c:pt idx="2076">
                  <c:v>3.8125371970808999</c:v>
                </c:pt>
                <c:pt idx="2077">
                  <c:v>-3.2035993912287202</c:v>
                </c:pt>
                <c:pt idx="2078">
                  <c:v>-1.0621416385047999</c:v>
                </c:pt>
                <c:pt idx="2079">
                  <c:v>-3.62123181991387</c:v>
                </c:pt>
                <c:pt idx="2080">
                  <c:v>-2.47188355596812</c:v>
                </c:pt>
                <c:pt idx="2081">
                  <c:v>0.83337827025120303</c:v>
                </c:pt>
                <c:pt idx="2082">
                  <c:v>0.62049334381385601</c:v>
                </c:pt>
                <c:pt idx="2083">
                  <c:v>-3.8748818139217001</c:v>
                </c:pt>
                <c:pt idx="2084">
                  <c:v>-3.7722601628660999</c:v>
                </c:pt>
                <c:pt idx="2085">
                  <c:v>1.67701691792787</c:v>
                </c:pt>
                <c:pt idx="2086">
                  <c:v>0.112133393971718</c:v>
                </c:pt>
                <c:pt idx="2087">
                  <c:v>-3.96579250420322</c:v>
                </c:pt>
                <c:pt idx="2088">
                  <c:v>-1.48970488784074</c:v>
                </c:pt>
                <c:pt idx="2089">
                  <c:v>-0.89328284080404496</c:v>
                </c:pt>
                <c:pt idx="2090">
                  <c:v>2.89360257717584</c:v>
                </c:pt>
                <c:pt idx="2091">
                  <c:v>-2.8355183957932502</c:v>
                </c:pt>
                <c:pt idx="2092">
                  <c:v>-2.1001304084168901</c:v>
                </c:pt>
                <c:pt idx="2093">
                  <c:v>-1.81424530463031</c:v>
                </c:pt>
                <c:pt idx="2094">
                  <c:v>5.0900514740454997E-2</c:v>
                </c:pt>
                <c:pt idx="2095">
                  <c:v>1.3071603624995001</c:v>
                </c:pt>
                <c:pt idx="2096">
                  <c:v>3.4156675569779398</c:v>
                </c:pt>
                <c:pt idx="2097">
                  <c:v>-3.9588845304785498</c:v>
                </c:pt>
                <c:pt idx="2098">
                  <c:v>-1.7458131334281</c:v>
                </c:pt>
                <c:pt idx="2099">
                  <c:v>2.7862413037587102</c:v>
                </c:pt>
                <c:pt idx="2100">
                  <c:v>2.79026853169084</c:v>
                </c:pt>
                <c:pt idx="2101">
                  <c:v>-2.77553016551103</c:v>
                </c:pt>
                <c:pt idx="2102">
                  <c:v>-1.05037527941014</c:v>
                </c:pt>
                <c:pt idx="2103">
                  <c:v>3.2461744630379998</c:v>
                </c:pt>
                <c:pt idx="2104">
                  <c:v>3.0105021151123998</c:v>
                </c:pt>
                <c:pt idx="2105">
                  <c:v>-3.4024755261444302</c:v>
                </c:pt>
                <c:pt idx="2106">
                  <c:v>-3.3867701427439698</c:v>
                </c:pt>
                <c:pt idx="2107">
                  <c:v>2.3505514189731702</c:v>
                </c:pt>
                <c:pt idx="2108">
                  <c:v>3.1748594813364601</c:v>
                </c:pt>
                <c:pt idx="2109">
                  <c:v>-3.3728147963683002</c:v>
                </c:pt>
                <c:pt idx="2110">
                  <c:v>2.5249447543447099</c:v>
                </c:pt>
                <c:pt idx="2111">
                  <c:v>-1.64681185621863</c:v>
                </c:pt>
                <c:pt idx="2112">
                  <c:v>-0.84138504822956595</c:v>
                </c:pt>
                <c:pt idx="2113">
                  <c:v>3.0090521094683398</c:v>
                </c:pt>
                <c:pt idx="2114">
                  <c:v>-3.6610789560914498</c:v>
                </c:pt>
                <c:pt idx="2115">
                  <c:v>-2.0219645253670002</c:v>
                </c:pt>
                <c:pt idx="2116">
                  <c:v>3.0172196264579201</c:v>
                </c:pt>
                <c:pt idx="2117">
                  <c:v>3.5616050555185002</c:v>
                </c:pt>
                <c:pt idx="2118">
                  <c:v>-0.27963058147021602</c:v>
                </c:pt>
                <c:pt idx="2119">
                  <c:v>-1.92445913915511</c:v>
                </c:pt>
                <c:pt idx="2120">
                  <c:v>3.6138349791251199</c:v>
                </c:pt>
                <c:pt idx="2121">
                  <c:v>3.3399078825883399</c:v>
                </c:pt>
                <c:pt idx="2122">
                  <c:v>-3.997994539045</c:v>
                </c:pt>
                <c:pt idx="2123">
                  <c:v>3.0776723305173399</c:v>
                </c:pt>
                <c:pt idx="2124">
                  <c:v>3.1345696355375798</c:v>
                </c:pt>
                <c:pt idx="2125">
                  <c:v>3.5625612764693</c:v>
                </c:pt>
                <c:pt idx="2126">
                  <c:v>1.49225670313054</c:v>
                </c:pt>
                <c:pt idx="2127">
                  <c:v>-0.62125657270542201</c:v>
                </c:pt>
                <c:pt idx="2128">
                  <c:v>3.7720746167979802</c:v>
                </c:pt>
                <c:pt idx="2129">
                  <c:v>2.58637757037866</c:v>
                </c:pt>
                <c:pt idx="2130">
                  <c:v>-1.5849020348402001</c:v>
                </c:pt>
                <c:pt idx="2131">
                  <c:v>3.49861352893699</c:v>
                </c:pt>
                <c:pt idx="2132">
                  <c:v>-0.83042790370945496</c:v>
                </c:pt>
                <c:pt idx="2133">
                  <c:v>-3.0943809289894402</c:v>
                </c:pt>
                <c:pt idx="2134">
                  <c:v>3.07249638598481</c:v>
                </c:pt>
                <c:pt idx="2135">
                  <c:v>0.295076082988108</c:v>
                </c:pt>
                <c:pt idx="2136">
                  <c:v>2.4077318721633501</c:v>
                </c:pt>
                <c:pt idx="2137">
                  <c:v>-0.85910410391938696</c:v>
                </c:pt>
                <c:pt idx="2138">
                  <c:v>-3.5222650311044998</c:v>
                </c:pt>
                <c:pt idx="2139">
                  <c:v>3.4797593147266301</c:v>
                </c:pt>
                <c:pt idx="2140">
                  <c:v>-0.13039982566703601</c:v>
                </c:pt>
                <c:pt idx="2141">
                  <c:v>-2.5778677741071601</c:v>
                </c:pt>
                <c:pt idx="2142">
                  <c:v>0.34478055706358601</c:v>
                </c:pt>
                <c:pt idx="2143">
                  <c:v>3.8448489888759001</c:v>
                </c:pt>
                <c:pt idx="2144">
                  <c:v>-3.3850626833009398</c:v>
                </c:pt>
                <c:pt idx="2145">
                  <c:v>1.8932015482439599</c:v>
                </c:pt>
                <c:pt idx="2146">
                  <c:v>2.4631336025356001</c:v>
                </c:pt>
                <c:pt idx="2147">
                  <c:v>-3.7853339612360002</c:v>
                </c:pt>
                <c:pt idx="2148">
                  <c:v>-1.2081980411844599</c:v>
                </c:pt>
                <c:pt idx="2149">
                  <c:v>-3.18000532264869</c:v>
                </c:pt>
                <c:pt idx="2150">
                  <c:v>-3.6653194174574901</c:v>
                </c:pt>
                <c:pt idx="2151">
                  <c:v>3.2908801203723899</c:v>
                </c:pt>
                <c:pt idx="2152">
                  <c:v>-2.1991375652809402</c:v>
                </c:pt>
                <c:pt idx="2153">
                  <c:v>-3.7767272446110298</c:v>
                </c:pt>
                <c:pt idx="2154">
                  <c:v>-0.12650172087481301</c:v>
                </c:pt>
                <c:pt idx="2155">
                  <c:v>3.6462179302603199</c:v>
                </c:pt>
                <c:pt idx="2156">
                  <c:v>3.4712812434224301</c:v>
                </c:pt>
                <c:pt idx="2157">
                  <c:v>-3.9369188834072499</c:v>
                </c:pt>
                <c:pt idx="2158">
                  <c:v>2.3153985113173099</c:v>
                </c:pt>
                <c:pt idx="2159">
                  <c:v>-3.6142217034775599</c:v>
                </c:pt>
                <c:pt idx="2160">
                  <c:v>3.5341975419886098</c:v>
                </c:pt>
                <c:pt idx="2161">
                  <c:v>-0.35564766669826497</c:v>
                </c:pt>
                <c:pt idx="2162">
                  <c:v>-2.9816622714771301</c:v>
                </c:pt>
                <c:pt idx="2163">
                  <c:v>3.5364713801357599</c:v>
                </c:pt>
                <c:pt idx="2164">
                  <c:v>-3.2755934530475601</c:v>
                </c:pt>
                <c:pt idx="2165">
                  <c:v>-2.5869898002073999</c:v>
                </c:pt>
                <c:pt idx="2166">
                  <c:v>2.2166412616585101</c:v>
                </c:pt>
                <c:pt idx="2167">
                  <c:v>-3.2095715123121198</c:v>
                </c:pt>
                <c:pt idx="2168">
                  <c:v>-3.78759940094558</c:v>
                </c:pt>
                <c:pt idx="2169">
                  <c:v>-3.00380954412516</c:v>
                </c:pt>
                <c:pt idx="2170">
                  <c:v>3.85145289706495</c:v>
                </c:pt>
                <c:pt idx="2171">
                  <c:v>-1.37737888474024</c:v>
                </c:pt>
                <c:pt idx="2172">
                  <c:v>-3.0815559333867402</c:v>
                </c:pt>
                <c:pt idx="2173">
                  <c:v>0.13993408574204</c:v>
                </c:pt>
                <c:pt idx="2174">
                  <c:v>2.8063617687486202</c:v>
                </c:pt>
                <c:pt idx="2175">
                  <c:v>3.00424271700183</c:v>
                </c:pt>
                <c:pt idx="2176">
                  <c:v>3.0727537115146601</c:v>
                </c:pt>
                <c:pt idx="2177">
                  <c:v>-2.7065315771099998</c:v>
                </c:pt>
                <c:pt idx="2178">
                  <c:v>3.8964446111004398</c:v>
                </c:pt>
                <c:pt idx="2179">
                  <c:v>3.39755067848448</c:v>
                </c:pt>
                <c:pt idx="2180">
                  <c:v>2.7749422569611202</c:v>
                </c:pt>
                <c:pt idx="2181">
                  <c:v>-3.2282481778919299</c:v>
                </c:pt>
                <c:pt idx="2182">
                  <c:v>-3.6542017251232801</c:v>
                </c:pt>
                <c:pt idx="2183">
                  <c:v>-1.7924934484436501</c:v>
                </c:pt>
                <c:pt idx="2184">
                  <c:v>-2.6692428370523298</c:v>
                </c:pt>
                <c:pt idx="2185">
                  <c:v>0.66147423646084302</c:v>
                </c:pt>
                <c:pt idx="2186">
                  <c:v>-0.96041741870386599</c:v>
                </c:pt>
                <c:pt idx="2187">
                  <c:v>3.6752395548536798</c:v>
                </c:pt>
                <c:pt idx="2188">
                  <c:v>-1.32154059128223</c:v>
                </c:pt>
                <c:pt idx="2189">
                  <c:v>1.81461581724221</c:v>
                </c:pt>
                <c:pt idx="2190">
                  <c:v>3.4981077897608501</c:v>
                </c:pt>
                <c:pt idx="2191">
                  <c:v>3.7533390210589399</c:v>
                </c:pt>
                <c:pt idx="2192">
                  <c:v>2.8188849936408502</c:v>
                </c:pt>
                <c:pt idx="2193">
                  <c:v>3.6398384615997799</c:v>
                </c:pt>
                <c:pt idx="2194">
                  <c:v>2.8108371794650302</c:v>
                </c:pt>
                <c:pt idx="2195">
                  <c:v>-3.3090349128932099</c:v>
                </c:pt>
                <c:pt idx="2196">
                  <c:v>-3.5765104496685098</c:v>
                </c:pt>
                <c:pt idx="2197">
                  <c:v>1.5337985603672</c:v>
                </c:pt>
                <c:pt idx="2198">
                  <c:v>-0.67201188881878204</c:v>
                </c:pt>
                <c:pt idx="2199">
                  <c:v>2.4444916704719701</c:v>
                </c:pt>
                <c:pt idx="2200">
                  <c:v>2.7325726810015301</c:v>
                </c:pt>
                <c:pt idx="2201">
                  <c:v>-3.8714297016966999</c:v>
                </c:pt>
                <c:pt idx="2202">
                  <c:v>3.3498956544995102</c:v>
                </c:pt>
                <c:pt idx="2203">
                  <c:v>3.9486082213492901</c:v>
                </c:pt>
                <c:pt idx="2204">
                  <c:v>-2.5966256710503801</c:v>
                </c:pt>
                <c:pt idx="2205">
                  <c:v>2.21854245252766</c:v>
                </c:pt>
                <c:pt idx="2206">
                  <c:v>1.9582545984914199</c:v>
                </c:pt>
                <c:pt idx="2207">
                  <c:v>-3.0946596262919401</c:v>
                </c:pt>
                <c:pt idx="2208">
                  <c:v>-3.5015739138841799</c:v>
                </c:pt>
                <c:pt idx="2209">
                  <c:v>-3.6042114521103201</c:v>
                </c:pt>
                <c:pt idx="2210">
                  <c:v>-3.27226042706195</c:v>
                </c:pt>
                <c:pt idx="2211">
                  <c:v>-3.10469030142646</c:v>
                </c:pt>
                <c:pt idx="2212">
                  <c:v>3.0490013940046601</c:v>
                </c:pt>
                <c:pt idx="2213">
                  <c:v>2.5476489416682</c:v>
                </c:pt>
                <c:pt idx="2214">
                  <c:v>-3.39804056800287</c:v>
                </c:pt>
                <c:pt idx="2215">
                  <c:v>3.5201974406944299</c:v>
                </c:pt>
                <c:pt idx="2216">
                  <c:v>-0.35849372511963001</c:v>
                </c:pt>
                <c:pt idx="2217">
                  <c:v>3.0877608134187899</c:v>
                </c:pt>
                <c:pt idx="2218">
                  <c:v>2.3295548078168</c:v>
                </c:pt>
                <c:pt idx="2219">
                  <c:v>5.6038718622302098E-3</c:v>
                </c:pt>
                <c:pt idx="2220">
                  <c:v>2.6890747176718</c:v>
                </c:pt>
                <c:pt idx="2221">
                  <c:v>-2.7189327779590302</c:v>
                </c:pt>
                <c:pt idx="2222">
                  <c:v>3.6646611325448299</c:v>
                </c:pt>
                <c:pt idx="2223">
                  <c:v>-2.45135713457393</c:v>
                </c:pt>
                <c:pt idx="2224">
                  <c:v>2.9069203973387898</c:v>
                </c:pt>
                <c:pt idx="2225">
                  <c:v>-3.29108388883055</c:v>
                </c:pt>
                <c:pt idx="2226">
                  <c:v>-1.91860169021226</c:v>
                </c:pt>
                <c:pt idx="2227">
                  <c:v>3.53707495845092</c:v>
                </c:pt>
                <c:pt idx="2228">
                  <c:v>-0.72288676248268602</c:v>
                </c:pt>
                <c:pt idx="2229">
                  <c:v>1.51648181752463</c:v>
                </c:pt>
                <c:pt idx="2230">
                  <c:v>-0.17655303261607</c:v>
                </c:pt>
                <c:pt idx="2231">
                  <c:v>-3.9180697654375298</c:v>
                </c:pt>
                <c:pt idx="2232">
                  <c:v>2.8904037676394698</c:v>
                </c:pt>
                <c:pt idx="2233">
                  <c:v>3.87414171342034</c:v>
                </c:pt>
                <c:pt idx="2234">
                  <c:v>2.10388219629254</c:v>
                </c:pt>
                <c:pt idx="2235">
                  <c:v>-3.1734452006270502</c:v>
                </c:pt>
                <c:pt idx="2236">
                  <c:v>3.8546632737848698</c:v>
                </c:pt>
                <c:pt idx="2237">
                  <c:v>-3.8014234275834</c:v>
                </c:pt>
                <c:pt idx="2238">
                  <c:v>-3.7378912973973502</c:v>
                </c:pt>
                <c:pt idx="2239">
                  <c:v>-2.85760132495365</c:v>
                </c:pt>
                <c:pt idx="2240">
                  <c:v>-3.5320652193202502</c:v>
                </c:pt>
                <c:pt idx="2241">
                  <c:v>-3.6418676165348498</c:v>
                </c:pt>
                <c:pt idx="2242">
                  <c:v>-2.9586218475011301</c:v>
                </c:pt>
                <c:pt idx="2243">
                  <c:v>3.2871051305792598</c:v>
                </c:pt>
                <c:pt idx="2244">
                  <c:v>-0.25842887412826299</c:v>
                </c:pt>
                <c:pt idx="2245">
                  <c:v>-2.9024991075003399</c:v>
                </c:pt>
                <c:pt idx="2246">
                  <c:v>3.1364256847991099</c:v>
                </c:pt>
                <c:pt idx="2247">
                  <c:v>-3.5264600115308</c:v>
                </c:pt>
                <c:pt idx="2248">
                  <c:v>-3.5050335838460001</c:v>
                </c:pt>
                <c:pt idx="2249">
                  <c:v>-2.9929617724500099</c:v>
                </c:pt>
                <c:pt idx="2250">
                  <c:v>-1.4327208169030401</c:v>
                </c:pt>
                <c:pt idx="2251">
                  <c:v>2.0336361104017202</c:v>
                </c:pt>
                <c:pt idx="2252">
                  <c:v>3.66047839825448</c:v>
                </c:pt>
                <c:pt idx="2253">
                  <c:v>-2.95047398867188</c:v>
                </c:pt>
                <c:pt idx="2254">
                  <c:v>2.64561651222939</c:v>
                </c:pt>
                <c:pt idx="2255">
                  <c:v>3.03561214769549</c:v>
                </c:pt>
                <c:pt idx="2256">
                  <c:v>-2.8871053697898601</c:v>
                </c:pt>
                <c:pt idx="2257">
                  <c:v>-1.32163872513904</c:v>
                </c:pt>
                <c:pt idx="2258">
                  <c:v>2.5369051219304102</c:v>
                </c:pt>
                <c:pt idx="2259">
                  <c:v>-2.6270581382414302</c:v>
                </c:pt>
                <c:pt idx="2260">
                  <c:v>-3.2936114236232701</c:v>
                </c:pt>
                <c:pt idx="2261">
                  <c:v>3.6530618012819698</c:v>
                </c:pt>
                <c:pt idx="2262">
                  <c:v>3.5716726949965301</c:v>
                </c:pt>
                <c:pt idx="2263">
                  <c:v>-1.7086506788014699</c:v>
                </c:pt>
                <c:pt idx="2264">
                  <c:v>-1.9828721956375699</c:v>
                </c:pt>
                <c:pt idx="2265">
                  <c:v>-2.6152620919712501</c:v>
                </c:pt>
                <c:pt idx="2266">
                  <c:v>-1.99050272120998</c:v>
                </c:pt>
                <c:pt idx="2267">
                  <c:v>3.78410763232925</c:v>
                </c:pt>
                <c:pt idx="2268">
                  <c:v>2.8694912231388701</c:v>
                </c:pt>
                <c:pt idx="2269">
                  <c:v>2.6662469154336401</c:v>
                </c:pt>
                <c:pt idx="2270">
                  <c:v>-3.1499863028102499</c:v>
                </c:pt>
                <c:pt idx="2271">
                  <c:v>3.85162410909154</c:v>
                </c:pt>
                <c:pt idx="2272">
                  <c:v>-2.15175565909056</c:v>
                </c:pt>
                <c:pt idx="2273">
                  <c:v>2.4296162040567402</c:v>
                </c:pt>
                <c:pt idx="2274">
                  <c:v>-3.1834967881156002</c:v>
                </c:pt>
                <c:pt idx="2275">
                  <c:v>3.58198803996713</c:v>
                </c:pt>
                <c:pt idx="2276">
                  <c:v>3.8064266530053099</c:v>
                </c:pt>
                <c:pt idx="2277">
                  <c:v>3.25090420931088</c:v>
                </c:pt>
                <c:pt idx="2278">
                  <c:v>2.8961285242076</c:v>
                </c:pt>
                <c:pt idx="2279">
                  <c:v>-3.9582111314872899</c:v>
                </c:pt>
                <c:pt idx="2280">
                  <c:v>3.9892335562567101</c:v>
                </c:pt>
                <c:pt idx="2281">
                  <c:v>-3.1933748972464699</c:v>
                </c:pt>
                <c:pt idx="2282">
                  <c:v>-2.9547617070415999</c:v>
                </c:pt>
                <c:pt idx="2283">
                  <c:v>-1.1585263250889399</c:v>
                </c:pt>
                <c:pt idx="2284">
                  <c:v>1.3210917063409899</c:v>
                </c:pt>
                <c:pt idx="2285">
                  <c:v>2.2197449759119801</c:v>
                </c:pt>
                <c:pt idx="2286">
                  <c:v>3.5798337841672501</c:v>
                </c:pt>
                <c:pt idx="2287">
                  <c:v>0.65207129865686297</c:v>
                </c:pt>
                <c:pt idx="2288">
                  <c:v>-3.5855672570695698</c:v>
                </c:pt>
                <c:pt idx="2289">
                  <c:v>1.39711157218806</c:v>
                </c:pt>
                <c:pt idx="2290">
                  <c:v>-2.8809725256546401</c:v>
                </c:pt>
                <c:pt idx="2291">
                  <c:v>1.7069600839077299</c:v>
                </c:pt>
                <c:pt idx="2292">
                  <c:v>-3.6199259445013499</c:v>
                </c:pt>
                <c:pt idx="2293">
                  <c:v>-2.5320133804360401</c:v>
                </c:pt>
                <c:pt idx="2294">
                  <c:v>-3.7594462969568401</c:v>
                </c:pt>
                <c:pt idx="2295">
                  <c:v>-1.8876760556040999</c:v>
                </c:pt>
                <c:pt idx="2296">
                  <c:v>-2.7935317522269898</c:v>
                </c:pt>
                <c:pt idx="2297">
                  <c:v>3.5649246478626502</c:v>
                </c:pt>
                <c:pt idx="2298">
                  <c:v>-2.42498001027234</c:v>
                </c:pt>
                <c:pt idx="2299">
                  <c:v>3.03063891074027</c:v>
                </c:pt>
                <c:pt idx="2300">
                  <c:v>3.3425673477147</c:v>
                </c:pt>
                <c:pt idx="2301">
                  <c:v>2.78318268448557</c:v>
                </c:pt>
                <c:pt idx="2302">
                  <c:v>3.85587420663648</c:v>
                </c:pt>
                <c:pt idx="2303">
                  <c:v>-3.4206425314497402</c:v>
                </c:pt>
                <c:pt idx="2304">
                  <c:v>2.7935661749007998</c:v>
                </c:pt>
                <c:pt idx="2305">
                  <c:v>3.3167762629955999</c:v>
                </c:pt>
                <c:pt idx="2306">
                  <c:v>1.0206841514390399</c:v>
                </c:pt>
                <c:pt idx="2307">
                  <c:v>3.16296825618176</c:v>
                </c:pt>
                <c:pt idx="2308">
                  <c:v>0.90645568211101901</c:v>
                </c:pt>
                <c:pt idx="2309">
                  <c:v>3.1945192148477402</c:v>
                </c:pt>
                <c:pt idx="2310">
                  <c:v>3.51659829833463</c:v>
                </c:pt>
                <c:pt idx="2311">
                  <c:v>-3.9276262178224601</c:v>
                </c:pt>
                <c:pt idx="2312">
                  <c:v>-3.1066859676802498</c:v>
                </c:pt>
                <c:pt idx="2313">
                  <c:v>-2.9078819546244401</c:v>
                </c:pt>
                <c:pt idx="2314">
                  <c:v>-0.22565492037590501</c:v>
                </c:pt>
                <c:pt idx="2315">
                  <c:v>3.9816143772412098</c:v>
                </c:pt>
                <c:pt idx="2316">
                  <c:v>3.7103891335986501</c:v>
                </c:pt>
                <c:pt idx="2317">
                  <c:v>-2.6177766647910299</c:v>
                </c:pt>
                <c:pt idx="2318">
                  <c:v>-3.8387344335842499</c:v>
                </c:pt>
                <c:pt idx="2319">
                  <c:v>2.2979983599491201</c:v>
                </c:pt>
                <c:pt idx="2320">
                  <c:v>-2.1115992383699398</c:v>
                </c:pt>
                <c:pt idx="2321">
                  <c:v>1.7713169491242899</c:v>
                </c:pt>
                <c:pt idx="2322">
                  <c:v>2.3071482664301701</c:v>
                </c:pt>
                <c:pt idx="2323">
                  <c:v>-3.4025115609896801</c:v>
                </c:pt>
                <c:pt idx="2324">
                  <c:v>-2.5262769019014799</c:v>
                </c:pt>
                <c:pt idx="2325">
                  <c:v>2.54286403930799</c:v>
                </c:pt>
                <c:pt idx="2326">
                  <c:v>-1.6292626983207199</c:v>
                </c:pt>
                <c:pt idx="2327">
                  <c:v>-2.1196109282974702</c:v>
                </c:pt>
                <c:pt idx="2328">
                  <c:v>-3.83121673675865</c:v>
                </c:pt>
                <c:pt idx="2329">
                  <c:v>-2.29517681307063</c:v>
                </c:pt>
                <c:pt idx="2330">
                  <c:v>-3.6591733130110802</c:v>
                </c:pt>
                <c:pt idx="2331">
                  <c:v>3.11575517730977</c:v>
                </c:pt>
                <c:pt idx="2332">
                  <c:v>3.8936444845737701</c:v>
                </c:pt>
                <c:pt idx="2333">
                  <c:v>1.8447064595382201</c:v>
                </c:pt>
                <c:pt idx="2334">
                  <c:v>3.0554397613960602</c:v>
                </c:pt>
                <c:pt idx="2335">
                  <c:v>-2.5526766191611698</c:v>
                </c:pt>
                <c:pt idx="2336">
                  <c:v>-3.7014110432604701</c:v>
                </c:pt>
                <c:pt idx="2337">
                  <c:v>-0.47349992290724502</c:v>
                </c:pt>
                <c:pt idx="2338">
                  <c:v>3.9150267028414398</c:v>
                </c:pt>
                <c:pt idx="2339">
                  <c:v>-2.3810200548461702</c:v>
                </c:pt>
                <c:pt idx="2340">
                  <c:v>-3.34188065092984</c:v>
                </c:pt>
                <c:pt idx="2341">
                  <c:v>-2.8522323271892001</c:v>
                </c:pt>
                <c:pt idx="2342">
                  <c:v>-2.7857859483938499</c:v>
                </c:pt>
                <c:pt idx="2343">
                  <c:v>-3.7289806388171098</c:v>
                </c:pt>
                <c:pt idx="2344">
                  <c:v>-1.8837926517868</c:v>
                </c:pt>
                <c:pt idx="2345">
                  <c:v>0.26392374473642599</c:v>
                </c:pt>
                <c:pt idx="2346">
                  <c:v>-3.53628316760217</c:v>
                </c:pt>
                <c:pt idx="2347">
                  <c:v>-0.232802333998575</c:v>
                </c:pt>
                <c:pt idx="2348">
                  <c:v>-3.6491494518328702</c:v>
                </c:pt>
                <c:pt idx="2349">
                  <c:v>-2.96679472679955</c:v>
                </c:pt>
                <c:pt idx="2350">
                  <c:v>2.8611943321564599</c:v>
                </c:pt>
                <c:pt idx="2351">
                  <c:v>3.6285025335177701</c:v>
                </c:pt>
                <c:pt idx="2352">
                  <c:v>2.9026664066314098</c:v>
                </c:pt>
                <c:pt idx="2353">
                  <c:v>2.6583572127433701</c:v>
                </c:pt>
                <c:pt idx="2354">
                  <c:v>-1.2502193912442401</c:v>
                </c:pt>
                <c:pt idx="2355">
                  <c:v>-1.2984040079849499</c:v>
                </c:pt>
                <c:pt idx="2356">
                  <c:v>-0.59843281821574701</c:v>
                </c:pt>
                <c:pt idx="2357">
                  <c:v>1.20910927201921</c:v>
                </c:pt>
                <c:pt idx="2358">
                  <c:v>-2.0192802391060498</c:v>
                </c:pt>
                <c:pt idx="2359">
                  <c:v>-2.8468887104432201</c:v>
                </c:pt>
                <c:pt idx="2360">
                  <c:v>3.79162000240935</c:v>
                </c:pt>
                <c:pt idx="2361">
                  <c:v>-3.83662955558236</c:v>
                </c:pt>
                <c:pt idx="2362">
                  <c:v>-1.1889318202466099</c:v>
                </c:pt>
                <c:pt idx="2363">
                  <c:v>-3.80460066453315</c:v>
                </c:pt>
                <c:pt idx="2364">
                  <c:v>2.8709967664546898</c:v>
                </c:pt>
                <c:pt idx="2365">
                  <c:v>4.4076913577624603E-2</c:v>
                </c:pt>
                <c:pt idx="2366">
                  <c:v>-2.2781474777127699</c:v>
                </c:pt>
                <c:pt idx="2367">
                  <c:v>1.94200718646045</c:v>
                </c:pt>
                <c:pt idx="2368">
                  <c:v>1.37836926752379</c:v>
                </c:pt>
                <c:pt idx="2369">
                  <c:v>3.9586267269734101</c:v>
                </c:pt>
                <c:pt idx="2370">
                  <c:v>-2.4615699593017899</c:v>
                </c:pt>
                <c:pt idx="2371">
                  <c:v>-1.82067307785272</c:v>
                </c:pt>
                <c:pt idx="2372">
                  <c:v>-3.7180521165784399</c:v>
                </c:pt>
                <c:pt idx="2373">
                  <c:v>0.46807908235402301</c:v>
                </c:pt>
                <c:pt idx="2374">
                  <c:v>-3.3890822097343798</c:v>
                </c:pt>
                <c:pt idx="2375">
                  <c:v>-1.4742638081982899</c:v>
                </c:pt>
                <c:pt idx="2376">
                  <c:v>1.48647501230405</c:v>
                </c:pt>
                <c:pt idx="2377">
                  <c:v>-3.0446667247390802</c:v>
                </c:pt>
                <c:pt idx="2378">
                  <c:v>-2.9791188157909501</c:v>
                </c:pt>
                <c:pt idx="2379">
                  <c:v>-0.90554201246100996</c:v>
                </c:pt>
                <c:pt idx="2380">
                  <c:v>2.5047614418627902</c:v>
                </c:pt>
                <c:pt idx="2381">
                  <c:v>-3.5437206724568902</c:v>
                </c:pt>
                <c:pt idx="2382">
                  <c:v>-3.37911368671005</c:v>
                </c:pt>
                <c:pt idx="2383">
                  <c:v>-1.71950549423566</c:v>
                </c:pt>
                <c:pt idx="2384">
                  <c:v>0.21480510692648899</c:v>
                </c:pt>
                <c:pt idx="2385">
                  <c:v>3.2164842689277</c:v>
                </c:pt>
                <c:pt idx="2386">
                  <c:v>3.2602703930138501</c:v>
                </c:pt>
                <c:pt idx="2387">
                  <c:v>-2.6660158505387899</c:v>
                </c:pt>
                <c:pt idx="2388">
                  <c:v>-3.0750443547884698</c:v>
                </c:pt>
                <c:pt idx="2389">
                  <c:v>-2.6455952119364201</c:v>
                </c:pt>
                <c:pt idx="2390">
                  <c:v>-1.89039920750309</c:v>
                </c:pt>
                <c:pt idx="2391">
                  <c:v>-1.6993252181195799</c:v>
                </c:pt>
                <c:pt idx="2392">
                  <c:v>3.29803374588325</c:v>
                </c:pt>
                <c:pt idx="2393">
                  <c:v>1.4505938385314701</c:v>
                </c:pt>
                <c:pt idx="2394">
                  <c:v>-0.34881477256847498</c:v>
                </c:pt>
                <c:pt idx="2395">
                  <c:v>-0.62059091417948498</c:v>
                </c:pt>
                <c:pt idx="2396">
                  <c:v>-1.78574419941699</c:v>
                </c:pt>
                <c:pt idx="2397">
                  <c:v>-2.3124668272036399</c:v>
                </c:pt>
                <c:pt idx="2398">
                  <c:v>2.80625874908382</c:v>
                </c:pt>
                <c:pt idx="2399">
                  <c:v>0.67961560793716402</c:v>
                </c:pt>
                <c:pt idx="2400">
                  <c:v>2.6455547475484398</c:v>
                </c:pt>
                <c:pt idx="2401">
                  <c:v>-3.3355498171300502</c:v>
                </c:pt>
                <c:pt idx="2402">
                  <c:v>-3.8695391134645098</c:v>
                </c:pt>
                <c:pt idx="2403">
                  <c:v>2.9879465220200001</c:v>
                </c:pt>
                <c:pt idx="2404">
                  <c:v>-3.2242335731332501</c:v>
                </c:pt>
                <c:pt idx="2405">
                  <c:v>2.96099249322647</c:v>
                </c:pt>
                <c:pt idx="2406">
                  <c:v>3.2226092227618199</c:v>
                </c:pt>
                <c:pt idx="2407">
                  <c:v>-3.7517121376843598</c:v>
                </c:pt>
                <c:pt idx="2408">
                  <c:v>-2.7610132753665702</c:v>
                </c:pt>
                <c:pt idx="2409">
                  <c:v>-3.8210250123597098</c:v>
                </c:pt>
                <c:pt idx="2410">
                  <c:v>-0.36470943628408897</c:v>
                </c:pt>
                <c:pt idx="2411">
                  <c:v>-1.31935696468478</c:v>
                </c:pt>
                <c:pt idx="2412">
                  <c:v>-3.4839701044137499</c:v>
                </c:pt>
                <c:pt idx="2413">
                  <c:v>3.8926557793332002</c:v>
                </c:pt>
                <c:pt idx="2414">
                  <c:v>-3.4453424565391502</c:v>
                </c:pt>
                <c:pt idx="2415">
                  <c:v>-2.7350807330406499</c:v>
                </c:pt>
                <c:pt idx="2416">
                  <c:v>3.10650732215846</c:v>
                </c:pt>
                <c:pt idx="2417">
                  <c:v>-3.2718508274616198</c:v>
                </c:pt>
                <c:pt idx="2418">
                  <c:v>0.47914296034458997</c:v>
                </c:pt>
                <c:pt idx="2419">
                  <c:v>3.8152771862520298</c:v>
                </c:pt>
                <c:pt idx="2420">
                  <c:v>3.3524721313238199</c:v>
                </c:pt>
                <c:pt idx="2421">
                  <c:v>2.37588388530878</c:v>
                </c:pt>
                <c:pt idx="2422">
                  <c:v>3.7683583805216601</c:v>
                </c:pt>
                <c:pt idx="2423">
                  <c:v>2.0670941992109801</c:v>
                </c:pt>
                <c:pt idx="2424">
                  <c:v>-2.57027515930409</c:v>
                </c:pt>
                <c:pt idx="2425">
                  <c:v>1.4076545892421499</c:v>
                </c:pt>
                <c:pt idx="2426">
                  <c:v>-3.2443231041629099</c:v>
                </c:pt>
                <c:pt idx="2427">
                  <c:v>3.6199854884409302</c:v>
                </c:pt>
                <c:pt idx="2428">
                  <c:v>-0.65518639793211497</c:v>
                </c:pt>
                <c:pt idx="2429">
                  <c:v>-2.3120576208599499</c:v>
                </c:pt>
                <c:pt idx="2430">
                  <c:v>1.6558936360979</c:v>
                </c:pt>
                <c:pt idx="2431">
                  <c:v>-2.9282643572969</c:v>
                </c:pt>
                <c:pt idx="2432">
                  <c:v>-1.63687164743111</c:v>
                </c:pt>
                <c:pt idx="2433">
                  <c:v>2.1083856626958699</c:v>
                </c:pt>
                <c:pt idx="2434">
                  <c:v>-2.6125505042274502</c:v>
                </c:pt>
                <c:pt idx="2435">
                  <c:v>1.9446876863103499</c:v>
                </c:pt>
                <c:pt idx="2436">
                  <c:v>-2.7104898162574602</c:v>
                </c:pt>
                <c:pt idx="2437">
                  <c:v>3.4515731558048901</c:v>
                </c:pt>
                <c:pt idx="2438">
                  <c:v>1.9550054029060699</c:v>
                </c:pt>
                <c:pt idx="2439">
                  <c:v>-1.2527363177085999</c:v>
                </c:pt>
                <c:pt idx="2440">
                  <c:v>-1.663604834764</c:v>
                </c:pt>
                <c:pt idx="2441">
                  <c:v>2.8533547378420301</c:v>
                </c:pt>
                <c:pt idx="2442">
                  <c:v>-1.7761721597393201</c:v>
                </c:pt>
                <c:pt idx="2443">
                  <c:v>-3.1055124741061499</c:v>
                </c:pt>
                <c:pt idx="2444">
                  <c:v>2.8740322908713698</c:v>
                </c:pt>
                <c:pt idx="2445">
                  <c:v>1.8022908033502301</c:v>
                </c:pt>
                <c:pt idx="2446">
                  <c:v>3.85543708636223</c:v>
                </c:pt>
                <c:pt idx="2447">
                  <c:v>-3.71284151791117</c:v>
                </c:pt>
                <c:pt idx="2448">
                  <c:v>-2.2864628759113699</c:v>
                </c:pt>
                <c:pt idx="2449">
                  <c:v>-3.3921527542005898</c:v>
                </c:pt>
                <c:pt idx="2450">
                  <c:v>-3.1485017937421</c:v>
                </c:pt>
                <c:pt idx="2451">
                  <c:v>2.7307236390489802</c:v>
                </c:pt>
                <c:pt idx="2452">
                  <c:v>-3.0125568763430999</c:v>
                </c:pt>
                <c:pt idx="2453">
                  <c:v>-0.20417090396628901</c:v>
                </c:pt>
                <c:pt idx="2454">
                  <c:v>2.2148727960897698</c:v>
                </c:pt>
                <c:pt idx="2455">
                  <c:v>-2.5991979224447901</c:v>
                </c:pt>
                <c:pt idx="2456">
                  <c:v>-2.6107380529850999</c:v>
                </c:pt>
                <c:pt idx="2457">
                  <c:v>-1.3073783510824699</c:v>
                </c:pt>
                <c:pt idx="2458">
                  <c:v>-3.2297656924313598</c:v>
                </c:pt>
                <c:pt idx="2459">
                  <c:v>-3.1883169456306701</c:v>
                </c:pt>
                <c:pt idx="2460">
                  <c:v>2.4990341037939299</c:v>
                </c:pt>
                <c:pt idx="2461">
                  <c:v>0.45253439308701598</c:v>
                </c:pt>
                <c:pt idx="2462">
                  <c:v>-3.30410238160127</c:v>
                </c:pt>
                <c:pt idx="2463">
                  <c:v>3.2415362920247799</c:v>
                </c:pt>
                <c:pt idx="2464">
                  <c:v>-1.2998716137909201</c:v>
                </c:pt>
                <c:pt idx="2465">
                  <c:v>-2.8952345004146398</c:v>
                </c:pt>
                <c:pt idx="2466">
                  <c:v>-2.8857135022474401</c:v>
                </c:pt>
                <c:pt idx="2467">
                  <c:v>-2.6823441084411002</c:v>
                </c:pt>
                <c:pt idx="2468">
                  <c:v>3.0148014570181401</c:v>
                </c:pt>
                <c:pt idx="2469">
                  <c:v>-3.0345988938778401</c:v>
                </c:pt>
                <c:pt idx="2470">
                  <c:v>2.4067587103355801</c:v>
                </c:pt>
                <c:pt idx="2471">
                  <c:v>2.9481280411644502</c:v>
                </c:pt>
                <c:pt idx="2472">
                  <c:v>3.9863026858123298</c:v>
                </c:pt>
                <c:pt idx="2473">
                  <c:v>-1.67629941878864</c:v>
                </c:pt>
                <c:pt idx="2474">
                  <c:v>3.5089991066440902</c:v>
                </c:pt>
                <c:pt idx="2475">
                  <c:v>-1.19510591791736</c:v>
                </c:pt>
                <c:pt idx="2476">
                  <c:v>3.8514992182837902</c:v>
                </c:pt>
                <c:pt idx="2477">
                  <c:v>3.16726777582678</c:v>
                </c:pt>
                <c:pt idx="2478">
                  <c:v>-1.4837656075299701</c:v>
                </c:pt>
                <c:pt idx="2479">
                  <c:v>-3.8430070343963498</c:v>
                </c:pt>
                <c:pt idx="2480">
                  <c:v>0.38364422198153803</c:v>
                </c:pt>
                <c:pt idx="2481">
                  <c:v>-0.46838521425407798</c:v>
                </c:pt>
                <c:pt idx="2482">
                  <c:v>-2.0555544900535399</c:v>
                </c:pt>
                <c:pt idx="2483">
                  <c:v>-2.8131234791890098</c:v>
                </c:pt>
                <c:pt idx="2484">
                  <c:v>-3.1938773087191001</c:v>
                </c:pt>
                <c:pt idx="2485">
                  <c:v>1.9478224274394</c:v>
                </c:pt>
                <c:pt idx="2486">
                  <c:v>3.2944174860937698</c:v>
                </c:pt>
                <c:pt idx="2487">
                  <c:v>2.8993002484941401</c:v>
                </c:pt>
                <c:pt idx="2488">
                  <c:v>3.44722685389692</c:v>
                </c:pt>
                <c:pt idx="2489">
                  <c:v>3.4675742502109501</c:v>
                </c:pt>
                <c:pt idx="2490">
                  <c:v>-3.1485921237321199</c:v>
                </c:pt>
                <c:pt idx="2491">
                  <c:v>-3.7743964518837299</c:v>
                </c:pt>
                <c:pt idx="2492">
                  <c:v>-3.9871967190247002</c:v>
                </c:pt>
                <c:pt idx="2493">
                  <c:v>0.91898330146906204</c:v>
                </c:pt>
                <c:pt idx="2494">
                  <c:v>-3.8435168948158398</c:v>
                </c:pt>
                <c:pt idx="2495">
                  <c:v>-2.80478245893429</c:v>
                </c:pt>
                <c:pt idx="2496">
                  <c:v>-2.5142248294731702</c:v>
                </c:pt>
                <c:pt idx="2497">
                  <c:v>-3.2271591112029898</c:v>
                </c:pt>
                <c:pt idx="2498">
                  <c:v>3.5957307094915101</c:v>
                </c:pt>
                <c:pt idx="2499">
                  <c:v>2.2480858163351898</c:v>
                </c:pt>
                <c:pt idx="2500">
                  <c:v>3.0324520394219201</c:v>
                </c:pt>
                <c:pt idx="2501">
                  <c:v>-2.3906201099981899</c:v>
                </c:pt>
                <c:pt idx="2502">
                  <c:v>1.4511490472077999</c:v>
                </c:pt>
                <c:pt idx="2503">
                  <c:v>-2.6785329294041</c:v>
                </c:pt>
                <c:pt idx="2504">
                  <c:v>2.5876349911460501</c:v>
                </c:pt>
                <c:pt idx="2505">
                  <c:v>2.93298587410094</c:v>
                </c:pt>
                <c:pt idx="2506">
                  <c:v>-3.1191786231677798</c:v>
                </c:pt>
                <c:pt idx="2507">
                  <c:v>1.4493428429903501</c:v>
                </c:pt>
                <c:pt idx="2508">
                  <c:v>3.0891025284469902</c:v>
                </c:pt>
                <c:pt idx="2509">
                  <c:v>-0.52365675094736297</c:v>
                </c:pt>
                <c:pt idx="2510">
                  <c:v>2.9449836903218398</c:v>
                </c:pt>
                <c:pt idx="2511">
                  <c:v>-2.05366366148849</c:v>
                </c:pt>
                <c:pt idx="2512">
                  <c:v>1.6719089416433099</c:v>
                </c:pt>
                <c:pt idx="2513">
                  <c:v>-3.2970044278214701</c:v>
                </c:pt>
                <c:pt idx="2514">
                  <c:v>-2.7870157954580002</c:v>
                </c:pt>
                <c:pt idx="2515">
                  <c:v>-3.3783194596566299</c:v>
                </c:pt>
                <c:pt idx="2516">
                  <c:v>-2.0417548011258799</c:v>
                </c:pt>
                <c:pt idx="2517">
                  <c:v>2.4829201840143198</c:v>
                </c:pt>
                <c:pt idx="2518">
                  <c:v>1.70398225532021</c:v>
                </c:pt>
                <c:pt idx="2519">
                  <c:v>-1.2211153041755101</c:v>
                </c:pt>
                <c:pt idx="2520">
                  <c:v>-2.4902222226373198</c:v>
                </c:pt>
                <c:pt idx="2521">
                  <c:v>2.8956694781164498</c:v>
                </c:pt>
                <c:pt idx="2522">
                  <c:v>-2.5639953583421402</c:v>
                </c:pt>
                <c:pt idx="2523">
                  <c:v>-3.1886806011347502</c:v>
                </c:pt>
                <c:pt idx="2524">
                  <c:v>3.2437571778266499</c:v>
                </c:pt>
                <c:pt idx="2525">
                  <c:v>-3.9701020080820699</c:v>
                </c:pt>
                <c:pt idx="2526">
                  <c:v>-3.4425385670914701</c:v>
                </c:pt>
                <c:pt idx="2527">
                  <c:v>-3.4569694920577398</c:v>
                </c:pt>
                <c:pt idx="2528">
                  <c:v>-0.98145642142454004</c:v>
                </c:pt>
                <c:pt idx="2529">
                  <c:v>3.85983695947297</c:v>
                </c:pt>
                <c:pt idx="2530">
                  <c:v>-3.8167679095798199</c:v>
                </c:pt>
                <c:pt idx="2531">
                  <c:v>-2.9355438759419701</c:v>
                </c:pt>
                <c:pt idx="2532">
                  <c:v>3.0668004370566799</c:v>
                </c:pt>
                <c:pt idx="2533">
                  <c:v>-2.4330405015469001</c:v>
                </c:pt>
                <c:pt idx="2534">
                  <c:v>2.4095134842847701</c:v>
                </c:pt>
                <c:pt idx="2535">
                  <c:v>-3.78345144965117</c:v>
                </c:pt>
                <c:pt idx="2536">
                  <c:v>-2.51511350788696</c:v>
                </c:pt>
                <c:pt idx="2537">
                  <c:v>-1.9101255845223899</c:v>
                </c:pt>
                <c:pt idx="2538">
                  <c:v>3.0620993708850501</c:v>
                </c:pt>
                <c:pt idx="2539">
                  <c:v>-3.96207809218398</c:v>
                </c:pt>
                <c:pt idx="2540">
                  <c:v>-1.66818669792191</c:v>
                </c:pt>
                <c:pt idx="2541">
                  <c:v>-2.40872706303829</c:v>
                </c:pt>
                <c:pt idx="2542">
                  <c:v>3.5834552848944501</c:v>
                </c:pt>
                <c:pt idx="2543">
                  <c:v>0.82878771961824804</c:v>
                </c:pt>
                <c:pt idx="2544">
                  <c:v>-3.3183778446277401</c:v>
                </c:pt>
                <c:pt idx="2545">
                  <c:v>-3.3507630096977601</c:v>
                </c:pt>
                <c:pt idx="2546">
                  <c:v>0.74931619774226699</c:v>
                </c:pt>
                <c:pt idx="2547">
                  <c:v>-2.5862543905931199</c:v>
                </c:pt>
                <c:pt idx="2548">
                  <c:v>-1.7220626629017901</c:v>
                </c:pt>
                <c:pt idx="2549">
                  <c:v>2.2613189756818901</c:v>
                </c:pt>
                <c:pt idx="2550">
                  <c:v>0.68860288819681403</c:v>
                </c:pt>
                <c:pt idx="2551">
                  <c:v>-3.1458716730979699</c:v>
                </c:pt>
                <c:pt idx="2552">
                  <c:v>3.2521443553182001</c:v>
                </c:pt>
                <c:pt idx="2553">
                  <c:v>-2.0788327045405</c:v>
                </c:pt>
                <c:pt idx="2554">
                  <c:v>0.279707032901998</c:v>
                </c:pt>
                <c:pt idx="2555">
                  <c:v>-3.3465681388742099</c:v>
                </c:pt>
                <c:pt idx="2556">
                  <c:v>3.6447872628091198</c:v>
                </c:pt>
                <c:pt idx="2557">
                  <c:v>-3.7730667597109</c:v>
                </c:pt>
                <c:pt idx="2558">
                  <c:v>-3.9460967903321502</c:v>
                </c:pt>
                <c:pt idx="2559">
                  <c:v>3.28593493363296</c:v>
                </c:pt>
                <c:pt idx="2560">
                  <c:v>-2.3203254123544599</c:v>
                </c:pt>
                <c:pt idx="2561">
                  <c:v>-1.72584451930478</c:v>
                </c:pt>
                <c:pt idx="2562">
                  <c:v>3.7624540616106801</c:v>
                </c:pt>
                <c:pt idx="2563">
                  <c:v>-1.06986385748566</c:v>
                </c:pt>
                <c:pt idx="2564">
                  <c:v>-1.7005689294437301</c:v>
                </c:pt>
                <c:pt idx="2565">
                  <c:v>3.35039302359956</c:v>
                </c:pt>
                <c:pt idx="2566">
                  <c:v>3.1774689905539102</c:v>
                </c:pt>
                <c:pt idx="2567">
                  <c:v>-2.3663273286601298</c:v>
                </c:pt>
                <c:pt idx="2568">
                  <c:v>-0.79544828669594803</c:v>
                </c:pt>
                <c:pt idx="2569">
                  <c:v>-3.5929717683269402</c:v>
                </c:pt>
                <c:pt idx="2570">
                  <c:v>-0.439698516809507</c:v>
                </c:pt>
                <c:pt idx="2571">
                  <c:v>-3.0245951773223898</c:v>
                </c:pt>
                <c:pt idx="2572">
                  <c:v>3.1912291292265502</c:v>
                </c:pt>
                <c:pt idx="2573">
                  <c:v>2.4690147014333599</c:v>
                </c:pt>
                <c:pt idx="2574">
                  <c:v>3.3318707415216702</c:v>
                </c:pt>
                <c:pt idx="2575">
                  <c:v>-1.7829810773755901</c:v>
                </c:pt>
                <c:pt idx="2576">
                  <c:v>-3.8034314220444498</c:v>
                </c:pt>
                <c:pt idx="2577">
                  <c:v>3.5002626647228898</c:v>
                </c:pt>
                <c:pt idx="2578">
                  <c:v>0.35134752897434102</c:v>
                </c:pt>
                <c:pt idx="2579">
                  <c:v>-0.24914178164296999</c:v>
                </c:pt>
                <c:pt idx="2580">
                  <c:v>1.3755549532756699</c:v>
                </c:pt>
                <c:pt idx="2581">
                  <c:v>-3.08360351827926</c:v>
                </c:pt>
                <c:pt idx="2582">
                  <c:v>-3.7409699192435499</c:v>
                </c:pt>
                <c:pt idx="2583">
                  <c:v>1.19279040421967</c:v>
                </c:pt>
                <c:pt idx="2584">
                  <c:v>2.41257026286728</c:v>
                </c:pt>
                <c:pt idx="2585">
                  <c:v>2.2375639285651698</c:v>
                </c:pt>
                <c:pt idx="2586">
                  <c:v>-3.74695866499277</c:v>
                </c:pt>
                <c:pt idx="2587">
                  <c:v>-3.6058014274532701</c:v>
                </c:pt>
                <c:pt idx="2588">
                  <c:v>1.8713851913288</c:v>
                </c:pt>
                <c:pt idx="2589">
                  <c:v>2.3866094352273302</c:v>
                </c:pt>
                <c:pt idx="2590">
                  <c:v>-3.35442595330725</c:v>
                </c:pt>
                <c:pt idx="2591">
                  <c:v>3.1387489087917002</c:v>
                </c:pt>
                <c:pt idx="2592">
                  <c:v>3.6308086290161699</c:v>
                </c:pt>
                <c:pt idx="2593">
                  <c:v>-0.87071145005524697</c:v>
                </c:pt>
                <c:pt idx="2594">
                  <c:v>1.56879768571353</c:v>
                </c:pt>
                <c:pt idx="2595">
                  <c:v>3.15427937779915</c:v>
                </c:pt>
                <c:pt idx="2596">
                  <c:v>3.2931195781604199</c:v>
                </c:pt>
                <c:pt idx="2597">
                  <c:v>-3.1257109014134898</c:v>
                </c:pt>
                <c:pt idx="2598">
                  <c:v>-2.9267967114278401</c:v>
                </c:pt>
                <c:pt idx="2599">
                  <c:v>2.13398683245976</c:v>
                </c:pt>
                <c:pt idx="2600">
                  <c:v>3.2685010549261602</c:v>
                </c:pt>
                <c:pt idx="2601">
                  <c:v>-2.6740080477109101</c:v>
                </c:pt>
                <c:pt idx="2602">
                  <c:v>1.3108484111451999</c:v>
                </c:pt>
                <c:pt idx="2603">
                  <c:v>3.5783788104992902</c:v>
                </c:pt>
                <c:pt idx="2604">
                  <c:v>1.3074312972687501</c:v>
                </c:pt>
                <c:pt idx="2605">
                  <c:v>2.60908753534504</c:v>
                </c:pt>
                <c:pt idx="2606">
                  <c:v>3.1968101301992098</c:v>
                </c:pt>
                <c:pt idx="2607">
                  <c:v>3.2456342215093001</c:v>
                </c:pt>
                <c:pt idx="2608">
                  <c:v>3.8891421562655402</c:v>
                </c:pt>
                <c:pt idx="2609">
                  <c:v>1.05315598348192</c:v>
                </c:pt>
                <c:pt idx="2610">
                  <c:v>3.58337889227281</c:v>
                </c:pt>
                <c:pt idx="2611">
                  <c:v>3.1710536060524901</c:v>
                </c:pt>
                <c:pt idx="2612">
                  <c:v>3.7461490494649001</c:v>
                </c:pt>
                <c:pt idx="2613">
                  <c:v>-0.11556651499007201</c:v>
                </c:pt>
                <c:pt idx="2614">
                  <c:v>3.3238434129012999</c:v>
                </c:pt>
                <c:pt idx="2615">
                  <c:v>-3.87396143806233</c:v>
                </c:pt>
                <c:pt idx="2616">
                  <c:v>3.4776698603664502</c:v>
                </c:pt>
                <c:pt idx="2617">
                  <c:v>-3.7382905664588799</c:v>
                </c:pt>
                <c:pt idx="2618">
                  <c:v>3.53440362043423</c:v>
                </c:pt>
                <c:pt idx="2619">
                  <c:v>2.6517948419044801</c:v>
                </c:pt>
                <c:pt idx="2620">
                  <c:v>-1.3647412579481599</c:v>
                </c:pt>
                <c:pt idx="2621">
                  <c:v>-2.96832237269206</c:v>
                </c:pt>
                <c:pt idx="2622">
                  <c:v>3.5569660315098401</c:v>
                </c:pt>
                <c:pt idx="2623">
                  <c:v>1.28114099159509</c:v>
                </c:pt>
                <c:pt idx="2624">
                  <c:v>1.0633647005820801</c:v>
                </c:pt>
                <c:pt idx="2625">
                  <c:v>-3.6272378770235298</c:v>
                </c:pt>
                <c:pt idx="2626">
                  <c:v>-2.7993851744290899</c:v>
                </c:pt>
                <c:pt idx="2627">
                  <c:v>0.83418928580045504</c:v>
                </c:pt>
                <c:pt idx="2628">
                  <c:v>1.7282504233916599E-2</c:v>
                </c:pt>
                <c:pt idx="2629">
                  <c:v>3.00583620330345</c:v>
                </c:pt>
                <c:pt idx="2630">
                  <c:v>-3.47938791926879</c:v>
                </c:pt>
                <c:pt idx="2631">
                  <c:v>-2.02395310692703</c:v>
                </c:pt>
                <c:pt idx="2632">
                  <c:v>-1.14808126435036</c:v>
                </c:pt>
                <c:pt idx="2633">
                  <c:v>-0.11446901263316001</c:v>
                </c:pt>
                <c:pt idx="2634">
                  <c:v>-1.2473506431371499</c:v>
                </c:pt>
                <c:pt idx="2635">
                  <c:v>2.3612034590017799</c:v>
                </c:pt>
                <c:pt idx="2636">
                  <c:v>1.6282152542242201</c:v>
                </c:pt>
                <c:pt idx="2637">
                  <c:v>1.7413136606944599</c:v>
                </c:pt>
                <c:pt idx="2638">
                  <c:v>-3.1755365559429301</c:v>
                </c:pt>
                <c:pt idx="2639">
                  <c:v>-3.98080992068257</c:v>
                </c:pt>
                <c:pt idx="2640">
                  <c:v>0.73398473559085597</c:v>
                </c:pt>
                <c:pt idx="2641">
                  <c:v>3.1718448172595899</c:v>
                </c:pt>
                <c:pt idx="2642">
                  <c:v>-3.40538429968458</c:v>
                </c:pt>
                <c:pt idx="2643">
                  <c:v>-0.97974403716923397</c:v>
                </c:pt>
                <c:pt idx="2644">
                  <c:v>1.26902584163242</c:v>
                </c:pt>
                <c:pt idx="2645">
                  <c:v>-3.2855176364683198</c:v>
                </c:pt>
                <c:pt idx="2646">
                  <c:v>-2.9817828965275699</c:v>
                </c:pt>
                <c:pt idx="2647">
                  <c:v>-0.54345590811293398</c:v>
                </c:pt>
                <c:pt idx="2648">
                  <c:v>-2.4782887266793101</c:v>
                </c:pt>
                <c:pt idx="2649">
                  <c:v>-0.10456805597586501</c:v>
                </c:pt>
                <c:pt idx="2650">
                  <c:v>2.8417950269114201</c:v>
                </c:pt>
                <c:pt idx="2651">
                  <c:v>3.08670930216313</c:v>
                </c:pt>
                <c:pt idx="2652">
                  <c:v>-2.6980179106717999</c:v>
                </c:pt>
                <c:pt idx="2653">
                  <c:v>1.4048374576004199</c:v>
                </c:pt>
                <c:pt idx="2654">
                  <c:v>3.1534822767903901</c:v>
                </c:pt>
                <c:pt idx="2655">
                  <c:v>-3.4841106372088402</c:v>
                </c:pt>
                <c:pt idx="2656">
                  <c:v>-3.2162623148576999</c:v>
                </c:pt>
                <c:pt idx="2657">
                  <c:v>-3.1606941009577501</c:v>
                </c:pt>
                <c:pt idx="2658">
                  <c:v>-3.8772719044307999</c:v>
                </c:pt>
                <c:pt idx="2659">
                  <c:v>-2.8714799147738201</c:v>
                </c:pt>
                <c:pt idx="2660">
                  <c:v>3.17109011369732</c:v>
                </c:pt>
                <c:pt idx="2661">
                  <c:v>1.66161383435246</c:v>
                </c:pt>
                <c:pt idx="2662">
                  <c:v>-2.1905859100998901</c:v>
                </c:pt>
                <c:pt idx="2663">
                  <c:v>3.30415817495218</c:v>
                </c:pt>
                <c:pt idx="2664">
                  <c:v>-1.8798500227886701</c:v>
                </c:pt>
                <c:pt idx="2665">
                  <c:v>-1.77673238099939</c:v>
                </c:pt>
                <c:pt idx="2666">
                  <c:v>3.24194515848821</c:v>
                </c:pt>
                <c:pt idx="2667">
                  <c:v>-0.23075431561283899</c:v>
                </c:pt>
                <c:pt idx="2668">
                  <c:v>2.7807676534052899</c:v>
                </c:pt>
                <c:pt idx="2669">
                  <c:v>-3.3084993951219799</c:v>
                </c:pt>
                <c:pt idx="2670">
                  <c:v>3.6185047198093701</c:v>
                </c:pt>
                <c:pt idx="2671">
                  <c:v>1.9502281616307799</c:v>
                </c:pt>
                <c:pt idx="2672">
                  <c:v>-3.9664993864128899</c:v>
                </c:pt>
                <c:pt idx="2673">
                  <c:v>3.1571446121446698</c:v>
                </c:pt>
                <c:pt idx="2674">
                  <c:v>2.4567563075352501</c:v>
                </c:pt>
                <c:pt idx="2675">
                  <c:v>2.25348685725716</c:v>
                </c:pt>
                <c:pt idx="2676">
                  <c:v>3.1199629055918301</c:v>
                </c:pt>
                <c:pt idx="2677">
                  <c:v>1.06858841709965</c:v>
                </c:pt>
                <c:pt idx="2678">
                  <c:v>2.6479628497685899</c:v>
                </c:pt>
                <c:pt idx="2679">
                  <c:v>-3.2649413840066002</c:v>
                </c:pt>
                <c:pt idx="2680">
                  <c:v>2.8155995620588299</c:v>
                </c:pt>
                <c:pt idx="2681">
                  <c:v>-3.1668421969426301</c:v>
                </c:pt>
                <c:pt idx="2682">
                  <c:v>3.3240410009640402</c:v>
                </c:pt>
                <c:pt idx="2683">
                  <c:v>2.4348296137336498</c:v>
                </c:pt>
                <c:pt idx="2684">
                  <c:v>3.0121588708385101</c:v>
                </c:pt>
                <c:pt idx="2685">
                  <c:v>-1.32930007358998</c:v>
                </c:pt>
                <c:pt idx="2686">
                  <c:v>3.0113338626446602</c:v>
                </c:pt>
                <c:pt idx="2687">
                  <c:v>-0.42064273347735198</c:v>
                </c:pt>
                <c:pt idx="2688">
                  <c:v>-1.36437352786949</c:v>
                </c:pt>
                <c:pt idx="2689">
                  <c:v>1.03667870548967</c:v>
                </c:pt>
                <c:pt idx="2690">
                  <c:v>2.3697986545810901</c:v>
                </c:pt>
                <c:pt idx="2691">
                  <c:v>-0.25792076314812601</c:v>
                </c:pt>
                <c:pt idx="2692">
                  <c:v>3.4194054477859299</c:v>
                </c:pt>
                <c:pt idx="2693">
                  <c:v>2.5688367865063899</c:v>
                </c:pt>
                <c:pt idx="2694">
                  <c:v>2.1816113624782001</c:v>
                </c:pt>
                <c:pt idx="2695">
                  <c:v>3.8388824730448499</c:v>
                </c:pt>
                <c:pt idx="2696">
                  <c:v>3.6160120016435302</c:v>
                </c:pt>
                <c:pt idx="2697">
                  <c:v>3.23801260840342</c:v>
                </c:pt>
                <c:pt idx="2698">
                  <c:v>2.7581356129477101</c:v>
                </c:pt>
                <c:pt idx="2699">
                  <c:v>-3.7362292022625399</c:v>
                </c:pt>
                <c:pt idx="2700">
                  <c:v>1.2032522228623499</c:v>
                </c:pt>
                <c:pt idx="2701">
                  <c:v>-2.7577244878214402</c:v>
                </c:pt>
                <c:pt idx="2702">
                  <c:v>-3.6717798438891802</c:v>
                </c:pt>
                <c:pt idx="2703">
                  <c:v>3.6708347036965199</c:v>
                </c:pt>
                <c:pt idx="2704">
                  <c:v>-3.2816940126346501</c:v>
                </c:pt>
                <c:pt idx="2705">
                  <c:v>-2.49204286649642</c:v>
                </c:pt>
                <c:pt idx="2706">
                  <c:v>3.71258718652583</c:v>
                </c:pt>
                <c:pt idx="2707">
                  <c:v>-3.6356107209689701</c:v>
                </c:pt>
                <c:pt idx="2708">
                  <c:v>2.2730812382402799</c:v>
                </c:pt>
                <c:pt idx="2709">
                  <c:v>1.95374069010727</c:v>
                </c:pt>
                <c:pt idx="2710">
                  <c:v>-3.95666898392862</c:v>
                </c:pt>
                <c:pt idx="2711">
                  <c:v>1.305622636287</c:v>
                </c:pt>
                <c:pt idx="2712">
                  <c:v>2.83289957160539</c:v>
                </c:pt>
                <c:pt idx="2713">
                  <c:v>3.2108641589029498</c:v>
                </c:pt>
                <c:pt idx="2714">
                  <c:v>2.4671502568277099</c:v>
                </c:pt>
                <c:pt idx="2715">
                  <c:v>-1.6916631136181499</c:v>
                </c:pt>
                <c:pt idx="2716">
                  <c:v>-1.45928188186327</c:v>
                </c:pt>
                <c:pt idx="2717">
                  <c:v>3.1438639140052702</c:v>
                </c:pt>
                <c:pt idx="2718">
                  <c:v>-3.0199238160296602</c:v>
                </c:pt>
                <c:pt idx="2719">
                  <c:v>3.3023785328392798</c:v>
                </c:pt>
                <c:pt idx="2720">
                  <c:v>2.7198548801064701</c:v>
                </c:pt>
                <c:pt idx="2721">
                  <c:v>-3.4539693953728698</c:v>
                </c:pt>
                <c:pt idx="2722">
                  <c:v>0.99906879196782905</c:v>
                </c:pt>
                <c:pt idx="2723">
                  <c:v>-3.6737410431666002</c:v>
                </c:pt>
                <c:pt idx="2724">
                  <c:v>-3.1276071525338298</c:v>
                </c:pt>
                <c:pt idx="2725">
                  <c:v>-2.8300618419443899</c:v>
                </c:pt>
                <c:pt idx="2726">
                  <c:v>3.59245352610515</c:v>
                </c:pt>
                <c:pt idx="2727">
                  <c:v>-3.02395774493296</c:v>
                </c:pt>
                <c:pt idx="2728">
                  <c:v>-3.5313214544207598</c:v>
                </c:pt>
                <c:pt idx="2729">
                  <c:v>-2.91397692535958</c:v>
                </c:pt>
                <c:pt idx="2730">
                  <c:v>-0.30041232839362503</c:v>
                </c:pt>
                <c:pt idx="2731">
                  <c:v>-0.48597279328341703</c:v>
                </c:pt>
                <c:pt idx="2732">
                  <c:v>2.5058043824534599</c:v>
                </c:pt>
                <c:pt idx="2733">
                  <c:v>0.478408364092196</c:v>
                </c:pt>
                <c:pt idx="2734">
                  <c:v>-1.6588146946212301</c:v>
                </c:pt>
                <c:pt idx="2735">
                  <c:v>1.82192258930275</c:v>
                </c:pt>
                <c:pt idx="2736">
                  <c:v>-2.2433788218439901</c:v>
                </c:pt>
                <c:pt idx="2737">
                  <c:v>-2.4278146340580702</c:v>
                </c:pt>
                <c:pt idx="2738">
                  <c:v>2.6635615098051399</c:v>
                </c:pt>
                <c:pt idx="2739">
                  <c:v>-3.4386773313436501</c:v>
                </c:pt>
                <c:pt idx="2740">
                  <c:v>3.27098012797821</c:v>
                </c:pt>
                <c:pt idx="2741">
                  <c:v>-1.2017950759726399</c:v>
                </c:pt>
                <c:pt idx="2742">
                  <c:v>3.3818315417895799</c:v>
                </c:pt>
                <c:pt idx="2743">
                  <c:v>2.4280104216142302</c:v>
                </c:pt>
                <c:pt idx="2744">
                  <c:v>-3.4325829824045599</c:v>
                </c:pt>
                <c:pt idx="2745">
                  <c:v>-1.6773081290846701</c:v>
                </c:pt>
                <c:pt idx="2746">
                  <c:v>-3.00350252163719</c:v>
                </c:pt>
                <c:pt idx="2747">
                  <c:v>-2.9417176515465999</c:v>
                </c:pt>
                <c:pt idx="2748">
                  <c:v>-1.59774270147228</c:v>
                </c:pt>
                <c:pt idx="2749">
                  <c:v>3.7251494177009801</c:v>
                </c:pt>
                <c:pt idx="2750">
                  <c:v>3.5495381859388799</c:v>
                </c:pt>
                <c:pt idx="2751">
                  <c:v>0.75059298861163704</c:v>
                </c:pt>
                <c:pt idx="2752">
                  <c:v>-3.0486273406278102</c:v>
                </c:pt>
                <c:pt idx="2753">
                  <c:v>-0.28991828580798901</c:v>
                </c:pt>
                <c:pt idx="2754">
                  <c:v>1.0684663161576</c:v>
                </c:pt>
                <c:pt idx="2755">
                  <c:v>-1.9440625646018801</c:v>
                </c:pt>
                <c:pt idx="2756">
                  <c:v>-3.4694187765540998</c:v>
                </c:pt>
                <c:pt idx="2757">
                  <c:v>-3.5337459444395698</c:v>
                </c:pt>
                <c:pt idx="2758">
                  <c:v>-1.5052720377352899</c:v>
                </c:pt>
                <c:pt idx="2759">
                  <c:v>1.6596705512444101</c:v>
                </c:pt>
                <c:pt idx="2760">
                  <c:v>-3.8539969045171301</c:v>
                </c:pt>
                <c:pt idx="2761">
                  <c:v>3.7396456662067901</c:v>
                </c:pt>
                <c:pt idx="2762">
                  <c:v>0.67481959926112001</c:v>
                </c:pt>
                <c:pt idx="2763">
                  <c:v>2.9890584681376602</c:v>
                </c:pt>
                <c:pt idx="2764">
                  <c:v>3.6712182609527799</c:v>
                </c:pt>
                <c:pt idx="2765">
                  <c:v>-3.8587360525096899</c:v>
                </c:pt>
                <c:pt idx="2766">
                  <c:v>-0.13368849299090699</c:v>
                </c:pt>
                <c:pt idx="2767">
                  <c:v>-2.6289801214806801</c:v>
                </c:pt>
                <c:pt idx="2768">
                  <c:v>0.352609282619401</c:v>
                </c:pt>
                <c:pt idx="2769">
                  <c:v>2.6827876071762802</c:v>
                </c:pt>
                <c:pt idx="2770">
                  <c:v>3.1606087011280302</c:v>
                </c:pt>
                <c:pt idx="2771">
                  <c:v>2.5417329143167899</c:v>
                </c:pt>
                <c:pt idx="2772">
                  <c:v>3.5254967280434402</c:v>
                </c:pt>
                <c:pt idx="2773">
                  <c:v>-1.8128596811648501</c:v>
                </c:pt>
                <c:pt idx="2774">
                  <c:v>0.121385005454676</c:v>
                </c:pt>
                <c:pt idx="2775">
                  <c:v>-0.43226061901521201</c:v>
                </c:pt>
                <c:pt idx="2776">
                  <c:v>3.7966005922031201</c:v>
                </c:pt>
                <c:pt idx="2777">
                  <c:v>-0.22431630551211601</c:v>
                </c:pt>
                <c:pt idx="2778">
                  <c:v>2.7964520607233498</c:v>
                </c:pt>
                <c:pt idx="2779">
                  <c:v>1.7655929251769999</c:v>
                </c:pt>
                <c:pt idx="2780">
                  <c:v>0.57997353104815397</c:v>
                </c:pt>
                <c:pt idx="2781">
                  <c:v>-3.88906755951183</c:v>
                </c:pt>
                <c:pt idx="2782">
                  <c:v>2.05740223901467</c:v>
                </c:pt>
                <c:pt idx="2783">
                  <c:v>-3.60525963525241</c:v>
                </c:pt>
                <c:pt idx="2784">
                  <c:v>-3.0961341400223601</c:v>
                </c:pt>
                <c:pt idx="2785">
                  <c:v>3.14966517911758</c:v>
                </c:pt>
                <c:pt idx="2786">
                  <c:v>-1.5312607428696099</c:v>
                </c:pt>
                <c:pt idx="2787">
                  <c:v>-3.2695730101980698</c:v>
                </c:pt>
                <c:pt idx="2788">
                  <c:v>8.3961216322618794E-3</c:v>
                </c:pt>
                <c:pt idx="2789">
                  <c:v>1.8705017424672199</c:v>
                </c:pt>
                <c:pt idx="2790">
                  <c:v>3.4577916560424802</c:v>
                </c:pt>
                <c:pt idx="2791">
                  <c:v>-1.7125403457980899</c:v>
                </c:pt>
                <c:pt idx="2792">
                  <c:v>0.77768085263870401</c:v>
                </c:pt>
                <c:pt idx="2793">
                  <c:v>5.0778331034368102E-2</c:v>
                </c:pt>
                <c:pt idx="2794">
                  <c:v>3.8595297381477902</c:v>
                </c:pt>
                <c:pt idx="2795">
                  <c:v>-2.6036013858855598</c:v>
                </c:pt>
                <c:pt idx="2796">
                  <c:v>-3.8060094292620001</c:v>
                </c:pt>
                <c:pt idx="2797">
                  <c:v>0.60430941125382798</c:v>
                </c:pt>
                <c:pt idx="2798">
                  <c:v>-3.58384525012774</c:v>
                </c:pt>
                <c:pt idx="2799">
                  <c:v>-1.6327367986378001</c:v>
                </c:pt>
                <c:pt idx="2800">
                  <c:v>-2.2607390456565302</c:v>
                </c:pt>
                <c:pt idx="2801">
                  <c:v>3.3627762984074199</c:v>
                </c:pt>
                <c:pt idx="2802">
                  <c:v>-3.0212936695036898</c:v>
                </c:pt>
                <c:pt idx="2803">
                  <c:v>2.0515387632828199</c:v>
                </c:pt>
                <c:pt idx="2804">
                  <c:v>-1.09421685572289</c:v>
                </c:pt>
                <c:pt idx="2805">
                  <c:v>-3.0293210167871001</c:v>
                </c:pt>
                <c:pt idx="2806">
                  <c:v>-0.307775962631674</c:v>
                </c:pt>
                <c:pt idx="2807">
                  <c:v>3.2384150066969601</c:v>
                </c:pt>
                <c:pt idx="2808">
                  <c:v>-3.0491721051129699</c:v>
                </c:pt>
                <c:pt idx="2809">
                  <c:v>-3.2257000104078002</c:v>
                </c:pt>
                <c:pt idx="2810">
                  <c:v>-3.3993664553731602</c:v>
                </c:pt>
                <c:pt idx="2811">
                  <c:v>1.31170791647846</c:v>
                </c:pt>
                <c:pt idx="2812">
                  <c:v>2.66258547316</c:v>
                </c:pt>
                <c:pt idx="2813">
                  <c:v>-2.8104696957693802</c:v>
                </c:pt>
                <c:pt idx="2814">
                  <c:v>3.0837598325570199</c:v>
                </c:pt>
                <c:pt idx="2815">
                  <c:v>-3.02662161720058</c:v>
                </c:pt>
                <c:pt idx="2816">
                  <c:v>3.4214908660481398</c:v>
                </c:pt>
                <c:pt idx="2817">
                  <c:v>3.9221864068431</c:v>
                </c:pt>
                <c:pt idx="2818">
                  <c:v>3.4957258680002998</c:v>
                </c:pt>
                <c:pt idx="2819">
                  <c:v>0.53660176780487701</c:v>
                </c:pt>
                <c:pt idx="2820">
                  <c:v>-3.51940122374095</c:v>
                </c:pt>
                <c:pt idx="2821">
                  <c:v>-2.67598133138398</c:v>
                </c:pt>
                <c:pt idx="2822">
                  <c:v>2.95843423685674</c:v>
                </c:pt>
                <c:pt idx="2823">
                  <c:v>-0.93422063048241499</c:v>
                </c:pt>
                <c:pt idx="2824">
                  <c:v>3.2706888067292001</c:v>
                </c:pt>
                <c:pt idx="2825">
                  <c:v>0.19304123826155001</c:v>
                </c:pt>
                <c:pt idx="2826">
                  <c:v>0.74619628276858696</c:v>
                </c:pt>
                <c:pt idx="2827">
                  <c:v>-2.9336757451175899</c:v>
                </c:pt>
                <c:pt idx="2828">
                  <c:v>0.991939835344537</c:v>
                </c:pt>
                <c:pt idx="2829">
                  <c:v>3.43514889391269</c:v>
                </c:pt>
                <c:pt idx="2830">
                  <c:v>0.626331967265221</c:v>
                </c:pt>
                <c:pt idx="2831">
                  <c:v>-3.6392536650927401</c:v>
                </c:pt>
                <c:pt idx="2832">
                  <c:v>-0.91016648731954097</c:v>
                </c:pt>
                <c:pt idx="2833">
                  <c:v>-3.2456516126008599</c:v>
                </c:pt>
                <c:pt idx="2834">
                  <c:v>3.6087181223406399</c:v>
                </c:pt>
                <c:pt idx="2835">
                  <c:v>-3.95812501613382</c:v>
                </c:pt>
                <c:pt idx="2836">
                  <c:v>-3.3750280255853702</c:v>
                </c:pt>
                <c:pt idx="2837">
                  <c:v>-3.04219824800224</c:v>
                </c:pt>
                <c:pt idx="2838">
                  <c:v>-2.4192492841252502</c:v>
                </c:pt>
                <c:pt idx="2839">
                  <c:v>3.1518480070033101</c:v>
                </c:pt>
                <c:pt idx="2840">
                  <c:v>2.0597100728073698</c:v>
                </c:pt>
                <c:pt idx="2841">
                  <c:v>3.6105109588366799</c:v>
                </c:pt>
                <c:pt idx="2842">
                  <c:v>-3.43813139149584</c:v>
                </c:pt>
                <c:pt idx="2843">
                  <c:v>2.5005379653914099</c:v>
                </c:pt>
                <c:pt idx="2844">
                  <c:v>3.8038062658090799</c:v>
                </c:pt>
                <c:pt idx="2845">
                  <c:v>2.87853432452689</c:v>
                </c:pt>
                <c:pt idx="2846">
                  <c:v>2.46632069378767</c:v>
                </c:pt>
                <c:pt idx="2847">
                  <c:v>-2.0385387443821701</c:v>
                </c:pt>
                <c:pt idx="2848">
                  <c:v>-3.7141413085438999</c:v>
                </c:pt>
                <c:pt idx="2849">
                  <c:v>-3.96936652422053</c:v>
                </c:pt>
                <c:pt idx="2850">
                  <c:v>1.8251170449923899</c:v>
                </c:pt>
                <c:pt idx="2851">
                  <c:v>1.77493016070673</c:v>
                </c:pt>
                <c:pt idx="2852">
                  <c:v>-2.966870332984</c:v>
                </c:pt>
                <c:pt idx="2853">
                  <c:v>3.7739280432047</c:v>
                </c:pt>
                <c:pt idx="2854">
                  <c:v>3.0821504960987398</c:v>
                </c:pt>
                <c:pt idx="2855">
                  <c:v>-3.70119596203434</c:v>
                </c:pt>
                <c:pt idx="2856">
                  <c:v>2.0705359108895101</c:v>
                </c:pt>
                <c:pt idx="2857">
                  <c:v>-3.28966921939019</c:v>
                </c:pt>
                <c:pt idx="2858">
                  <c:v>2.6329041865327398</c:v>
                </c:pt>
                <c:pt idx="2859">
                  <c:v>-3.3068512497497302</c:v>
                </c:pt>
                <c:pt idx="2860">
                  <c:v>2.7884823177956402</c:v>
                </c:pt>
                <c:pt idx="2861">
                  <c:v>3.26478284253455</c:v>
                </c:pt>
                <c:pt idx="2862">
                  <c:v>-2.85928434338686</c:v>
                </c:pt>
                <c:pt idx="2863">
                  <c:v>1.66184616861019</c:v>
                </c:pt>
                <c:pt idx="2864">
                  <c:v>-3.64442393831348</c:v>
                </c:pt>
                <c:pt idx="2865">
                  <c:v>3.5201169974397799</c:v>
                </c:pt>
                <c:pt idx="2866">
                  <c:v>3.0314768433217401</c:v>
                </c:pt>
                <c:pt idx="2867">
                  <c:v>3.1592414421658499</c:v>
                </c:pt>
                <c:pt idx="2868">
                  <c:v>2.7100978857732199</c:v>
                </c:pt>
                <c:pt idx="2869">
                  <c:v>2.06174597222086</c:v>
                </c:pt>
                <c:pt idx="2870">
                  <c:v>-3.2765193228750702</c:v>
                </c:pt>
                <c:pt idx="2871">
                  <c:v>-2.9359438262653499</c:v>
                </c:pt>
                <c:pt idx="2872">
                  <c:v>-3.5280387145935901</c:v>
                </c:pt>
                <c:pt idx="2873">
                  <c:v>3.58090526927064</c:v>
                </c:pt>
                <c:pt idx="2874">
                  <c:v>3.4685380324570998</c:v>
                </c:pt>
                <c:pt idx="2875">
                  <c:v>3.4375630064734</c:v>
                </c:pt>
                <c:pt idx="2876">
                  <c:v>-2.5006295493150899</c:v>
                </c:pt>
                <c:pt idx="2877">
                  <c:v>-3.1474087187786299</c:v>
                </c:pt>
                <c:pt idx="2878">
                  <c:v>-3.9298835199825901</c:v>
                </c:pt>
                <c:pt idx="2879">
                  <c:v>3.38307818832845</c:v>
                </c:pt>
                <c:pt idx="2880">
                  <c:v>-3.29273536273109</c:v>
                </c:pt>
                <c:pt idx="2881">
                  <c:v>-1.8493668301912201</c:v>
                </c:pt>
                <c:pt idx="2882">
                  <c:v>3.7079877025313901</c:v>
                </c:pt>
                <c:pt idx="2883">
                  <c:v>2.5622619684382699</c:v>
                </c:pt>
                <c:pt idx="2884">
                  <c:v>3.1918487380198002</c:v>
                </c:pt>
                <c:pt idx="2885">
                  <c:v>-1.77720297997331</c:v>
                </c:pt>
                <c:pt idx="2886">
                  <c:v>1.81553322799954</c:v>
                </c:pt>
                <c:pt idx="2887">
                  <c:v>-3.5177396213826002</c:v>
                </c:pt>
                <c:pt idx="2888">
                  <c:v>-1.9699589793575301</c:v>
                </c:pt>
                <c:pt idx="2889">
                  <c:v>-3.7853981726167301</c:v>
                </c:pt>
                <c:pt idx="2890">
                  <c:v>-3.1982106227549298</c:v>
                </c:pt>
                <c:pt idx="2891">
                  <c:v>0.58702196088360903</c:v>
                </c:pt>
                <c:pt idx="2892">
                  <c:v>1.69561481366557</c:v>
                </c:pt>
                <c:pt idx="2893">
                  <c:v>-1.64790836054218</c:v>
                </c:pt>
                <c:pt idx="2894">
                  <c:v>-2.5906124049336299</c:v>
                </c:pt>
                <c:pt idx="2895">
                  <c:v>-0.45003720551094201</c:v>
                </c:pt>
                <c:pt idx="2896">
                  <c:v>1.85711065116164</c:v>
                </c:pt>
                <c:pt idx="2897">
                  <c:v>3.1484304263375602</c:v>
                </c:pt>
                <c:pt idx="2898">
                  <c:v>3.9664401193321499</c:v>
                </c:pt>
                <c:pt idx="2899">
                  <c:v>3.6200906482532198</c:v>
                </c:pt>
                <c:pt idx="2900">
                  <c:v>-3.6190775782758502</c:v>
                </c:pt>
                <c:pt idx="2901">
                  <c:v>-2.83794011095805</c:v>
                </c:pt>
                <c:pt idx="2902">
                  <c:v>2.1772389978393898</c:v>
                </c:pt>
                <c:pt idx="2903">
                  <c:v>-3.1821623721078298</c:v>
                </c:pt>
                <c:pt idx="2904">
                  <c:v>3.8945386972547298</c:v>
                </c:pt>
                <c:pt idx="2905">
                  <c:v>2.6372810879320201</c:v>
                </c:pt>
                <c:pt idx="2906">
                  <c:v>-0.54546986875454595</c:v>
                </c:pt>
                <c:pt idx="2907">
                  <c:v>-2.0670389667035698</c:v>
                </c:pt>
                <c:pt idx="2908">
                  <c:v>-2.12941158594063</c:v>
                </c:pt>
                <c:pt idx="2909">
                  <c:v>-3.6396765162307201</c:v>
                </c:pt>
                <c:pt idx="2910">
                  <c:v>1.0316611336454</c:v>
                </c:pt>
                <c:pt idx="2911">
                  <c:v>-3.4779070187159302</c:v>
                </c:pt>
                <c:pt idx="2912">
                  <c:v>3.0523175324766898</c:v>
                </c:pt>
                <c:pt idx="2913">
                  <c:v>0.32802018758108697</c:v>
                </c:pt>
                <c:pt idx="2914">
                  <c:v>-2.6255603963637002</c:v>
                </c:pt>
                <c:pt idx="2915">
                  <c:v>0.20457441213951999</c:v>
                </c:pt>
                <c:pt idx="2916">
                  <c:v>-2.8019473520753801</c:v>
                </c:pt>
                <c:pt idx="2917">
                  <c:v>3.2974599455599201</c:v>
                </c:pt>
                <c:pt idx="2918">
                  <c:v>-1.0935669839434901</c:v>
                </c:pt>
                <c:pt idx="2919">
                  <c:v>-3.7205490558880001</c:v>
                </c:pt>
                <c:pt idx="2920">
                  <c:v>-3.8411899086580101</c:v>
                </c:pt>
                <c:pt idx="2921">
                  <c:v>-3.84926119001415</c:v>
                </c:pt>
                <c:pt idx="2922">
                  <c:v>-3.39160454423474</c:v>
                </c:pt>
                <c:pt idx="2923">
                  <c:v>1.9301479931815499</c:v>
                </c:pt>
                <c:pt idx="2924">
                  <c:v>-2.93058895528713</c:v>
                </c:pt>
                <c:pt idx="2925">
                  <c:v>2.8128207183238101</c:v>
                </c:pt>
                <c:pt idx="2926">
                  <c:v>2.7645165874829298</c:v>
                </c:pt>
                <c:pt idx="2927">
                  <c:v>1.5914660134042</c:v>
                </c:pt>
                <c:pt idx="2928">
                  <c:v>1.1833480511940899</c:v>
                </c:pt>
                <c:pt idx="2929">
                  <c:v>-3.8459271507913302</c:v>
                </c:pt>
                <c:pt idx="2930">
                  <c:v>-3.9486824617397902</c:v>
                </c:pt>
                <c:pt idx="2931">
                  <c:v>3.43079010883939</c:v>
                </c:pt>
                <c:pt idx="2932">
                  <c:v>3.2118749516717102</c:v>
                </c:pt>
                <c:pt idx="2933">
                  <c:v>2.5091474095478299</c:v>
                </c:pt>
                <c:pt idx="2934">
                  <c:v>9.6521452123336099E-2</c:v>
                </c:pt>
                <c:pt idx="2935">
                  <c:v>-2.1838055709014101</c:v>
                </c:pt>
                <c:pt idx="2936">
                  <c:v>-3.7874368287248101</c:v>
                </c:pt>
                <c:pt idx="2937">
                  <c:v>-2.9279893905146999</c:v>
                </c:pt>
                <c:pt idx="2938">
                  <c:v>2.9377020953997799</c:v>
                </c:pt>
                <c:pt idx="2939">
                  <c:v>3.8270022520834002</c:v>
                </c:pt>
                <c:pt idx="2940">
                  <c:v>-2.8563768165248899</c:v>
                </c:pt>
                <c:pt idx="2941">
                  <c:v>-2.4628432192245399E-2</c:v>
                </c:pt>
                <c:pt idx="2942">
                  <c:v>-3.0564646244047502</c:v>
                </c:pt>
                <c:pt idx="2943">
                  <c:v>1.3676428716476099</c:v>
                </c:pt>
                <c:pt idx="2944">
                  <c:v>-3.4112195664759501</c:v>
                </c:pt>
                <c:pt idx="2945">
                  <c:v>3.8873717742653802</c:v>
                </c:pt>
                <c:pt idx="2946">
                  <c:v>3.2725899329545798</c:v>
                </c:pt>
                <c:pt idx="2947">
                  <c:v>-0.46170852667194401</c:v>
                </c:pt>
                <c:pt idx="2948">
                  <c:v>3.1537528250996401</c:v>
                </c:pt>
                <c:pt idx="2949">
                  <c:v>0.45909455372517</c:v>
                </c:pt>
                <c:pt idx="2950">
                  <c:v>2.9294037029504798</c:v>
                </c:pt>
                <c:pt idx="2951">
                  <c:v>3.2607047802407498</c:v>
                </c:pt>
                <c:pt idx="2952">
                  <c:v>2.3960589836157999</c:v>
                </c:pt>
                <c:pt idx="2953">
                  <c:v>-3.43556347888453</c:v>
                </c:pt>
                <c:pt idx="2954">
                  <c:v>-1.66470840153967</c:v>
                </c:pt>
                <c:pt idx="2955">
                  <c:v>3.6738382502338398</c:v>
                </c:pt>
                <c:pt idx="2956">
                  <c:v>2.5757806466101201</c:v>
                </c:pt>
                <c:pt idx="2957">
                  <c:v>-3.4811349259981599</c:v>
                </c:pt>
                <c:pt idx="2958">
                  <c:v>-2.1252635683994799E-3</c:v>
                </c:pt>
                <c:pt idx="2959">
                  <c:v>2.5815011060325799</c:v>
                </c:pt>
                <c:pt idx="2960">
                  <c:v>-2.7231862435514702</c:v>
                </c:pt>
                <c:pt idx="2961">
                  <c:v>3.53416786532327</c:v>
                </c:pt>
                <c:pt idx="2962">
                  <c:v>1.1062045547705901</c:v>
                </c:pt>
                <c:pt idx="2963">
                  <c:v>1.8704696393601701</c:v>
                </c:pt>
                <c:pt idx="2964">
                  <c:v>2.7643954332586098</c:v>
                </c:pt>
                <c:pt idx="2965">
                  <c:v>2.8428353222160299</c:v>
                </c:pt>
                <c:pt idx="2966">
                  <c:v>3.8729678107723702</c:v>
                </c:pt>
                <c:pt idx="2967">
                  <c:v>-3.7044683158422602</c:v>
                </c:pt>
                <c:pt idx="2968">
                  <c:v>-3.0426935796246402</c:v>
                </c:pt>
                <c:pt idx="2969">
                  <c:v>-3.1774810221997201</c:v>
                </c:pt>
                <c:pt idx="2970">
                  <c:v>-0.20038737281354399</c:v>
                </c:pt>
                <c:pt idx="2971">
                  <c:v>1.9509808864399201</c:v>
                </c:pt>
                <c:pt idx="2972">
                  <c:v>1.4503942083836301</c:v>
                </c:pt>
                <c:pt idx="2973">
                  <c:v>2.2503287164727901</c:v>
                </c:pt>
                <c:pt idx="2974">
                  <c:v>2.76811131066879</c:v>
                </c:pt>
                <c:pt idx="2975">
                  <c:v>-2.80187640233228</c:v>
                </c:pt>
                <c:pt idx="2976">
                  <c:v>0.50007595181961095</c:v>
                </c:pt>
                <c:pt idx="2977">
                  <c:v>-3.54134859484234</c:v>
                </c:pt>
                <c:pt idx="2978">
                  <c:v>-2.4319854622917698</c:v>
                </c:pt>
                <c:pt idx="2979">
                  <c:v>2.6219463426537102</c:v>
                </c:pt>
                <c:pt idx="2980">
                  <c:v>3.9279128100891398</c:v>
                </c:pt>
                <c:pt idx="2981">
                  <c:v>3.0205789787020398</c:v>
                </c:pt>
                <c:pt idx="2982">
                  <c:v>1.7214382822212499</c:v>
                </c:pt>
                <c:pt idx="2983">
                  <c:v>-2.7526917322669102</c:v>
                </c:pt>
                <c:pt idx="2984">
                  <c:v>0.56907836339838402</c:v>
                </c:pt>
                <c:pt idx="2985">
                  <c:v>-3.74195296434916</c:v>
                </c:pt>
                <c:pt idx="2986">
                  <c:v>-2.9284120389777599</c:v>
                </c:pt>
                <c:pt idx="2987">
                  <c:v>-3.9576210409620902</c:v>
                </c:pt>
                <c:pt idx="2988">
                  <c:v>3.53207892972494</c:v>
                </c:pt>
                <c:pt idx="2989">
                  <c:v>-1.4138547589639201</c:v>
                </c:pt>
                <c:pt idx="2990">
                  <c:v>-3.5226521184100199</c:v>
                </c:pt>
                <c:pt idx="2991">
                  <c:v>3.5367506939087998</c:v>
                </c:pt>
                <c:pt idx="2992">
                  <c:v>3.0874307389854398</c:v>
                </c:pt>
                <c:pt idx="2993">
                  <c:v>-2.7422231461057902</c:v>
                </c:pt>
                <c:pt idx="2994">
                  <c:v>2.3104394207272301</c:v>
                </c:pt>
                <c:pt idx="2995">
                  <c:v>-3.1168356243892799</c:v>
                </c:pt>
                <c:pt idx="2996">
                  <c:v>2.9289497273981699</c:v>
                </c:pt>
                <c:pt idx="2997">
                  <c:v>3.4147957197482102</c:v>
                </c:pt>
                <c:pt idx="2998">
                  <c:v>-2.9219158788462298</c:v>
                </c:pt>
                <c:pt idx="2999">
                  <c:v>-3.8364326486653701</c:v>
                </c:pt>
                <c:pt idx="3000">
                  <c:v>3.3068952443567499</c:v>
                </c:pt>
                <c:pt idx="3001">
                  <c:v>-0.95780651324632804</c:v>
                </c:pt>
                <c:pt idx="3002">
                  <c:v>2.90884749977167</c:v>
                </c:pt>
                <c:pt idx="3003">
                  <c:v>1.3228392393049699</c:v>
                </c:pt>
                <c:pt idx="3004">
                  <c:v>-3.4499116052512599</c:v>
                </c:pt>
                <c:pt idx="3005">
                  <c:v>3.41578829673883</c:v>
                </c:pt>
                <c:pt idx="3006">
                  <c:v>0.85586946697021304</c:v>
                </c:pt>
                <c:pt idx="3007">
                  <c:v>1.93441645986243</c:v>
                </c:pt>
                <c:pt idx="3008">
                  <c:v>-1.76665104555301</c:v>
                </c:pt>
                <c:pt idx="3009">
                  <c:v>-3.18249972028591</c:v>
                </c:pt>
                <c:pt idx="3010">
                  <c:v>0.26256025882661799</c:v>
                </c:pt>
                <c:pt idx="3011">
                  <c:v>-3.5045543224421301</c:v>
                </c:pt>
                <c:pt idx="3012">
                  <c:v>-2.1582825771069198</c:v>
                </c:pt>
                <c:pt idx="3013">
                  <c:v>3.4239183390359802</c:v>
                </c:pt>
                <c:pt idx="3014">
                  <c:v>-3.04181907898624</c:v>
                </c:pt>
                <c:pt idx="3015">
                  <c:v>3.4452681427390601</c:v>
                </c:pt>
                <c:pt idx="3016">
                  <c:v>-3.8172840363884202</c:v>
                </c:pt>
                <c:pt idx="3017">
                  <c:v>-3.5808724678067501</c:v>
                </c:pt>
                <c:pt idx="3018">
                  <c:v>3.5690434231700698</c:v>
                </c:pt>
                <c:pt idx="3019">
                  <c:v>2.7519411734031198</c:v>
                </c:pt>
                <c:pt idx="3020">
                  <c:v>-1.92867568775189</c:v>
                </c:pt>
                <c:pt idx="3021">
                  <c:v>-2.7468770916634502</c:v>
                </c:pt>
                <c:pt idx="3022">
                  <c:v>3.4611865546503502</c:v>
                </c:pt>
                <c:pt idx="3023">
                  <c:v>3.5106601322075801</c:v>
                </c:pt>
                <c:pt idx="3024">
                  <c:v>-2.0501033340232899</c:v>
                </c:pt>
                <c:pt idx="3025">
                  <c:v>-3.1609403572846699</c:v>
                </c:pt>
                <c:pt idx="3026">
                  <c:v>3.7801652391004801</c:v>
                </c:pt>
                <c:pt idx="3027">
                  <c:v>-3.7685248014202699</c:v>
                </c:pt>
                <c:pt idx="3028">
                  <c:v>3.9579902793101098</c:v>
                </c:pt>
                <c:pt idx="3029">
                  <c:v>-3.9171840228866199</c:v>
                </c:pt>
                <c:pt idx="3030">
                  <c:v>3.9514019836069498</c:v>
                </c:pt>
                <c:pt idx="3031">
                  <c:v>-2.7257501321715201</c:v>
                </c:pt>
                <c:pt idx="3032">
                  <c:v>1.59018773671103</c:v>
                </c:pt>
                <c:pt idx="3033">
                  <c:v>-1.07089912663927</c:v>
                </c:pt>
                <c:pt idx="3034">
                  <c:v>-2.2604998501963598</c:v>
                </c:pt>
                <c:pt idx="3035">
                  <c:v>2.9327777414954001E-2</c:v>
                </c:pt>
                <c:pt idx="3036">
                  <c:v>3.2050943573560899</c:v>
                </c:pt>
                <c:pt idx="3037">
                  <c:v>2.9997301650750199</c:v>
                </c:pt>
                <c:pt idx="3038">
                  <c:v>3.0955627321102499</c:v>
                </c:pt>
                <c:pt idx="3039">
                  <c:v>-2.3663162527766199</c:v>
                </c:pt>
                <c:pt idx="3040">
                  <c:v>3.6902611921309498</c:v>
                </c:pt>
                <c:pt idx="3041">
                  <c:v>-1.31077930457672</c:v>
                </c:pt>
                <c:pt idx="3042">
                  <c:v>-3.3055553395527801</c:v>
                </c:pt>
                <c:pt idx="3043">
                  <c:v>3.4554829169410302</c:v>
                </c:pt>
                <c:pt idx="3044">
                  <c:v>3.39569357326417</c:v>
                </c:pt>
                <c:pt idx="3045">
                  <c:v>2.9932508192907701</c:v>
                </c:pt>
                <c:pt idx="3046">
                  <c:v>0.47255697030492699</c:v>
                </c:pt>
                <c:pt idx="3047">
                  <c:v>-0.36940389884365898</c:v>
                </c:pt>
                <c:pt idx="3048">
                  <c:v>2.5166241237336999</c:v>
                </c:pt>
                <c:pt idx="3049">
                  <c:v>-3.9910214379338602</c:v>
                </c:pt>
                <c:pt idx="3050">
                  <c:v>-3.3832460748323201</c:v>
                </c:pt>
                <c:pt idx="3051">
                  <c:v>-3.2709997885737301</c:v>
                </c:pt>
                <c:pt idx="3052">
                  <c:v>-1.11760989347367</c:v>
                </c:pt>
                <c:pt idx="3053">
                  <c:v>-2.4095262014869898</c:v>
                </c:pt>
                <c:pt idx="3054">
                  <c:v>2.3468107977676702</c:v>
                </c:pt>
                <c:pt idx="3055">
                  <c:v>-2.3626166244405198</c:v>
                </c:pt>
                <c:pt idx="3056">
                  <c:v>-3.3170055130988101</c:v>
                </c:pt>
                <c:pt idx="3057">
                  <c:v>-3.4802023845115002</c:v>
                </c:pt>
                <c:pt idx="3058">
                  <c:v>-2.8953562224901401</c:v>
                </c:pt>
                <c:pt idx="3059">
                  <c:v>3.9459880936758398</c:v>
                </c:pt>
                <c:pt idx="3060">
                  <c:v>2.84298583608778</c:v>
                </c:pt>
                <c:pt idx="3061">
                  <c:v>0.83674897941619897</c:v>
                </c:pt>
                <c:pt idx="3062">
                  <c:v>-3.2293641716211501</c:v>
                </c:pt>
                <c:pt idx="3063">
                  <c:v>-1.6053255194908</c:v>
                </c:pt>
                <c:pt idx="3064">
                  <c:v>3.5742116247295899</c:v>
                </c:pt>
                <c:pt idx="3065">
                  <c:v>-1.96885596424987</c:v>
                </c:pt>
                <c:pt idx="3066">
                  <c:v>3.3963286671580399</c:v>
                </c:pt>
                <c:pt idx="3067">
                  <c:v>3.3898261162122401</c:v>
                </c:pt>
                <c:pt idx="3068">
                  <c:v>-1.3502314201961301</c:v>
                </c:pt>
                <c:pt idx="3069">
                  <c:v>2.7742989590014502</c:v>
                </c:pt>
                <c:pt idx="3070">
                  <c:v>-1.7281832707652101</c:v>
                </c:pt>
                <c:pt idx="3071">
                  <c:v>1.3781485760927801</c:v>
                </c:pt>
                <c:pt idx="3072">
                  <c:v>3.5994186204079899</c:v>
                </c:pt>
                <c:pt idx="3073">
                  <c:v>-2.0015351227802798</c:v>
                </c:pt>
                <c:pt idx="3074">
                  <c:v>-3.6468467533270701</c:v>
                </c:pt>
                <c:pt idx="3075">
                  <c:v>3.1122329978413101</c:v>
                </c:pt>
                <c:pt idx="3076">
                  <c:v>2.4519068486557098</c:v>
                </c:pt>
                <c:pt idx="3077">
                  <c:v>-3.6644272767862001</c:v>
                </c:pt>
                <c:pt idx="3078">
                  <c:v>1.8146508776397801</c:v>
                </c:pt>
                <c:pt idx="3079">
                  <c:v>0.85433811831423201</c:v>
                </c:pt>
                <c:pt idx="3080">
                  <c:v>-2.2032331797806002</c:v>
                </c:pt>
                <c:pt idx="3081">
                  <c:v>0.88405079640330397</c:v>
                </c:pt>
                <c:pt idx="3082">
                  <c:v>3.4762787683671301</c:v>
                </c:pt>
                <c:pt idx="3083">
                  <c:v>-3.2742171864182499</c:v>
                </c:pt>
                <c:pt idx="3084">
                  <c:v>-3.7898483318060898</c:v>
                </c:pt>
                <c:pt idx="3085">
                  <c:v>-0.479156653365927</c:v>
                </c:pt>
                <c:pt idx="3086">
                  <c:v>3.7479343400607301</c:v>
                </c:pt>
                <c:pt idx="3087">
                  <c:v>2.7709464996580602</c:v>
                </c:pt>
                <c:pt idx="3088">
                  <c:v>2.9484476073822599</c:v>
                </c:pt>
                <c:pt idx="3089">
                  <c:v>1.6236626621288299</c:v>
                </c:pt>
                <c:pt idx="3090">
                  <c:v>-3.0533844770135898</c:v>
                </c:pt>
                <c:pt idx="3091">
                  <c:v>0.39818689411658498</c:v>
                </c:pt>
                <c:pt idx="3092">
                  <c:v>-3.73538241851048</c:v>
                </c:pt>
                <c:pt idx="3093">
                  <c:v>-1.7033949735034599</c:v>
                </c:pt>
                <c:pt idx="3094">
                  <c:v>2.1668086048858299</c:v>
                </c:pt>
                <c:pt idx="3095">
                  <c:v>-1.0383936858949101</c:v>
                </c:pt>
                <c:pt idx="3096">
                  <c:v>2.9243067668835701</c:v>
                </c:pt>
                <c:pt idx="3097">
                  <c:v>-2.52218804299154</c:v>
                </c:pt>
                <c:pt idx="3098">
                  <c:v>-1.7089460035845001</c:v>
                </c:pt>
                <c:pt idx="3099">
                  <c:v>3.7832774726579999</c:v>
                </c:pt>
                <c:pt idx="3100">
                  <c:v>3.3793615455896502</c:v>
                </c:pt>
                <c:pt idx="3101">
                  <c:v>-3.5484466287240202</c:v>
                </c:pt>
                <c:pt idx="3102">
                  <c:v>2.3592915873616098</c:v>
                </c:pt>
                <c:pt idx="3103">
                  <c:v>3.0931336982790598</c:v>
                </c:pt>
                <c:pt idx="3104">
                  <c:v>-2.67184282481072</c:v>
                </c:pt>
                <c:pt idx="3105">
                  <c:v>-2.64927007328787</c:v>
                </c:pt>
                <c:pt idx="3106">
                  <c:v>3.9107780335117601</c:v>
                </c:pt>
                <c:pt idx="3107">
                  <c:v>3.9499787850702499</c:v>
                </c:pt>
                <c:pt idx="3108">
                  <c:v>-0.212183689494535</c:v>
                </c:pt>
                <c:pt idx="3109">
                  <c:v>-2.5626377604638302</c:v>
                </c:pt>
                <c:pt idx="3110">
                  <c:v>-2.4036689262623199</c:v>
                </c:pt>
                <c:pt idx="3111">
                  <c:v>-3.0302546960636301</c:v>
                </c:pt>
                <c:pt idx="3112">
                  <c:v>3.9215952357218402</c:v>
                </c:pt>
                <c:pt idx="3113">
                  <c:v>2.4389950088440799</c:v>
                </c:pt>
                <c:pt idx="3114">
                  <c:v>-3.3117307738081401</c:v>
                </c:pt>
                <c:pt idx="3115">
                  <c:v>-1.9954836220305701</c:v>
                </c:pt>
                <c:pt idx="3116">
                  <c:v>-3.5417902384064899</c:v>
                </c:pt>
                <c:pt idx="3117">
                  <c:v>-2.9932766253913199</c:v>
                </c:pt>
                <c:pt idx="3118">
                  <c:v>-1.5229983759438599</c:v>
                </c:pt>
                <c:pt idx="3119">
                  <c:v>-2.96025969450023</c:v>
                </c:pt>
                <c:pt idx="3120">
                  <c:v>-3.4566721363783302</c:v>
                </c:pt>
                <c:pt idx="3121">
                  <c:v>-3.4837846040994598</c:v>
                </c:pt>
                <c:pt idx="3122">
                  <c:v>-2.4467784105394101</c:v>
                </c:pt>
                <c:pt idx="3123">
                  <c:v>-2.7790909627611802</c:v>
                </c:pt>
                <c:pt idx="3124">
                  <c:v>2.0626710739429202</c:v>
                </c:pt>
                <c:pt idx="3125">
                  <c:v>-2.86090466600163</c:v>
                </c:pt>
                <c:pt idx="3126">
                  <c:v>-3.8846647978528002</c:v>
                </c:pt>
                <c:pt idx="3127">
                  <c:v>-3.8310479195117799</c:v>
                </c:pt>
                <c:pt idx="3128">
                  <c:v>-2.3210245082144301</c:v>
                </c:pt>
                <c:pt idx="3129">
                  <c:v>-1.7787283477284599</c:v>
                </c:pt>
                <c:pt idx="3130">
                  <c:v>-2.8081507183410301</c:v>
                </c:pt>
                <c:pt idx="3131">
                  <c:v>-3.5580393040704998</c:v>
                </c:pt>
                <c:pt idx="3132">
                  <c:v>-3.0843034471126498</c:v>
                </c:pt>
                <c:pt idx="3133">
                  <c:v>3.8610821845696299</c:v>
                </c:pt>
                <c:pt idx="3134">
                  <c:v>3.5144663052579701</c:v>
                </c:pt>
                <c:pt idx="3135">
                  <c:v>-2.07046907645721</c:v>
                </c:pt>
                <c:pt idx="3136">
                  <c:v>-3.1963299597513899</c:v>
                </c:pt>
                <c:pt idx="3137">
                  <c:v>-3.5337175318240002</c:v>
                </c:pt>
                <c:pt idx="3138">
                  <c:v>2.1829532379523302</c:v>
                </c:pt>
                <c:pt idx="3139">
                  <c:v>-3.1889439411399998</c:v>
                </c:pt>
                <c:pt idx="3140">
                  <c:v>3.4900555058870899</c:v>
                </c:pt>
                <c:pt idx="3141">
                  <c:v>3.8542541441775899</c:v>
                </c:pt>
                <c:pt idx="3142">
                  <c:v>3.3190188542579802</c:v>
                </c:pt>
                <c:pt idx="3143">
                  <c:v>-2.7519362562773502</c:v>
                </c:pt>
                <c:pt idx="3144">
                  <c:v>-5.8023563918364801E-2</c:v>
                </c:pt>
                <c:pt idx="3145">
                  <c:v>-3.49198317197652</c:v>
                </c:pt>
                <c:pt idx="3146">
                  <c:v>-3.7159365495105399</c:v>
                </c:pt>
                <c:pt idx="3147">
                  <c:v>-3.0246721705824098</c:v>
                </c:pt>
                <c:pt idx="3148">
                  <c:v>3.0036225874068201</c:v>
                </c:pt>
                <c:pt idx="3149">
                  <c:v>1.1792428847091001</c:v>
                </c:pt>
                <c:pt idx="3150">
                  <c:v>3.7818141416098698</c:v>
                </c:pt>
                <c:pt idx="3151">
                  <c:v>-0.27968861688409802</c:v>
                </c:pt>
                <c:pt idx="3152">
                  <c:v>-0.62271495619705597</c:v>
                </c:pt>
                <c:pt idx="3153">
                  <c:v>3.6466506743053699</c:v>
                </c:pt>
                <c:pt idx="3154">
                  <c:v>0.29710408624518903</c:v>
                </c:pt>
                <c:pt idx="3155">
                  <c:v>-3.0958048684269102</c:v>
                </c:pt>
                <c:pt idx="3156">
                  <c:v>-1.6639239916481401</c:v>
                </c:pt>
                <c:pt idx="3157">
                  <c:v>-3.2985052785972502</c:v>
                </c:pt>
                <c:pt idx="3158">
                  <c:v>2.5699407736891899</c:v>
                </c:pt>
                <c:pt idx="3159">
                  <c:v>-3.7858036392384999</c:v>
                </c:pt>
                <c:pt idx="3160">
                  <c:v>3.8027234951699902</c:v>
                </c:pt>
                <c:pt idx="3161">
                  <c:v>1.6438179361575</c:v>
                </c:pt>
                <c:pt idx="3162">
                  <c:v>1.54472648099768</c:v>
                </c:pt>
                <c:pt idx="3163">
                  <c:v>-3.1373601904775099</c:v>
                </c:pt>
                <c:pt idx="3164">
                  <c:v>3.2577640538666102</c:v>
                </c:pt>
                <c:pt idx="3165">
                  <c:v>-1.1117336893313401</c:v>
                </c:pt>
                <c:pt idx="3166">
                  <c:v>-3.54220658160129</c:v>
                </c:pt>
                <c:pt idx="3167">
                  <c:v>0.61138231723983605</c:v>
                </c:pt>
                <c:pt idx="3168">
                  <c:v>-1.0373990855315001</c:v>
                </c:pt>
                <c:pt idx="3169">
                  <c:v>-0.79130820862219498</c:v>
                </c:pt>
                <c:pt idx="3170">
                  <c:v>-3.6121905583577099</c:v>
                </c:pt>
                <c:pt idx="3171">
                  <c:v>-3.0446153071400501</c:v>
                </c:pt>
                <c:pt idx="3172">
                  <c:v>-3.5705980864642699</c:v>
                </c:pt>
                <c:pt idx="3173">
                  <c:v>3.86380340724889</c:v>
                </c:pt>
                <c:pt idx="3174">
                  <c:v>-2.80212356822704</c:v>
                </c:pt>
                <c:pt idx="3175">
                  <c:v>-2.5738588349301401</c:v>
                </c:pt>
                <c:pt idx="3176">
                  <c:v>0.50620713865071298</c:v>
                </c:pt>
                <c:pt idx="3177">
                  <c:v>3.7062365992809601</c:v>
                </c:pt>
                <c:pt idx="3178">
                  <c:v>3.19131697002552</c:v>
                </c:pt>
                <c:pt idx="3179">
                  <c:v>-3.6748642263015499</c:v>
                </c:pt>
                <c:pt idx="3180">
                  <c:v>3.6275055437732</c:v>
                </c:pt>
                <c:pt idx="3181">
                  <c:v>0.13065263228596799</c:v>
                </c:pt>
                <c:pt idx="3182">
                  <c:v>-3.4244998621425302</c:v>
                </c:pt>
                <c:pt idx="3183">
                  <c:v>3.3520681923616298</c:v>
                </c:pt>
                <c:pt idx="3184">
                  <c:v>2.8467018690688399</c:v>
                </c:pt>
                <c:pt idx="3185">
                  <c:v>1.34673850485832</c:v>
                </c:pt>
                <c:pt idx="3186">
                  <c:v>-2.7593040602090899</c:v>
                </c:pt>
                <c:pt idx="3187">
                  <c:v>1.57703508749293</c:v>
                </c:pt>
                <c:pt idx="3188">
                  <c:v>-3.0934987687681201</c:v>
                </c:pt>
                <c:pt idx="3189">
                  <c:v>3.9195836839639102</c:v>
                </c:pt>
                <c:pt idx="3190">
                  <c:v>-1.9354062255439901</c:v>
                </c:pt>
                <c:pt idx="3191">
                  <c:v>-2.6147195545556401</c:v>
                </c:pt>
                <c:pt idx="3192">
                  <c:v>-1.5488463171887801</c:v>
                </c:pt>
                <c:pt idx="3193">
                  <c:v>-2.5694471803287402</c:v>
                </c:pt>
                <c:pt idx="3194">
                  <c:v>3.1834393112820298</c:v>
                </c:pt>
                <c:pt idx="3195">
                  <c:v>0.93929949980774197</c:v>
                </c:pt>
                <c:pt idx="3196">
                  <c:v>-2.4931745784180599</c:v>
                </c:pt>
                <c:pt idx="3197">
                  <c:v>-3.5561243786137302</c:v>
                </c:pt>
                <c:pt idx="3198">
                  <c:v>1.68514791927117</c:v>
                </c:pt>
                <c:pt idx="3199">
                  <c:v>-2.3950652397440302</c:v>
                </c:pt>
                <c:pt idx="3200">
                  <c:v>-2.49101039603089</c:v>
                </c:pt>
                <c:pt idx="3201">
                  <c:v>-2.4590880337850098</c:v>
                </c:pt>
                <c:pt idx="3202">
                  <c:v>1.0274448046209601</c:v>
                </c:pt>
                <c:pt idx="3203">
                  <c:v>2.4057893374621502</c:v>
                </c:pt>
                <c:pt idx="3204">
                  <c:v>3.2689526076339002</c:v>
                </c:pt>
                <c:pt idx="3205">
                  <c:v>0.16729559894609</c:v>
                </c:pt>
                <c:pt idx="3206">
                  <c:v>6.2161031030225099E-2</c:v>
                </c:pt>
                <c:pt idx="3207">
                  <c:v>2.7195800084044399</c:v>
                </c:pt>
                <c:pt idx="3208">
                  <c:v>3.2416893986731998</c:v>
                </c:pt>
                <c:pt idx="3209">
                  <c:v>2.4952951657615801</c:v>
                </c:pt>
                <c:pt idx="3210">
                  <c:v>-2.5092615303512602</c:v>
                </c:pt>
                <c:pt idx="3211">
                  <c:v>3.9072366360266999</c:v>
                </c:pt>
                <c:pt idx="3212">
                  <c:v>-3.1890119010945099</c:v>
                </c:pt>
                <c:pt idx="3213">
                  <c:v>2.98911976589967</c:v>
                </c:pt>
                <c:pt idx="3214">
                  <c:v>-2.6101687741179198</c:v>
                </c:pt>
                <c:pt idx="3215">
                  <c:v>-1.5998630474299</c:v>
                </c:pt>
                <c:pt idx="3216">
                  <c:v>-3.93983187615222</c:v>
                </c:pt>
                <c:pt idx="3217">
                  <c:v>-3.7633185239271398</c:v>
                </c:pt>
                <c:pt idx="3218">
                  <c:v>-3.7345243440751101</c:v>
                </c:pt>
                <c:pt idx="3219">
                  <c:v>2.2656966883348701</c:v>
                </c:pt>
                <c:pt idx="3220">
                  <c:v>-3.0730087463090601</c:v>
                </c:pt>
                <c:pt idx="3221">
                  <c:v>2.4017356167580699</c:v>
                </c:pt>
                <c:pt idx="3222">
                  <c:v>3.5944093400810901</c:v>
                </c:pt>
                <c:pt idx="3223">
                  <c:v>-2.73130881971599</c:v>
                </c:pt>
                <c:pt idx="3224">
                  <c:v>-1.20021140334221</c:v>
                </c:pt>
                <c:pt idx="3225">
                  <c:v>-3.2659320826818301</c:v>
                </c:pt>
                <c:pt idx="3226">
                  <c:v>3.3621933892248101</c:v>
                </c:pt>
                <c:pt idx="3227">
                  <c:v>3.3164855740664798</c:v>
                </c:pt>
                <c:pt idx="3228">
                  <c:v>-1.6384874395867599</c:v>
                </c:pt>
                <c:pt idx="3229">
                  <c:v>-3.3233211182005</c:v>
                </c:pt>
                <c:pt idx="3230">
                  <c:v>2.74662804861451</c:v>
                </c:pt>
                <c:pt idx="3231">
                  <c:v>1.27878521193977</c:v>
                </c:pt>
                <c:pt idx="3232">
                  <c:v>-1.22731256890664</c:v>
                </c:pt>
                <c:pt idx="3233">
                  <c:v>-3.6932246677791101</c:v>
                </c:pt>
                <c:pt idx="3234">
                  <c:v>-2.5468703872279601</c:v>
                </c:pt>
                <c:pt idx="3235">
                  <c:v>0.37887903665346401</c:v>
                </c:pt>
                <c:pt idx="3236">
                  <c:v>2.97815773056077</c:v>
                </c:pt>
                <c:pt idx="3237">
                  <c:v>-1.3244681554531099</c:v>
                </c:pt>
                <c:pt idx="3238">
                  <c:v>0.25584172866036498</c:v>
                </c:pt>
                <c:pt idx="3239">
                  <c:v>3.6158602063203298</c:v>
                </c:pt>
                <c:pt idx="3240">
                  <c:v>2.19207654558969</c:v>
                </c:pt>
                <c:pt idx="3241">
                  <c:v>1.2417390457408399</c:v>
                </c:pt>
                <c:pt idx="3242">
                  <c:v>3.5036410629720098</c:v>
                </c:pt>
                <c:pt idx="3243">
                  <c:v>3.6824019654444</c:v>
                </c:pt>
                <c:pt idx="3244">
                  <c:v>3.2069751301543299</c:v>
                </c:pt>
                <c:pt idx="3245">
                  <c:v>-1.1967907742589401</c:v>
                </c:pt>
                <c:pt idx="3246">
                  <c:v>0.43498707919947199</c:v>
                </c:pt>
                <c:pt idx="3247">
                  <c:v>-2.0265602328572201</c:v>
                </c:pt>
                <c:pt idx="3248">
                  <c:v>3.8084851303523601</c:v>
                </c:pt>
                <c:pt idx="3249">
                  <c:v>2.5869204615143802</c:v>
                </c:pt>
                <c:pt idx="3250">
                  <c:v>2.8528286719743998</c:v>
                </c:pt>
                <c:pt idx="3251">
                  <c:v>-3.6594037058447002</c:v>
                </c:pt>
                <c:pt idx="3252">
                  <c:v>-1.70376498840177</c:v>
                </c:pt>
                <c:pt idx="3253">
                  <c:v>2.6593644378621</c:v>
                </c:pt>
                <c:pt idx="3254">
                  <c:v>3.3375982032166198</c:v>
                </c:pt>
                <c:pt idx="3255">
                  <c:v>0.16488432115311899</c:v>
                </c:pt>
                <c:pt idx="3256">
                  <c:v>3.273186630938</c:v>
                </c:pt>
                <c:pt idx="3257">
                  <c:v>-3.36828253934253</c:v>
                </c:pt>
                <c:pt idx="3258">
                  <c:v>0.41539874733246301</c:v>
                </c:pt>
                <c:pt idx="3259">
                  <c:v>0.16679184213880899</c:v>
                </c:pt>
                <c:pt idx="3260">
                  <c:v>2.9373169426102601</c:v>
                </c:pt>
                <c:pt idx="3261">
                  <c:v>3.1866365292888399</c:v>
                </c:pt>
                <c:pt idx="3262">
                  <c:v>3.0893137751365298</c:v>
                </c:pt>
                <c:pt idx="3263">
                  <c:v>-3.07015055355359</c:v>
                </c:pt>
                <c:pt idx="3264">
                  <c:v>2.5597382144724699</c:v>
                </c:pt>
                <c:pt idx="3265">
                  <c:v>-3.13214040870887</c:v>
                </c:pt>
                <c:pt idx="3266">
                  <c:v>3.5505917827417801</c:v>
                </c:pt>
                <c:pt idx="3267">
                  <c:v>3.7334818611943499</c:v>
                </c:pt>
                <c:pt idx="3268">
                  <c:v>-3.56636526253107</c:v>
                </c:pt>
                <c:pt idx="3269">
                  <c:v>-0.76728991129710999</c:v>
                </c:pt>
                <c:pt idx="3270">
                  <c:v>2.7294475304882502</c:v>
                </c:pt>
                <c:pt idx="3271">
                  <c:v>3.23675181760709</c:v>
                </c:pt>
                <c:pt idx="3272">
                  <c:v>3.8139678843395401</c:v>
                </c:pt>
                <c:pt idx="3273">
                  <c:v>3.15381403285688</c:v>
                </c:pt>
                <c:pt idx="3274">
                  <c:v>-1.2228971250482099</c:v>
                </c:pt>
                <c:pt idx="3275">
                  <c:v>2.7240408462592201</c:v>
                </c:pt>
                <c:pt idx="3276">
                  <c:v>-2.27811834129133</c:v>
                </c:pt>
                <c:pt idx="3277">
                  <c:v>-2.5711091706346698</c:v>
                </c:pt>
                <c:pt idx="3278">
                  <c:v>1.6257344578455399</c:v>
                </c:pt>
                <c:pt idx="3279">
                  <c:v>-3.9526005519120999</c:v>
                </c:pt>
                <c:pt idx="3280">
                  <c:v>3.1222121641766498</c:v>
                </c:pt>
                <c:pt idx="3281">
                  <c:v>-2.9494178978409802</c:v>
                </c:pt>
                <c:pt idx="3282">
                  <c:v>-0.52097861782326105</c:v>
                </c:pt>
                <c:pt idx="3283">
                  <c:v>2.1159132249784798</c:v>
                </c:pt>
                <c:pt idx="3284">
                  <c:v>-2.94623249410358</c:v>
                </c:pt>
                <c:pt idx="3285">
                  <c:v>3.5873284056322499</c:v>
                </c:pt>
                <c:pt idx="3286">
                  <c:v>3.8995295817783</c:v>
                </c:pt>
                <c:pt idx="3287">
                  <c:v>8.3894176540207199E-2</c:v>
                </c:pt>
                <c:pt idx="3288">
                  <c:v>-1.4216681100953401</c:v>
                </c:pt>
                <c:pt idx="3289">
                  <c:v>-3.6652303113406401</c:v>
                </c:pt>
                <c:pt idx="3290">
                  <c:v>-2.2053573136136699</c:v>
                </c:pt>
                <c:pt idx="3291">
                  <c:v>-3.4183726072649501</c:v>
                </c:pt>
                <c:pt idx="3292">
                  <c:v>3.9619038452225999</c:v>
                </c:pt>
                <c:pt idx="3293">
                  <c:v>-3.1565124451473201</c:v>
                </c:pt>
                <c:pt idx="3294">
                  <c:v>1.91411526862869</c:v>
                </c:pt>
                <c:pt idx="3295">
                  <c:v>-3.6575052363257399</c:v>
                </c:pt>
                <c:pt idx="3296">
                  <c:v>3.0802687365493999</c:v>
                </c:pt>
                <c:pt idx="3297">
                  <c:v>3.3402407537474401</c:v>
                </c:pt>
                <c:pt idx="3298">
                  <c:v>1.68647866321909</c:v>
                </c:pt>
                <c:pt idx="3299">
                  <c:v>-1.50404976645982</c:v>
                </c:pt>
                <c:pt idx="3300">
                  <c:v>2.6584997560805199</c:v>
                </c:pt>
                <c:pt idx="3301">
                  <c:v>-3.8649461371726699</c:v>
                </c:pt>
                <c:pt idx="3302">
                  <c:v>3.3737943518423501</c:v>
                </c:pt>
                <c:pt idx="3303">
                  <c:v>-2.3861904453548499</c:v>
                </c:pt>
                <c:pt idx="3304">
                  <c:v>3.6990118883959902</c:v>
                </c:pt>
                <c:pt idx="3305">
                  <c:v>-3.52446399053568</c:v>
                </c:pt>
                <c:pt idx="3306">
                  <c:v>3.9761401708096198</c:v>
                </c:pt>
                <c:pt idx="3307">
                  <c:v>1.8023470022075301</c:v>
                </c:pt>
                <c:pt idx="3308">
                  <c:v>-3.74709180439043</c:v>
                </c:pt>
                <c:pt idx="3309">
                  <c:v>-4.7009520943837403E-2</c:v>
                </c:pt>
                <c:pt idx="3310">
                  <c:v>3.0601924324752399</c:v>
                </c:pt>
                <c:pt idx="3311">
                  <c:v>0.83085364060714495</c:v>
                </c:pt>
                <c:pt idx="3312">
                  <c:v>-3.4132155272923899</c:v>
                </c:pt>
                <c:pt idx="3313">
                  <c:v>-3.1300602973479101</c:v>
                </c:pt>
                <c:pt idx="3314">
                  <c:v>3.5905417401442601</c:v>
                </c:pt>
                <c:pt idx="3315">
                  <c:v>3.2305488305085399</c:v>
                </c:pt>
                <c:pt idx="3316">
                  <c:v>-2.6187069313690898</c:v>
                </c:pt>
                <c:pt idx="3317">
                  <c:v>3.1989822807080102</c:v>
                </c:pt>
                <c:pt idx="3318">
                  <c:v>2.64037158493869</c:v>
                </c:pt>
                <c:pt idx="3319">
                  <c:v>-3.1359213620740101</c:v>
                </c:pt>
                <c:pt idx="3320">
                  <c:v>-3.7040048523298501</c:v>
                </c:pt>
                <c:pt idx="3321">
                  <c:v>2.7549718728762498</c:v>
                </c:pt>
                <c:pt idx="3322">
                  <c:v>-3.7507831748767901</c:v>
                </c:pt>
                <c:pt idx="3323">
                  <c:v>3.0760320623206701</c:v>
                </c:pt>
                <c:pt idx="3324">
                  <c:v>2.3708038745276601</c:v>
                </c:pt>
                <c:pt idx="3325">
                  <c:v>-1.83184851992701</c:v>
                </c:pt>
                <c:pt idx="3326">
                  <c:v>3.4985898419281001</c:v>
                </c:pt>
                <c:pt idx="3327">
                  <c:v>-1.76291285420259</c:v>
                </c:pt>
                <c:pt idx="3328">
                  <c:v>-3.6343338216549999</c:v>
                </c:pt>
                <c:pt idx="3329">
                  <c:v>3.6972506718839</c:v>
                </c:pt>
                <c:pt idx="3330">
                  <c:v>-3.00253952725464</c:v>
                </c:pt>
                <c:pt idx="3331">
                  <c:v>3.5986937427702701</c:v>
                </c:pt>
                <c:pt idx="3332">
                  <c:v>0.53511787775604303</c:v>
                </c:pt>
                <c:pt idx="3333">
                  <c:v>-1.3241498670082299</c:v>
                </c:pt>
                <c:pt idx="3334">
                  <c:v>3.8635698290026399</c:v>
                </c:pt>
                <c:pt idx="3335">
                  <c:v>0.54019537030528697</c:v>
                </c:pt>
                <c:pt idx="3336">
                  <c:v>2.2321009483090801</c:v>
                </c:pt>
                <c:pt idx="3337">
                  <c:v>2.9571376048185001</c:v>
                </c:pt>
                <c:pt idx="3338">
                  <c:v>3.4668081183406398</c:v>
                </c:pt>
                <c:pt idx="3339">
                  <c:v>-3.3115419263519099</c:v>
                </c:pt>
                <c:pt idx="3340">
                  <c:v>0.46385851718139598</c:v>
                </c:pt>
                <c:pt idx="3341">
                  <c:v>-0.52503768152626296</c:v>
                </c:pt>
                <c:pt idx="3342">
                  <c:v>-1.7484895500347</c:v>
                </c:pt>
                <c:pt idx="3343">
                  <c:v>-1.8557388491945599</c:v>
                </c:pt>
                <c:pt idx="3344">
                  <c:v>-1.20292584671374</c:v>
                </c:pt>
                <c:pt idx="3345">
                  <c:v>5.48948216419997E-2</c:v>
                </c:pt>
                <c:pt idx="3346">
                  <c:v>-3.8472187534882201</c:v>
                </c:pt>
                <c:pt idx="3347">
                  <c:v>3.8624888116715201</c:v>
                </c:pt>
                <c:pt idx="3348">
                  <c:v>-1.8520332167582201</c:v>
                </c:pt>
                <c:pt idx="3349">
                  <c:v>-0.90328509093047604</c:v>
                </c:pt>
                <c:pt idx="3350">
                  <c:v>-0.81292264032755301</c:v>
                </c:pt>
                <c:pt idx="3351">
                  <c:v>-3.0542684064152601</c:v>
                </c:pt>
                <c:pt idx="3352">
                  <c:v>3.9451354745498701</c:v>
                </c:pt>
                <c:pt idx="3353">
                  <c:v>3.19477093994823</c:v>
                </c:pt>
                <c:pt idx="3354">
                  <c:v>2.2478787055651699</c:v>
                </c:pt>
                <c:pt idx="3355">
                  <c:v>0.584813082680673</c:v>
                </c:pt>
                <c:pt idx="3356">
                  <c:v>-2.45600722025336</c:v>
                </c:pt>
                <c:pt idx="3357">
                  <c:v>1.9020134541412601</c:v>
                </c:pt>
                <c:pt idx="3358">
                  <c:v>2.1473425611898</c:v>
                </c:pt>
                <c:pt idx="3359">
                  <c:v>3.22854125353365</c:v>
                </c:pt>
                <c:pt idx="3360">
                  <c:v>-0.476717736832936</c:v>
                </c:pt>
                <c:pt idx="3361">
                  <c:v>3.9824897344106498</c:v>
                </c:pt>
                <c:pt idx="3362">
                  <c:v>2.9984157473626101</c:v>
                </c:pt>
                <c:pt idx="3363">
                  <c:v>1.9293524559031301</c:v>
                </c:pt>
                <c:pt idx="3364">
                  <c:v>3.6111731712755302</c:v>
                </c:pt>
                <c:pt idx="3365">
                  <c:v>3.0748068834103299</c:v>
                </c:pt>
                <c:pt idx="3366">
                  <c:v>0.92353484192894597</c:v>
                </c:pt>
                <c:pt idx="3367">
                  <c:v>-3.9668276733261698</c:v>
                </c:pt>
                <c:pt idx="3368">
                  <c:v>-3.1815200133569599</c:v>
                </c:pt>
                <c:pt idx="3369">
                  <c:v>0.36744797326502499</c:v>
                </c:pt>
                <c:pt idx="3370">
                  <c:v>2.2984574383573402</c:v>
                </c:pt>
                <c:pt idx="3371">
                  <c:v>-2.3004564281589901</c:v>
                </c:pt>
                <c:pt idx="3372">
                  <c:v>2.1803664891525001</c:v>
                </c:pt>
                <c:pt idx="3373">
                  <c:v>-1.4030728662788901</c:v>
                </c:pt>
                <c:pt idx="3374">
                  <c:v>-2.4840142115290602</c:v>
                </c:pt>
                <c:pt idx="3375">
                  <c:v>3.4299106874908198</c:v>
                </c:pt>
                <c:pt idx="3376">
                  <c:v>3.0065742006718299</c:v>
                </c:pt>
                <c:pt idx="3377">
                  <c:v>3.2072259309307301</c:v>
                </c:pt>
                <c:pt idx="3378">
                  <c:v>-1.47758266243991</c:v>
                </c:pt>
                <c:pt idx="3379">
                  <c:v>-3.2636719179403202</c:v>
                </c:pt>
                <c:pt idx="3380">
                  <c:v>-0.54851236350344501</c:v>
                </c:pt>
                <c:pt idx="3381">
                  <c:v>-2.8380452747606002</c:v>
                </c:pt>
                <c:pt idx="3382">
                  <c:v>0.36708438365930102</c:v>
                </c:pt>
                <c:pt idx="3383">
                  <c:v>-3.9525013246187699</c:v>
                </c:pt>
                <c:pt idx="3384">
                  <c:v>-3.0959086076251801</c:v>
                </c:pt>
                <c:pt idx="3385">
                  <c:v>3.6866870102763301</c:v>
                </c:pt>
                <c:pt idx="3386">
                  <c:v>3.5687597362850099</c:v>
                </c:pt>
                <c:pt idx="3387">
                  <c:v>-3.5662700407315899</c:v>
                </c:pt>
                <c:pt idx="3388">
                  <c:v>-2.9709815197752301</c:v>
                </c:pt>
                <c:pt idx="3389">
                  <c:v>-3.1476788107869398</c:v>
                </c:pt>
                <c:pt idx="3390">
                  <c:v>1.7023051783437</c:v>
                </c:pt>
                <c:pt idx="3391">
                  <c:v>1.2036907582299301</c:v>
                </c:pt>
                <c:pt idx="3392">
                  <c:v>3.4916648079475801</c:v>
                </c:pt>
                <c:pt idx="3393">
                  <c:v>-3.1344985222006598</c:v>
                </c:pt>
                <c:pt idx="3394">
                  <c:v>2.7871810202751401</c:v>
                </c:pt>
                <c:pt idx="3395">
                  <c:v>-3.0987140040809602</c:v>
                </c:pt>
                <c:pt idx="3396">
                  <c:v>-3.3199601993068901</c:v>
                </c:pt>
                <c:pt idx="3397">
                  <c:v>3.6401028482373698</c:v>
                </c:pt>
                <c:pt idx="3398">
                  <c:v>0.103587494328908</c:v>
                </c:pt>
                <c:pt idx="3399">
                  <c:v>3.5765675527317402</c:v>
                </c:pt>
                <c:pt idx="3400">
                  <c:v>2.32402641933828</c:v>
                </c:pt>
                <c:pt idx="3401">
                  <c:v>-1.34059038022621</c:v>
                </c:pt>
                <c:pt idx="3402">
                  <c:v>6.6551009683885207E-2</c:v>
                </c:pt>
                <c:pt idx="3403">
                  <c:v>-3.7204922202417201</c:v>
                </c:pt>
                <c:pt idx="3404">
                  <c:v>-3.15512998963588</c:v>
                </c:pt>
                <c:pt idx="3405">
                  <c:v>-0.66504783111666299</c:v>
                </c:pt>
                <c:pt idx="3406">
                  <c:v>-1.8194510582823999</c:v>
                </c:pt>
                <c:pt idx="3407">
                  <c:v>1.13766320591748</c:v>
                </c:pt>
                <c:pt idx="3408">
                  <c:v>1.62585772415839</c:v>
                </c:pt>
                <c:pt idx="3409">
                  <c:v>-2.9468067203110202</c:v>
                </c:pt>
                <c:pt idx="3410">
                  <c:v>-0.68641735268808102</c:v>
                </c:pt>
                <c:pt idx="3411">
                  <c:v>-1.78390787073228</c:v>
                </c:pt>
                <c:pt idx="3412">
                  <c:v>3.5189477930053199</c:v>
                </c:pt>
                <c:pt idx="3413">
                  <c:v>3.9539320605685702</c:v>
                </c:pt>
                <c:pt idx="3414">
                  <c:v>-3.2133682727517399</c:v>
                </c:pt>
                <c:pt idx="3415">
                  <c:v>3.8912600312781001</c:v>
                </c:pt>
                <c:pt idx="3416">
                  <c:v>-3.2288738963955899</c:v>
                </c:pt>
                <c:pt idx="3417">
                  <c:v>-1.9878925308264599</c:v>
                </c:pt>
                <c:pt idx="3418">
                  <c:v>3.6613507976597202</c:v>
                </c:pt>
                <c:pt idx="3419">
                  <c:v>-2.6352736721808401</c:v>
                </c:pt>
                <c:pt idx="3420">
                  <c:v>-2.8537299100769702</c:v>
                </c:pt>
                <c:pt idx="3421">
                  <c:v>-3.69600189761193</c:v>
                </c:pt>
                <c:pt idx="3422">
                  <c:v>2.5436085251637</c:v>
                </c:pt>
                <c:pt idx="3423">
                  <c:v>-2.5687729493279501</c:v>
                </c:pt>
                <c:pt idx="3424">
                  <c:v>1.91163931541327</c:v>
                </c:pt>
                <c:pt idx="3425">
                  <c:v>3.8438633268162001</c:v>
                </c:pt>
                <c:pt idx="3426">
                  <c:v>3.1164455635400401</c:v>
                </c:pt>
                <c:pt idx="3427">
                  <c:v>3.7304729282297502</c:v>
                </c:pt>
                <c:pt idx="3428">
                  <c:v>3.9780888100534102</c:v>
                </c:pt>
                <c:pt idx="3429">
                  <c:v>-2.7806294306306398</c:v>
                </c:pt>
                <c:pt idx="3430">
                  <c:v>3.2158769332859798</c:v>
                </c:pt>
                <c:pt idx="3431">
                  <c:v>-1.80346394404719</c:v>
                </c:pt>
                <c:pt idx="3432">
                  <c:v>-3.68475669157931</c:v>
                </c:pt>
                <c:pt idx="3433">
                  <c:v>3.5409391193766102</c:v>
                </c:pt>
                <c:pt idx="3434">
                  <c:v>-3.8258944978762699</c:v>
                </c:pt>
                <c:pt idx="3435">
                  <c:v>-2.48997929989123</c:v>
                </c:pt>
                <c:pt idx="3436">
                  <c:v>-1.1534065870313499</c:v>
                </c:pt>
                <c:pt idx="3437">
                  <c:v>-2.7762034867014602</c:v>
                </c:pt>
                <c:pt idx="3438">
                  <c:v>2.83547785442931</c:v>
                </c:pt>
                <c:pt idx="3439">
                  <c:v>-2.7913910512189801</c:v>
                </c:pt>
                <c:pt idx="3440">
                  <c:v>1.0934353778380499</c:v>
                </c:pt>
                <c:pt idx="3441">
                  <c:v>-2.13825355493851</c:v>
                </c:pt>
                <c:pt idx="3442">
                  <c:v>-2.7663743967752299</c:v>
                </c:pt>
                <c:pt idx="3443">
                  <c:v>-3.459374563141</c:v>
                </c:pt>
                <c:pt idx="3444">
                  <c:v>1.85614269245974</c:v>
                </c:pt>
                <c:pt idx="3445">
                  <c:v>-0.98995144547649705</c:v>
                </c:pt>
                <c:pt idx="3446">
                  <c:v>-1.98635712464166</c:v>
                </c:pt>
                <c:pt idx="3447">
                  <c:v>-2.1988868513648399</c:v>
                </c:pt>
                <c:pt idx="3448">
                  <c:v>-2.5825366549887798</c:v>
                </c:pt>
                <c:pt idx="3449">
                  <c:v>-2.9042813798501101</c:v>
                </c:pt>
                <c:pt idx="3450">
                  <c:v>2.45623347147954</c:v>
                </c:pt>
                <c:pt idx="3451">
                  <c:v>-2.4960321891289801</c:v>
                </c:pt>
                <c:pt idx="3452">
                  <c:v>3.4783999963663401</c:v>
                </c:pt>
                <c:pt idx="3453">
                  <c:v>-3.6719074980046398</c:v>
                </c:pt>
                <c:pt idx="3454">
                  <c:v>-3.5716876746471802</c:v>
                </c:pt>
                <c:pt idx="3455">
                  <c:v>-2.5774928222870601</c:v>
                </c:pt>
                <c:pt idx="3456">
                  <c:v>-3.42159801228757</c:v>
                </c:pt>
                <c:pt idx="3457">
                  <c:v>3.16185861563071</c:v>
                </c:pt>
                <c:pt idx="3458">
                  <c:v>2.51761686316032</c:v>
                </c:pt>
                <c:pt idx="3459">
                  <c:v>-3.1851696609016602</c:v>
                </c:pt>
                <c:pt idx="3460">
                  <c:v>-3.9400855070459602</c:v>
                </c:pt>
                <c:pt idx="3461">
                  <c:v>-2.6909559149717799</c:v>
                </c:pt>
                <c:pt idx="3462">
                  <c:v>3.58995990609621</c:v>
                </c:pt>
                <c:pt idx="3463">
                  <c:v>2.6752443261332299</c:v>
                </c:pt>
                <c:pt idx="3464">
                  <c:v>2.6029986995415801</c:v>
                </c:pt>
                <c:pt idx="3465">
                  <c:v>3.02224749628631</c:v>
                </c:pt>
                <c:pt idx="3466">
                  <c:v>-3.9571790645720899</c:v>
                </c:pt>
                <c:pt idx="3467">
                  <c:v>-1.4416446286873701</c:v>
                </c:pt>
                <c:pt idx="3468">
                  <c:v>2.9311474854525001</c:v>
                </c:pt>
                <c:pt idx="3469">
                  <c:v>3.0576197472823701</c:v>
                </c:pt>
                <c:pt idx="3470">
                  <c:v>0.41086064326166</c:v>
                </c:pt>
                <c:pt idx="3471">
                  <c:v>3.1921932716191899</c:v>
                </c:pt>
                <c:pt idx="3472">
                  <c:v>-3.5849697901569999</c:v>
                </c:pt>
                <c:pt idx="3473">
                  <c:v>-2.7830757872410801</c:v>
                </c:pt>
                <c:pt idx="3474">
                  <c:v>1.8114273147625799</c:v>
                </c:pt>
                <c:pt idx="3475">
                  <c:v>0.67832504511769498</c:v>
                </c:pt>
                <c:pt idx="3476">
                  <c:v>0.97764936677657699</c:v>
                </c:pt>
                <c:pt idx="3477">
                  <c:v>1.84945424355823</c:v>
                </c:pt>
                <c:pt idx="3478">
                  <c:v>-3.0608674998141798</c:v>
                </c:pt>
                <c:pt idx="3479">
                  <c:v>0.86339097501252604</c:v>
                </c:pt>
                <c:pt idx="3480">
                  <c:v>-1.6448507657429301</c:v>
                </c:pt>
                <c:pt idx="3481">
                  <c:v>-2.1360197978123301</c:v>
                </c:pt>
                <c:pt idx="3482">
                  <c:v>-3.89016416699693</c:v>
                </c:pt>
                <c:pt idx="3483">
                  <c:v>2.0123987144991</c:v>
                </c:pt>
                <c:pt idx="3484">
                  <c:v>-0.11538885366549</c:v>
                </c:pt>
                <c:pt idx="3485">
                  <c:v>3.28055524491907</c:v>
                </c:pt>
                <c:pt idx="3486">
                  <c:v>-3.25605712382507</c:v>
                </c:pt>
                <c:pt idx="3487">
                  <c:v>1.28057952125324E-2</c:v>
                </c:pt>
                <c:pt idx="3488">
                  <c:v>2.3416487345346102</c:v>
                </c:pt>
                <c:pt idx="3489">
                  <c:v>2.3867866307652101</c:v>
                </c:pt>
                <c:pt idx="3490">
                  <c:v>-0.80275823683039305</c:v>
                </c:pt>
                <c:pt idx="3491">
                  <c:v>-3.7863245955348801</c:v>
                </c:pt>
                <c:pt idx="3492">
                  <c:v>3.2857042256256301</c:v>
                </c:pt>
                <c:pt idx="3493">
                  <c:v>3.6245738625803301</c:v>
                </c:pt>
                <c:pt idx="3494">
                  <c:v>0.124485709932748</c:v>
                </c:pt>
                <c:pt idx="3495">
                  <c:v>3.9261801481760998</c:v>
                </c:pt>
                <c:pt idx="3496">
                  <c:v>2.1717077528538402</c:v>
                </c:pt>
                <c:pt idx="3497">
                  <c:v>-2.1518246560705299</c:v>
                </c:pt>
                <c:pt idx="3498">
                  <c:v>2.20325244931457</c:v>
                </c:pt>
                <c:pt idx="3499">
                  <c:v>-3.9598403658033199</c:v>
                </c:pt>
                <c:pt idx="3500">
                  <c:v>-2.8245847750431601</c:v>
                </c:pt>
                <c:pt idx="3501">
                  <c:v>-2.6646207741697201</c:v>
                </c:pt>
                <c:pt idx="3502">
                  <c:v>-0.350318720948677</c:v>
                </c:pt>
                <c:pt idx="3503">
                  <c:v>-3.67043617061963</c:v>
                </c:pt>
                <c:pt idx="3504">
                  <c:v>-2.1729251595183601</c:v>
                </c:pt>
                <c:pt idx="3505">
                  <c:v>-0.80697957634471995</c:v>
                </c:pt>
                <c:pt idx="3506">
                  <c:v>1.8609885559909101</c:v>
                </c:pt>
                <c:pt idx="3507">
                  <c:v>-3.8254896382583099</c:v>
                </c:pt>
                <c:pt idx="3508">
                  <c:v>-3.1040454477705</c:v>
                </c:pt>
                <c:pt idx="3509">
                  <c:v>2.9469512848802499</c:v>
                </c:pt>
                <c:pt idx="3510">
                  <c:v>3.31105586767849</c:v>
                </c:pt>
                <c:pt idx="3511">
                  <c:v>-2.5379453412432</c:v>
                </c:pt>
                <c:pt idx="3512">
                  <c:v>-2.8990132932713899</c:v>
                </c:pt>
                <c:pt idx="3513">
                  <c:v>3.7695187393240199</c:v>
                </c:pt>
                <c:pt idx="3514">
                  <c:v>2.3732026557002399</c:v>
                </c:pt>
                <c:pt idx="3515">
                  <c:v>-3.8994725655500799</c:v>
                </c:pt>
                <c:pt idx="3516">
                  <c:v>-2.12983839138235</c:v>
                </c:pt>
                <c:pt idx="3517">
                  <c:v>3.2604999843906799</c:v>
                </c:pt>
                <c:pt idx="3518">
                  <c:v>1.5882178615668301</c:v>
                </c:pt>
                <c:pt idx="3519">
                  <c:v>-1.06553928153641</c:v>
                </c:pt>
                <c:pt idx="3520">
                  <c:v>2.9667606904376802</c:v>
                </c:pt>
                <c:pt idx="3521">
                  <c:v>1.9654241343680301</c:v>
                </c:pt>
                <c:pt idx="3522">
                  <c:v>-2.6928080931376099</c:v>
                </c:pt>
                <c:pt idx="3523">
                  <c:v>-3.3961842874836599</c:v>
                </c:pt>
                <c:pt idx="3524">
                  <c:v>-1.8824853911375801</c:v>
                </c:pt>
                <c:pt idx="3525">
                  <c:v>1.44234541347138</c:v>
                </c:pt>
                <c:pt idx="3526">
                  <c:v>-3.43704564683989</c:v>
                </c:pt>
                <c:pt idx="3527">
                  <c:v>-3.3061337053618498</c:v>
                </c:pt>
                <c:pt idx="3528">
                  <c:v>-3.7962744972948101</c:v>
                </c:pt>
                <c:pt idx="3529">
                  <c:v>-3.2729687497772399</c:v>
                </c:pt>
                <c:pt idx="3530">
                  <c:v>-1.8861120744541</c:v>
                </c:pt>
                <c:pt idx="3531">
                  <c:v>3.4454063715812402</c:v>
                </c:pt>
                <c:pt idx="3532">
                  <c:v>-1.30823722315989</c:v>
                </c:pt>
                <c:pt idx="3533">
                  <c:v>-1.08079926630291</c:v>
                </c:pt>
                <c:pt idx="3534">
                  <c:v>-3.3033365708042202</c:v>
                </c:pt>
                <c:pt idx="3535">
                  <c:v>-3.4301721859237699</c:v>
                </c:pt>
                <c:pt idx="3536">
                  <c:v>1.91555446587795</c:v>
                </c:pt>
                <c:pt idx="3537">
                  <c:v>-1.23370638344218</c:v>
                </c:pt>
                <c:pt idx="3538">
                  <c:v>-2.9725634942373902</c:v>
                </c:pt>
                <c:pt idx="3539">
                  <c:v>-2.2632838128722002</c:v>
                </c:pt>
                <c:pt idx="3540">
                  <c:v>2.63469275362027</c:v>
                </c:pt>
                <c:pt idx="3541">
                  <c:v>2.87847061942393</c:v>
                </c:pt>
                <c:pt idx="3542">
                  <c:v>1.5435737487504</c:v>
                </c:pt>
                <c:pt idx="3543">
                  <c:v>3.5241485945659998</c:v>
                </c:pt>
                <c:pt idx="3544">
                  <c:v>1.6811163715289299</c:v>
                </c:pt>
                <c:pt idx="3545">
                  <c:v>2.84459936635644</c:v>
                </c:pt>
                <c:pt idx="3546">
                  <c:v>-3.99790865965381</c:v>
                </c:pt>
                <c:pt idx="3547">
                  <c:v>3.01635725272972</c:v>
                </c:pt>
                <c:pt idx="3548">
                  <c:v>-1.5265073424890401</c:v>
                </c:pt>
                <c:pt idx="3549">
                  <c:v>1.92047569041248</c:v>
                </c:pt>
                <c:pt idx="3550">
                  <c:v>-0.32839210765918198</c:v>
                </c:pt>
                <c:pt idx="3551">
                  <c:v>-2.0418391104241</c:v>
                </c:pt>
                <c:pt idx="3552">
                  <c:v>3.8934218997038901</c:v>
                </c:pt>
                <c:pt idx="3553">
                  <c:v>3.0460931653174801</c:v>
                </c:pt>
                <c:pt idx="3554">
                  <c:v>2.2713663049450399</c:v>
                </c:pt>
                <c:pt idx="3555">
                  <c:v>-2.7268420139319201</c:v>
                </c:pt>
                <c:pt idx="3556">
                  <c:v>2.1513254606132799</c:v>
                </c:pt>
                <c:pt idx="3557">
                  <c:v>1.85581660599291</c:v>
                </c:pt>
                <c:pt idx="3558">
                  <c:v>-1.79892086432764</c:v>
                </c:pt>
                <c:pt idx="3559">
                  <c:v>-0.76053081955969803</c:v>
                </c:pt>
                <c:pt idx="3560">
                  <c:v>3.1769445810609001</c:v>
                </c:pt>
                <c:pt idx="3561">
                  <c:v>-1.4938973195762399</c:v>
                </c:pt>
                <c:pt idx="3562">
                  <c:v>-2.0765893570239702</c:v>
                </c:pt>
                <c:pt idx="3563">
                  <c:v>-0.53616365510973996</c:v>
                </c:pt>
                <c:pt idx="3564">
                  <c:v>2.2874074774433502</c:v>
                </c:pt>
                <c:pt idx="3565">
                  <c:v>3.4414188960082401</c:v>
                </c:pt>
                <c:pt idx="3566">
                  <c:v>1.43823250795696</c:v>
                </c:pt>
                <c:pt idx="3567">
                  <c:v>-1.00909202110339</c:v>
                </c:pt>
                <c:pt idx="3568">
                  <c:v>-2.5664507359498301</c:v>
                </c:pt>
                <c:pt idx="3569">
                  <c:v>-3.4763393099015198</c:v>
                </c:pt>
                <c:pt idx="3570">
                  <c:v>3.2451821295646299</c:v>
                </c:pt>
                <c:pt idx="3571">
                  <c:v>-0.13308134506254901</c:v>
                </c:pt>
                <c:pt idx="3572">
                  <c:v>1.31952848643738</c:v>
                </c:pt>
                <c:pt idx="3573">
                  <c:v>-3.3511237720000202</c:v>
                </c:pt>
                <c:pt idx="3574">
                  <c:v>-2.5823571276655999</c:v>
                </c:pt>
                <c:pt idx="3575">
                  <c:v>3.6098621730709</c:v>
                </c:pt>
                <c:pt idx="3576">
                  <c:v>-2.1220088674947601</c:v>
                </c:pt>
                <c:pt idx="3577">
                  <c:v>-2.41248212329889</c:v>
                </c:pt>
                <c:pt idx="3578">
                  <c:v>-2.9354841196736801</c:v>
                </c:pt>
                <c:pt idx="3579">
                  <c:v>1.9312146515111399</c:v>
                </c:pt>
                <c:pt idx="3580">
                  <c:v>-3.2965057286591901</c:v>
                </c:pt>
                <c:pt idx="3581">
                  <c:v>-3.4050451474817001</c:v>
                </c:pt>
                <c:pt idx="3582">
                  <c:v>-3.89018364608151</c:v>
                </c:pt>
                <c:pt idx="3583">
                  <c:v>-3.2994189383339698</c:v>
                </c:pt>
                <c:pt idx="3584">
                  <c:v>-1.74620359538717</c:v>
                </c:pt>
                <c:pt idx="3585">
                  <c:v>3.21973462209223</c:v>
                </c:pt>
                <c:pt idx="3586">
                  <c:v>1.3174601162534501</c:v>
                </c:pt>
                <c:pt idx="3587">
                  <c:v>2.9745743751067701</c:v>
                </c:pt>
                <c:pt idx="3588">
                  <c:v>1.0347367176933</c:v>
                </c:pt>
                <c:pt idx="3589">
                  <c:v>2.3100799121630802</c:v>
                </c:pt>
                <c:pt idx="3590">
                  <c:v>-3.3175564307423899</c:v>
                </c:pt>
                <c:pt idx="3591">
                  <c:v>1.9989235509094501</c:v>
                </c:pt>
                <c:pt idx="3592">
                  <c:v>-1.7195129782070699</c:v>
                </c:pt>
                <c:pt idx="3593">
                  <c:v>3.5878754650075799</c:v>
                </c:pt>
                <c:pt idx="3594">
                  <c:v>-0.17293874106788501</c:v>
                </c:pt>
                <c:pt idx="3595">
                  <c:v>3.8999653490181201</c:v>
                </c:pt>
                <c:pt idx="3596">
                  <c:v>-1.5333444671298899</c:v>
                </c:pt>
                <c:pt idx="3597">
                  <c:v>2.13333017432553</c:v>
                </c:pt>
                <c:pt idx="3598">
                  <c:v>2.4003965864497001</c:v>
                </c:pt>
                <c:pt idx="3599">
                  <c:v>3.7439748430009998</c:v>
                </c:pt>
                <c:pt idx="3600">
                  <c:v>3.3816783947661802</c:v>
                </c:pt>
                <c:pt idx="3601">
                  <c:v>-3.4150019526026401</c:v>
                </c:pt>
                <c:pt idx="3602">
                  <c:v>2.6938125840327198</c:v>
                </c:pt>
                <c:pt idx="3603">
                  <c:v>2.9836310845892799</c:v>
                </c:pt>
                <c:pt idx="3604">
                  <c:v>3.5925133568071099</c:v>
                </c:pt>
                <c:pt idx="3605">
                  <c:v>3.4848250963607601</c:v>
                </c:pt>
                <c:pt idx="3606">
                  <c:v>-2.8817836210484602</c:v>
                </c:pt>
                <c:pt idx="3607">
                  <c:v>0.82656362139469297</c:v>
                </c:pt>
                <c:pt idx="3608">
                  <c:v>-3.1507945968890998</c:v>
                </c:pt>
                <c:pt idx="3609">
                  <c:v>3.77805705370031</c:v>
                </c:pt>
                <c:pt idx="3610">
                  <c:v>-1.29920762609841</c:v>
                </c:pt>
                <c:pt idx="3611">
                  <c:v>-3.0614396222322999</c:v>
                </c:pt>
                <c:pt idx="3612">
                  <c:v>-3.8679252928431902</c:v>
                </c:pt>
                <c:pt idx="3613">
                  <c:v>0.41298035245991599</c:v>
                </c:pt>
                <c:pt idx="3614">
                  <c:v>-3.6621237783064902</c:v>
                </c:pt>
                <c:pt idx="3615">
                  <c:v>2.0708894051326401</c:v>
                </c:pt>
                <c:pt idx="3616">
                  <c:v>3.2703034061523799</c:v>
                </c:pt>
                <c:pt idx="3617">
                  <c:v>2.2801141265806102</c:v>
                </c:pt>
                <c:pt idx="3618">
                  <c:v>1.4604595637533699</c:v>
                </c:pt>
                <c:pt idx="3619">
                  <c:v>-3.1913396291996001</c:v>
                </c:pt>
                <c:pt idx="3620">
                  <c:v>-2.7488483034814202</c:v>
                </c:pt>
                <c:pt idx="3621">
                  <c:v>3.6356264365666799</c:v>
                </c:pt>
                <c:pt idx="3622">
                  <c:v>-2.2554304171100799</c:v>
                </c:pt>
                <c:pt idx="3623">
                  <c:v>-3.6363137309345199</c:v>
                </c:pt>
                <c:pt idx="3624">
                  <c:v>2.5823780755161598</c:v>
                </c:pt>
                <c:pt idx="3625">
                  <c:v>2.2173626427117101</c:v>
                </c:pt>
                <c:pt idx="3626">
                  <c:v>3.70506857296956</c:v>
                </c:pt>
                <c:pt idx="3627">
                  <c:v>2.4606819682164902</c:v>
                </c:pt>
                <c:pt idx="3628">
                  <c:v>-3.0368820688529401</c:v>
                </c:pt>
                <c:pt idx="3629">
                  <c:v>2.4244290325072102</c:v>
                </c:pt>
                <c:pt idx="3630">
                  <c:v>2.7376185173896301</c:v>
                </c:pt>
                <c:pt idx="3631">
                  <c:v>0.83997567001003404</c:v>
                </c:pt>
                <c:pt idx="3632">
                  <c:v>2.17504353258431</c:v>
                </c:pt>
                <c:pt idx="3633">
                  <c:v>-2.6570773927194802</c:v>
                </c:pt>
                <c:pt idx="3634">
                  <c:v>-2.6939352682117801</c:v>
                </c:pt>
                <c:pt idx="3635">
                  <c:v>3.8495684674531701</c:v>
                </c:pt>
                <c:pt idx="3636">
                  <c:v>3.4587503351200199</c:v>
                </c:pt>
                <c:pt idx="3637">
                  <c:v>3.6675546312682799</c:v>
                </c:pt>
                <c:pt idx="3638">
                  <c:v>-3.9953281392331101</c:v>
                </c:pt>
                <c:pt idx="3639">
                  <c:v>-0.46960742101145497</c:v>
                </c:pt>
                <c:pt idx="3640">
                  <c:v>1.87736029177398</c:v>
                </c:pt>
                <c:pt idx="3641">
                  <c:v>-0.45092191307941798</c:v>
                </c:pt>
                <c:pt idx="3642">
                  <c:v>0.203980115041067</c:v>
                </c:pt>
                <c:pt idx="3643">
                  <c:v>3.8471665917104998</c:v>
                </c:pt>
                <c:pt idx="3644">
                  <c:v>3.0611920016110301</c:v>
                </c:pt>
                <c:pt idx="3645">
                  <c:v>-1.9150067678584</c:v>
                </c:pt>
                <c:pt idx="3646">
                  <c:v>-3.96424878619661</c:v>
                </c:pt>
                <c:pt idx="3647">
                  <c:v>-3.3359050471046698</c:v>
                </c:pt>
                <c:pt idx="3648">
                  <c:v>-1.9648313817068099</c:v>
                </c:pt>
                <c:pt idx="3649">
                  <c:v>-3.2268439837388101</c:v>
                </c:pt>
                <c:pt idx="3650">
                  <c:v>-3.9578638306907101</c:v>
                </c:pt>
                <c:pt idx="3651">
                  <c:v>-0.108004567404015</c:v>
                </c:pt>
                <c:pt idx="3652">
                  <c:v>-1.7363348213804199</c:v>
                </c:pt>
                <c:pt idx="3653">
                  <c:v>3.2740278722337401</c:v>
                </c:pt>
                <c:pt idx="3654">
                  <c:v>2.91052587989671</c:v>
                </c:pt>
                <c:pt idx="3655">
                  <c:v>-0.60355293617867201</c:v>
                </c:pt>
                <c:pt idx="3656">
                  <c:v>-2.1822104609381698</c:v>
                </c:pt>
                <c:pt idx="3657">
                  <c:v>-3.3060091199079</c:v>
                </c:pt>
                <c:pt idx="3658">
                  <c:v>-2.75269140544922</c:v>
                </c:pt>
                <c:pt idx="3659">
                  <c:v>2.2557878435875698</c:v>
                </c:pt>
                <c:pt idx="3660">
                  <c:v>-3.8016253450239801</c:v>
                </c:pt>
                <c:pt idx="3661">
                  <c:v>3.1817896282084202</c:v>
                </c:pt>
                <c:pt idx="3662">
                  <c:v>3.1035817031423298</c:v>
                </c:pt>
                <c:pt idx="3663">
                  <c:v>-3.0427589194470901</c:v>
                </c:pt>
                <c:pt idx="3664">
                  <c:v>1.49376333407396</c:v>
                </c:pt>
                <c:pt idx="3665">
                  <c:v>-2.09043731789051</c:v>
                </c:pt>
                <c:pt idx="3666">
                  <c:v>2.9682950969315098</c:v>
                </c:pt>
                <c:pt idx="3667">
                  <c:v>-0.55384189314691001</c:v>
                </c:pt>
                <c:pt idx="3668">
                  <c:v>3.29939658668988</c:v>
                </c:pt>
                <c:pt idx="3669">
                  <c:v>-0.83033757164621702</c:v>
                </c:pt>
                <c:pt idx="3670">
                  <c:v>-1.31573525367475</c:v>
                </c:pt>
                <c:pt idx="3671">
                  <c:v>-3.7350180199268501</c:v>
                </c:pt>
                <c:pt idx="3672">
                  <c:v>2.8328887226435202</c:v>
                </c:pt>
                <c:pt idx="3673">
                  <c:v>1.7007849970248301</c:v>
                </c:pt>
                <c:pt idx="3674">
                  <c:v>2.7249583529594901</c:v>
                </c:pt>
                <c:pt idx="3675">
                  <c:v>0.92356106804694704</c:v>
                </c:pt>
                <c:pt idx="3676">
                  <c:v>3.1090316393451398</c:v>
                </c:pt>
                <c:pt idx="3677">
                  <c:v>-2.6363787259285898</c:v>
                </c:pt>
                <c:pt idx="3678">
                  <c:v>3.9978770048519099</c:v>
                </c:pt>
                <c:pt idx="3679">
                  <c:v>-2.8260872705709499</c:v>
                </c:pt>
                <c:pt idx="3680">
                  <c:v>0.89300715581771395</c:v>
                </c:pt>
                <c:pt idx="3681">
                  <c:v>3.8927089663622101</c:v>
                </c:pt>
                <c:pt idx="3682">
                  <c:v>3.3189260067898299</c:v>
                </c:pt>
                <c:pt idx="3683">
                  <c:v>-3.8825629491332001</c:v>
                </c:pt>
                <c:pt idx="3684">
                  <c:v>3.83403794193404</c:v>
                </c:pt>
                <c:pt idx="3685">
                  <c:v>-1.66133338319351</c:v>
                </c:pt>
                <c:pt idx="3686">
                  <c:v>-3.0598425844689201</c:v>
                </c:pt>
                <c:pt idx="3687">
                  <c:v>1.15892273252442</c:v>
                </c:pt>
                <c:pt idx="3688">
                  <c:v>-2.8991409536411998</c:v>
                </c:pt>
                <c:pt idx="3689">
                  <c:v>3.7718318711972301</c:v>
                </c:pt>
                <c:pt idx="3690">
                  <c:v>3.09988906912207</c:v>
                </c:pt>
                <c:pt idx="3691">
                  <c:v>-2.6186337565422</c:v>
                </c:pt>
                <c:pt idx="3692">
                  <c:v>2.34371380498431</c:v>
                </c:pt>
                <c:pt idx="3693">
                  <c:v>-3.9940218801062</c:v>
                </c:pt>
                <c:pt idx="3694">
                  <c:v>-3.5641420826259198</c:v>
                </c:pt>
                <c:pt idx="3695">
                  <c:v>3.5624750095537498</c:v>
                </c:pt>
                <c:pt idx="3696">
                  <c:v>-2.8617385676158502</c:v>
                </c:pt>
                <c:pt idx="3697">
                  <c:v>1.6651435566747601</c:v>
                </c:pt>
                <c:pt idx="3698">
                  <c:v>-3.7495510690259102</c:v>
                </c:pt>
                <c:pt idx="3699">
                  <c:v>-3.1194818175570802</c:v>
                </c:pt>
                <c:pt idx="3700">
                  <c:v>0.36161339450350499</c:v>
                </c:pt>
                <c:pt idx="3701">
                  <c:v>-2.7940167582230102</c:v>
                </c:pt>
                <c:pt idx="3702">
                  <c:v>3.9038754428523799</c:v>
                </c:pt>
                <c:pt idx="3703">
                  <c:v>-3.4537853839497501</c:v>
                </c:pt>
                <c:pt idx="3704">
                  <c:v>2.1233040072206402</c:v>
                </c:pt>
                <c:pt idx="3705">
                  <c:v>0.87032667662616903</c:v>
                </c:pt>
                <c:pt idx="3706">
                  <c:v>-0.118190366889745</c:v>
                </c:pt>
                <c:pt idx="3707">
                  <c:v>0.42601457416586302</c:v>
                </c:pt>
                <c:pt idx="3708">
                  <c:v>2.8426539406931002</c:v>
                </c:pt>
                <c:pt idx="3709">
                  <c:v>-1.30383240916165</c:v>
                </c:pt>
                <c:pt idx="3710">
                  <c:v>0.33467924158099899</c:v>
                </c:pt>
                <c:pt idx="3711">
                  <c:v>-2.34931295185421</c:v>
                </c:pt>
                <c:pt idx="3712">
                  <c:v>-3.5119558595786402</c:v>
                </c:pt>
                <c:pt idx="3713">
                  <c:v>-3.9182585939641301</c:v>
                </c:pt>
                <c:pt idx="3714">
                  <c:v>0.84163515960422497</c:v>
                </c:pt>
                <c:pt idx="3715">
                  <c:v>1.18726141090355</c:v>
                </c:pt>
                <c:pt idx="3716">
                  <c:v>-2.4778751981618101</c:v>
                </c:pt>
                <c:pt idx="3717">
                  <c:v>-3.5963793763834699</c:v>
                </c:pt>
                <c:pt idx="3718">
                  <c:v>0.75422896918385995</c:v>
                </c:pt>
                <c:pt idx="3719">
                  <c:v>-0.13925215617817599</c:v>
                </c:pt>
                <c:pt idx="3720">
                  <c:v>3.06221701153475</c:v>
                </c:pt>
                <c:pt idx="3721">
                  <c:v>1.8661052247481699E-2</c:v>
                </c:pt>
                <c:pt idx="3722">
                  <c:v>0.66401075971670598</c:v>
                </c:pt>
                <c:pt idx="3723">
                  <c:v>-3.20456439392485</c:v>
                </c:pt>
                <c:pt idx="3724">
                  <c:v>-3.9335685180603899</c:v>
                </c:pt>
                <c:pt idx="3725">
                  <c:v>2.5572632038465102</c:v>
                </c:pt>
                <c:pt idx="3726">
                  <c:v>1.16466956689245</c:v>
                </c:pt>
                <c:pt idx="3727">
                  <c:v>-2.4731330499867799</c:v>
                </c:pt>
                <c:pt idx="3728">
                  <c:v>3.4041193326917401</c:v>
                </c:pt>
                <c:pt idx="3729">
                  <c:v>3.7047238608467401</c:v>
                </c:pt>
                <c:pt idx="3730">
                  <c:v>-2.8834141272583</c:v>
                </c:pt>
                <c:pt idx="3731">
                  <c:v>-3.1333977297527098</c:v>
                </c:pt>
                <c:pt idx="3732">
                  <c:v>-3.39407661907036</c:v>
                </c:pt>
                <c:pt idx="3733">
                  <c:v>-3.3696237391705699</c:v>
                </c:pt>
                <c:pt idx="3734">
                  <c:v>2.5870699992072499</c:v>
                </c:pt>
                <c:pt idx="3735">
                  <c:v>-3.7692717555742998</c:v>
                </c:pt>
                <c:pt idx="3736">
                  <c:v>-1.6091415746528399</c:v>
                </c:pt>
                <c:pt idx="3737">
                  <c:v>-2.8766641341739598</c:v>
                </c:pt>
                <c:pt idx="3738">
                  <c:v>3.45322926629045</c:v>
                </c:pt>
                <c:pt idx="3739">
                  <c:v>-1.4696424186872299</c:v>
                </c:pt>
                <c:pt idx="3740">
                  <c:v>-3.79425773988847</c:v>
                </c:pt>
                <c:pt idx="3741">
                  <c:v>3.1744787580254301</c:v>
                </c:pt>
                <c:pt idx="3742">
                  <c:v>-0.55429996045006902</c:v>
                </c:pt>
                <c:pt idx="3743">
                  <c:v>-3.51844692599213</c:v>
                </c:pt>
                <c:pt idx="3744">
                  <c:v>-3.5630558982462701</c:v>
                </c:pt>
                <c:pt idx="3745">
                  <c:v>-3.4237839853139702</c:v>
                </c:pt>
                <c:pt idx="3746">
                  <c:v>-3.8797213595052402</c:v>
                </c:pt>
                <c:pt idx="3747">
                  <c:v>3.3479687198931298</c:v>
                </c:pt>
                <c:pt idx="3748">
                  <c:v>3.8226009480473802</c:v>
                </c:pt>
                <c:pt idx="3749">
                  <c:v>-3.9899157703253501</c:v>
                </c:pt>
                <c:pt idx="3750">
                  <c:v>-3.1202110248818302</c:v>
                </c:pt>
                <c:pt idx="3751">
                  <c:v>-1.7085569746062499</c:v>
                </c:pt>
                <c:pt idx="3752">
                  <c:v>1.9692862110850899</c:v>
                </c:pt>
                <c:pt idx="3753">
                  <c:v>0.40794823388728901</c:v>
                </c:pt>
                <c:pt idx="3754">
                  <c:v>-3.1106868549886202</c:v>
                </c:pt>
                <c:pt idx="3755">
                  <c:v>-2.3402024022805898</c:v>
                </c:pt>
                <c:pt idx="3756">
                  <c:v>-2.3320475613874501</c:v>
                </c:pt>
                <c:pt idx="3757">
                  <c:v>-3.2118585364834402</c:v>
                </c:pt>
                <c:pt idx="3758">
                  <c:v>1.24410362469354</c:v>
                </c:pt>
                <c:pt idx="3759">
                  <c:v>3.5415054554270999</c:v>
                </c:pt>
                <c:pt idx="3760">
                  <c:v>-0.392683080705793</c:v>
                </c:pt>
                <c:pt idx="3761">
                  <c:v>2.6281280470773201</c:v>
                </c:pt>
                <c:pt idx="3762">
                  <c:v>2.8182535845040002</c:v>
                </c:pt>
                <c:pt idx="3763">
                  <c:v>3.9847390905315301</c:v>
                </c:pt>
                <c:pt idx="3764">
                  <c:v>1.1927153602352001</c:v>
                </c:pt>
                <c:pt idx="3765">
                  <c:v>2.89207239750385</c:v>
                </c:pt>
                <c:pt idx="3766">
                  <c:v>-2.5727571961530802</c:v>
                </c:pt>
                <c:pt idx="3767">
                  <c:v>2.2637109528759098</c:v>
                </c:pt>
                <c:pt idx="3768">
                  <c:v>-3.4888299559772298</c:v>
                </c:pt>
                <c:pt idx="3769">
                  <c:v>3.1654852591305001</c:v>
                </c:pt>
                <c:pt idx="3770">
                  <c:v>1.8532446095278201</c:v>
                </c:pt>
                <c:pt idx="3771">
                  <c:v>-3.4668376892389401</c:v>
                </c:pt>
                <c:pt idx="3772">
                  <c:v>-3.6121443379693998</c:v>
                </c:pt>
                <c:pt idx="3773">
                  <c:v>-2.3911867751442402</c:v>
                </c:pt>
                <c:pt idx="3774">
                  <c:v>-4.6846482351406302E-2</c:v>
                </c:pt>
                <c:pt idx="3775">
                  <c:v>-4.1820289089536701E-2</c:v>
                </c:pt>
                <c:pt idx="3776">
                  <c:v>-3.7609359504181898</c:v>
                </c:pt>
                <c:pt idx="3777">
                  <c:v>2.0546589432276199</c:v>
                </c:pt>
                <c:pt idx="3778">
                  <c:v>3.1615223968375301</c:v>
                </c:pt>
                <c:pt idx="3779">
                  <c:v>-1.30153314909964</c:v>
                </c:pt>
                <c:pt idx="3780">
                  <c:v>1.6021373916330901</c:v>
                </c:pt>
                <c:pt idx="3781">
                  <c:v>1.9066801214107501</c:v>
                </c:pt>
                <c:pt idx="3782">
                  <c:v>1.8668821700533</c:v>
                </c:pt>
                <c:pt idx="3783">
                  <c:v>2.2087077937694199</c:v>
                </c:pt>
                <c:pt idx="3784">
                  <c:v>3.9033284522677101</c:v>
                </c:pt>
                <c:pt idx="3785">
                  <c:v>3.3564487860657799</c:v>
                </c:pt>
                <c:pt idx="3786">
                  <c:v>-3.0007044305903499</c:v>
                </c:pt>
                <c:pt idx="3787">
                  <c:v>-3.8033023498115099</c:v>
                </c:pt>
                <c:pt idx="3788">
                  <c:v>-3.8571375659852398</c:v>
                </c:pt>
                <c:pt idx="3789">
                  <c:v>1.50913680107654</c:v>
                </c:pt>
                <c:pt idx="3790">
                  <c:v>2.7754435849114598</c:v>
                </c:pt>
                <c:pt idx="3791">
                  <c:v>-3.6791957566631002</c:v>
                </c:pt>
                <c:pt idx="3792">
                  <c:v>2.9798972397465899</c:v>
                </c:pt>
                <c:pt idx="3793">
                  <c:v>3.9444167552425902</c:v>
                </c:pt>
                <c:pt idx="3794">
                  <c:v>-3.5344219572864199</c:v>
                </c:pt>
                <c:pt idx="3795">
                  <c:v>-2.8216484457109301</c:v>
                </c:pt>
                <c:pt idx="3796">
                  <c:v>-3.0591221995911999</c:v>
                </c:pt>
                <c:pt idx="3797">
                  <c:v>-0.62914767793127702</c:v>
                </c:pt>
                <c:pt idx="3798">
                  <c:v>0.40726140593848997</c:v>
                </c:pt>
                <c:pt idx="3799">
                  <c:v>3.19109178724691</c:v>
                </c:pt>
                <c:pt idx="3800">
                  <c:v>3.82274011987877</c:v>
                </c:pt>
                <c:pt idx="3801">
                  <c:v>-2.8003096872275699</c:v>
                </c:pt>
                <c:pt idx="3802">
                  <c:v>-3.2872622906639299</c:v>
                </c:pt>
                <c:pt idx="3803">
                  <c:v>2.3138751243840301</c:v>
                </c:pt>
                <c:pt idx="3804">
                  <c:v>2.8690292933711001</c:v>
                </c:pt>
                <c:pt idx="3805">
                  <c:v>3.1674138618947598</c:v>
                </c:pt>
                <c:pt idx="3806">
                  <c:v>-3.2973097978446901</c:v>
                </c:pt>
                <c:pt idx="3807">
                  <c:v>-2.2516378826561199</c:v>
                </c:pt>
                <c:pt idx="3808">
                  <c:v>3.4211200213328601</c:v>
                </c:pt>
                <c:pt idx="3809">
                  <c:v>-1.05578383691185</c:v>
                </c:pt>
                <c:pt idx="3810">
                  <c:v>3.8230529496410601</c:v>
                </c:pt>
                <c:pt idx="3811">
                  <c:v>-2.44924200420613</c:v>
                </c:pt>
                <c:pt idx="3812">
                  <c:v>0.66734027143275798</c:v>
                </c:pt>
                <c:pt idx="3813">
                  <c:v>-1.2093434902695599</c:v>
                </c:pt>
                <c:pt idx="3814">
                  <c:v>-2.8633066487051502</c:v>
                </c:pt>
                <c:pt idx="3815">
                  <c:v>-0.29530798668997499</c:v>
                </c:pt>
                <c:pt idx="3816">
                  <c:v>-2.243905370247</c:v>
                </c:pt>
                <c:pt idx="3817">
                  <c:v>2.7535700644364498</c:v>
                </c:pt>
                <c:pt idx="3818">
                  <c:v>-1.7579154883439201</c:v>
                </c:pt>
                <c:pt idx="3819">
                  <c:v>-2.8120366279857301</c:v>
                </c:pt>
                <c:pt idx="3820">
                  <c:v>2.8774484566925098</c:v>
                </c:pt>
                <c:pt idx="3821">
                  <c:v>-2.06144853429935</c:v>
                </c:pt>
                <c:pt idx="3822">
                  <c:v>-0.16395969370277699</c:v>
                </c:pt>
                <c:pt idx="3823">
                  <c:v>-1.9622503651479</c:v>
                </c:pt>
                <c:pt idx="3824">
                  <c:v>-1.6210657521737599</c:v>
                </c:pt>
                <c:pt idx="3825">
                  <c:v>2.6725867787973301</c:v>
                </c:pt>
                <c:pt idx="3826">
                  <c:v>2.5058865123172498</c:v>
                </c:pt>
                <c:pt idx="3827">
                  <c:v>3.1404720144343199</c:v>
                </c:pt>
                <c:pt idx="3828">
                  <c:v>-2.43397803718385</c:v>
                </c:pt>
                <c:pt idx="3829">
                  <c:v>1.1981148881629999</c:v>
                </c:pt>
                <c:pt idx="3830">
                  <c:v>1.6676934798957499</c:v>
                </c:pt>
                <c:pt idx="3831">
                  <c:v>2.9487380243390899</c:v>
                </c:pt>
                <c:pt idx="3832">
                  <c:v>-2.9652721798311101</c:v>
                </c:pt>
                <c:pt idx="3833">
                  <c:v>-3.2070679020845799E-3</c:v>
                </c:pt>
                <c:pt idx="3834">
                  <c:v>1.97330915956515</c:v>
                </c:pt>
                <c:pt idx="3835">
                  <c:v>-0.46120574410785597</c:v>
                </c:pt>
                <c:pt idx="3836">
                  <c:v>3.7947953199686499</c:v>
                </c:pt>
                <c:pt idx="3837">
                  <c:v>3.38613172538735</c:v>
                </c:pt>
                <c:pt idx="3838">
                  <c:v>3.5608371837054702</c:v>
                </c:pt>
                <c:pt idx="3839">
                  <c:v>-2.36894696146094</c:v>
                </c:pt>
                <c:pt idx="3840">
                  <c:v>-3.67582271515331</c:v>
                </c:pt>
                <c:pt idx="3841">
                  <c:v>2.9425336711693699</c:v>
                </c:pt>
                <c:pt idx="3842">
                  <c:v>-0.65779414976591499</c:v>
                </c:pt>
                <c:pt idx="3843">
                  <c:v>-3.6444782039789101</c:v>
                </c:pt>
                <c:pt idx="3844">
                  <c:v>2.7068091253311</c:v>
                </c:pt>
                <c:pt idx="3845">
                  <c:v>-1.8305392334958499</c:v>
                </c:pt>
                <c:pt idx="3846">
                  <c:v>1.44417179052494</c:v>
                </c:pt>
                <c:pt idx="3847">
                  <c:v>1.0247907946269199</c:v>
                </c:pt>
                <c:pt idx="3848">
                  <c:v>-3.4084851087699901</c:v>
                </c:pt>
                <c:pt idx="3849">
                  <c:v>-3.0051372715706202</c:v>
                </c:pt>
                <c:pt idx="3850">
                  <c:v>-3.3802639702680799</c:v>
                </c:pt>
                <c:pt idx="3851">
                  <c:v>-1.0363521931678601</c:v>
                </c:pt>
                <c:pt idx="3852">
                  <c:v>3.3525414100987501</c:v>
                </c:pt>
                <c:pt idx="3853">
                  <c:v>3.0268743588368698</c:v>
                </c:pt>
                <c:pt idx="3854">
                  <c:v>3.13731554957447</c:v>
                </c:pt>
                <c:pt idx="3855">
                  <c:v>3.4174614935734402</c:v>
                </c:pt>
                <c:pt idx="3856">
                  <c:v>3.1174144502162502</c:v>
                </c:pt>
                <c:pt idx="3857">
                  <c:v>-3.39875191224227</c:v>
                </c:pt>
                <c:pt idx="3858">
                  <c:v>3.5861416084328401</c:v>
                </c:pt>
                <c:pt idx="3859">
                  <c:v>2.6443479345908401</c:v>
                </c:pt>
                <c:pt idx="3860">
                  <c:v>3.1622942283111501</c:v>
                </c:pt>
                <c:pt idx="3861">
                  <c:v>-2.7527765149669801</c:v>
                </c:pt>
                <c:pt idx="3862">
                  <c:v>2.7764668450536498</c:v>
                </c:pt>
                <c:pt idx="3863">
                  <c:v>-0.92471396016404805</c:v>
                </c:pt>
                <c:pt idx="3864">
                  <c:v>-3.2285737679549098</c:v>
                </c:pt>
                <c:pt idx="3865">
                  <c:v>1.18152301320699</c:v>
                </c:pt>
                <c:pt idx="3866">
                  <c:v>1.2829583379765801</c:v>
                </c:pt>
                <c:pt idx="3867">
                  <c:v>-3.8835307962261099</c:v>
                </c:pt>
                <c:pt idx="3868">
                  <c:v>2.63590499851222</c:v>
                </c:pt>
                <c:pt idx="3869">
                  <c:v>-0.35181954504714802</c:v>
                </c:pt>
                <c:pt idx="3870">
                  <c:v>-1.67279403844695</c:v>
                </c:pt>
                <c:pt idx="3871">
                  <c:v>1.3564812843102101</c:v>
                </c:pt>
                <c:pt idx="3872">
                  <c:v>3.9508529824726799</c:v>
                </c:pt>
                <c:pt idx="3873">
                  <c:v>-1.91905503232943</c:v>
                </c:pt>
                <c:pt idx="3874">
                  <c:v>3.8871854118284199</c:v>
                </c:pt>
                <c:pt idx="3875">
                  <c:v>-1.6014666109705999</c:v>
                </c:pt>
                <c:pt idx="3876">
                  <c:v>-3.0183953984798602</c:v>
                </c:pt>
                <c:pt idx="3877">
                  <c:v>2.552709494803</c:v>
                </c:pt>
                <c:pt idx="3878">
                  <c:v>2.9072235680951</c:v>
                </c:pt>
                <c:pt idx="3879">
                  <c:v>2.98145887039726</c:v>
                </c:pt>
                <c:pt idx="3880">
                  <c:v>-2.6802896700588899</c:v>
                </c:pt>
                <c:pt idx="3881">
                  <c:v>-0.861843971114161</c:v>
                </c:pt>
                <c:pt idx="3882">
                  <c:v>3.18333468471269</c:v>
                </c:pt>
                <c:pt idx="3883">
                  <c:v>-2.9797098896380101</c:v>
                </c:pt>
                <c:pt idx="3884">
                  <c:v>1.0933877456753101</c:v>
                </c:pt>
                <c:pt idx="3885">
                  <c:v>-2.7949583658634398</c:v>
                </c:pt>
                <c:pt idx="3886">
                  <c:v>-3.0085151012228599</c:v>
                </c:pt>
                <c:pt idx="3887">
                  <c:v>2.0947983399516801</c:v>
                </c:pt>
                <c:pt idx="3888">
                  <c:v>2.58928282317253</c:v>
                </c:pt>
                <c:pt idx="3889">
                  <c:v>-3.6099251407224902</c:v>
                </c:pt>
                <c:pt idx="3890">
                  <c:v>2.1794121347700699</c:v>
                </c:pt>
                <c:pt idx="3891">
                  <c:v>-2.7665950539001001</c:v>
                </c:pt>
                <c:pt idx="3892">
                  <c:v>-3.33055764946088</c:v>
                </c:pt>
                <c:pt idx="3893">
                  <c:v>-2.7728349318717802</c:v>
                </c:pt>
                <c:pt idx="3894">
                  <c:v>-3.2947178134107902</c:v>
                </c:pt>
                <c:pt idx="3895">
                  <c:v>3.2332835320205602</c:v>
                </c:pt>
                <c:pt idx="3896">
                  <c:v>-3.3119028387955298</c:v>
                </c:pt>
                <c:pt idx="3897">
                  <c:v>-2.4737569019369499</c:v>
                </c:pt>
                <c:pt idx="3898">
                  <c:v>3.0202111472415498</c:v>
                </c:pt>
                <c:pt idx="3899">
                  <c:v>-1.6641477700815801</c:v>
                </c:pt>
                <c:pt idx="3900">
                  <c:v>3.3998118509264601</c:v>
                </c:pt>
                <c:pt idx="3901">
                  <c:v>-0.15740803751799001</c:v>
                </c:pt>
                <c:pt idx="3902">
                  <c:v>-3.7560041980193501</c:v>
                </c:pt>
                <c:pt idx="3903">
                  <c:v>-1.89488097233436</c:v>
                </c:pt>
                <c:pt idx="3904">
                  <c:v>0.26215273056039501</c:v>
                </c:pt>
                <c:pt idx="3905">
                  <c:v>-3.9536294017874498</c:v>
                </c:pt>
                <c:pt idx="3906">
                  <c:v>-3.0264473824612299</c:v>
                </c:pt>
                <c:pt idx="3907">
                  <c:v>2.63136838200781</c:v>
                </c:pt>
                <c:pt idx="3908">
                  <c:v>-0.33510612299363901</c:v>
                </c:pt>
                <c:pt idx="3909">
                  <c:v>3.7376445220870198</c:v>
                </c:pt>
                <c:pt idx="3910">
                  <c:v>-2.9082570023274301</c:v>
                </c:pt>
                <c:pt idx="3911">
                  <c:v>2.24295613008512</c:v>
                </c:pt>
                <c:pt idx="3912">
                  <c:v>-3.9757749639647701</c:v>
                </c:pt>
                <c:pt idx="3913">
                  <c:v>0.91374123598953605</c:v>
                </c:pt>
                <c:pt idx="3914">
                  <c:v>-3.6282228249516399</c:v>
                </c:pt>
                <c:pt idx="3915">
                  <c:v>-3.9266343938951902</c:v>
                </c:pt>
                <c:pt idx="3916">
                  <c:v>-2.01998375980037</c:v>
                </c:pt>
                <c:pt idx="3917">
                  <c:v>2.6154455861313499</c:v>
                </c:pt>
                <c:pt idx="3918">
                  <c:v>-2.1918623118818301</c:v>
                </c:pt>
                <c:pt idx="3919">
                  <c:v>3.3149915119542901</c:v>
                </c:pt>
                <c:pt idx="3920">
                  <c:v>3.2328365033191302</c:v>
                </c:pt>
                <c:pt idx="3921">
                  <c:v>-2.9576697881385701</c:v>
                </c:pt>
                <c:pt idx="3922">
                  <c:v>-3.97587465060941</c:v>
                </c:pt>
                <c:pt idx="3923">
                  <c:v>3.4805933353339702</c:v>
                </c:pt>
                <c:pt idx="3924">
                  <c:v>-2.16372702366023</c:v>
                </c:pt>
                <c:pt idx="3925">
                  <c:v>-3.57629053302154</c:v>
                </c:pt>
                <c:pt idx="3926">
                  <c:v>3.8003064594868299</c:v>
                </c:pt>
                <c:pt idx="3927">
                  <c:v>3.4251030143519698</c:v>
                </c:pt>
                <c:pt idx="3928">
                  <c:v>-1.15089956313564</c:v>
                </c:pt>
                <c:pt idx="3929">
                  <c:v>-2.1796809498274401</c:v>
                </c:pt>
                <c:pt idx="3930">
                  <c:v>0.64877948554811105</c:v>
                </c:pt>
                <c:pt idx="3931">
                  <c:v>-3.2970998503454401</c:v>
                </c:pt>
                <c:pt idx="3932">
                  <c:v>-2.0032893121886399</c:v>
                </c:pt>
                <c:pt idx="3933">
                  <c:v>3.1732609446806599</c:v>
                </c:pt>
                <c:pt idx="3934">
                  <c:v>-2.3046284690901002</c:v>
                </c:pt>
                <c:pt idx="3935">
                  <c:v>3.45057748377736</c:v>
                </c:pt>
                <c:pt idx="3936">
                  <c:v>-1.4844596859704</c:v>
                </c:pt>
                <c:pt idx="3937">
                  <c:v>3.7512245425061002</c:v>
                </c:pt>
                <c:pt idx="3938">
                  <c:v>3.3563080762064099</c:v>
                </c:pt>
                <c:pt idx="3939">
                  <c:v>2.5100805936821402</c:v>
                </c:pt>
                <c:pt idx="3940">
                  <c:v>-2.9796407939862402</c:v>
                </c:pt>
                <c:pt idx="3941">
                  <c:v>2.8924194105582499</c:v>
                </c:pt>
                <c:pt idx="3942">
                  <c:v>1.5074652848580501</c:v>
                </c:pt>
                <c:pt idx="3943">
                  <c:v>-0.80531709583392996</c:v>
                </c:pt>
                <c:pt idx="3944">
                  <c:v>2.9639022687735901</c:v>
                </c:pt>
                <c:pt idx="3945">
                  <c:v>-1.65224061295191</c:v>
                </c:pt>
                <c:pt idx="3946">
                  <c:v>2.83537469102406</c:v>
                </c:pt>
                <c:pt idx="3947">
                  <c:v>2.8902304509380201</c:v>
                </c:pt>
                <c:pt idx="3948">
                  <c:v>1.92510851220979</c:v>
                </c:pt>
                <c:pt idx="3949">
                  <c:v>2.7834958640792302</c:v>
                </c:pt>
                <c:pt idx="3950">
                  <c:v>-2.0887913248953698</c:v>
                </c:pt>
                <c:pt idx="3951">
                  <c:v>-2.77538184884384</c:v>
                </c:pt>
                <c:pt idx="3952">
                  <c:v>-1.8443397420516801</c:v>
                </c:pt>
                <c:pt idx="3953">
                  <c:v>1.4622961234223999</c:v>
                </c:pt>
                <c:pt idx="3954">
                  <c:v>-0.33860488755393098</c:v>
                </c:pt>
                <c:pt idx="3955">
                  <c:v>2.1026231537427602</c:v>
                </c:pt>
                <c:pt idx="3956">
                  <c:v>-3.2913655842298</c:v>
                </c:pt>
                <c:pt idx="3957">
                  <c:v>-2.0466871325121301</c:v>
                </c:pt>
                <c:pt idx="3958">
                  <c:v>0.33413289247018302</c:v>
                </c:pt>
                <c:pt idx="3959">
                  <c:v>3.8138580145106098</c:v>
                </c:pt>
                <c:pt idx="3960">
                  <c:v>-3.14118354998956</c:v>
                </c:pt>
                <c:pt idx="3961">
                  <c:v>2.1026399283613899</c:v>
                </c:pt>
                <c:pt idx="3962">
                  <c:v>3.5730622700533701</c:v>
                </c:pt>
                <c:pt idx="3963">
                  <c:v>3.2075562634710999</c:v>
                </c:pt>
                <c:pt idx="3964">
                  <c:v>2.9799932195448502</c:v>
                </c:pt>
                <c:pt idx="3965">
                  <c:v>-3.8591011006673601</c:v>
                </c:pt>
                <c:pt idx="3966">
                  <c:v>3.6037595209752502</c:v>
                </c:pt>
                <c:pt idx="3967">
                  <c:v>3.11907618713933</c:v>
                </c:pt>
                <c:pt idx="3968">
                  <c:v>-3.5136077546606099</c:v>
                </c:pt>
                <c:pt idx="3969">
                  <c:v>1.90467326140349</c:v>
                </c:pt>
                <c:pt idx="3970">
                  <c:v>-3.4429753238560799</c:v>
                </c:pt>
                <c:pt idx="3971">
                  <c:v>-2.2738831739029499</c:v>
                </c:pt>
                <c:pt idx="3972">
                  <c:v>-3.7734112936017401</c:v>
                </c:pt>
                <c:pt idx="3973">
                  <c:v>-3.88882816183387</c:v>
                </c:pt>
                <c:pt idx="3974">
                  <c:v>3.59838131116669</c:v>
                </c:pt>
                <c:pt idx="3975">
                  <c:v>-3.8552608615869701</c:v>
                </c:pt>
                <c:pt idx="3976">
                  <c:v>2.83194804931522</c:v>
                </c:pt>
                <c:pt idx="3977">
                  <c:v>-3.20220335532361</c:v>
                </c:pt>
                <c:pt idx="3978">
                  <c:v>2.88281739444075</c:v>
                </c:pt>
                <c:pt idx="3979">
                  <c:v>-0.19792375561109299</c:v>
                </c:pt>
                <c:pt idx="3980">
                  <c:v>-1.9603837396080701</c:v>
                </c:pt>
                <c:pt idx="3981">
                  <c:v>-1.3361160033525099</c:v>
                </c:pt>
                <c:pt idx="3982">
                  <c:v>-2.5121873183342398</c:v>
                </c:pt>
                <c:pt idx="3983">
                  <c:v>-3.3011955892041298</c:v>
                </c:pt>
                <c:pt idx="3984">
                  <c:v>-3.3652683106525201</c:v>
                </c:pt>
                <c:pt idx="3985">
                  <c:v>-2.2403453758547398</c:v>
                </c:pt>
                <c:pt idx="3986">
                  <c:v>1.82424608347452</c:v>
                </c:pt>
                <c:pt idx="3987">
                  <c:v>-1.5295897350877199</c:v>
                </c:pt>
                <c:pt idx="3988">
                  <c:v>-3.86178580280956</c:v>
                </c:pt>
                <c:pt idx="3989">
                  <c:v>1.4106312576525399</c:v>
                </c:pt>
                <c:pt idx="3990">
                  <c:v>3.7158600385252698</c:v>
                </c:pt>
                <c:pt idx="3991">
                  <c:v>2.8630704840835399</c:v>
                </c:pt>
                <c:pt idx="3992">
                  <c:v>3.2356194577739799</c:v>
                </c:pt>
                <c:pt idx="3993">
                  <c:v>3.22324624779462</c:v>
                </c:pt>
                <c:pt idx="3994">
                  <c:v>-3.6052312983633401</c:v>
                </c:pt>
                <c:pt idx="3995">
                  <c:v>2.0310121286843601</c:v>
                </c:pt>
                <c:pt idx="3996">
                  <c:v>-1.8729659461233401</c:v>
                </c:pt>
                <c:pt idx="3997">
                  <c:v>-2.5615992817143698</c:v>
                </c:pt>
                <c:pt idx="3998">
                  <c:v>-0.410191462775643</c:v>
                </c:pt>
                <c:pt idx="3999">
                  <c:v>-0.100193988697589</c:v>
                </c:pt>
                <c:pt idx="4000">
                  <c:v>3.7781102560120701</c:v>
                </c:pt>
                <c:pt idx="4001">
                  <c:v>0.20143045374383101</c:v>
                </c:pt>
                <c:pt idx="4002">
                  <c:v>-1.2112160038898701</c:v>
                </c:pt>
                <c:pt idx="4003">
                  <c:v>-1.9104916295968299</c:v>
                </c:pt>
                <c:pt idx="4004">
                  <c:v>3.4704577421824401</c:v>
                </c:pt>
                <c:pt idx="4005">
                  <c:v>3.86325005639151</c:v>
                </c:pt>
                <c:pt idx="4006">
                  <c:v>-3.0490096774184301</c:v>
                </c:pt>
                <c:pt idx="4007">
                  <c:v>3.9411268340397201</c:v>
                </c:pt>
                <c:pt idx="4008">
                  <c:v>3.3413359295487601</c:v>
                </c:pt>
                <c:pt idx="4009">
                  <c:v>0.35913899763245599</c:v>
                </c:pt>
                <c:pt idx="4010">
                  <c:v>-0.85137099561725604</c:v>
                </c:pt>
                <c:pt idx="4011">
                  <c:v>0.362184789660706</c:v>
                </c:pt>
                <c:pt idx="4012">
                  <c:v>-0.47825424038277198</c:v>
                </c:pt>
                <c:pt idx="4013">
                  <c:v>-3.0567667990341101</c:v>
                </c:pt>
                <c:pt idx="4014">
                  <c:v>2.6069020968652099</c:v>
                </c:pt>
                <c:pt idx="4015">
                  <c:v>2.25125244087369</c:v>
                </c:pt>
                <c:pt idx="4016">
                  <c:v>-3.8225927587335198</c:v>
                </c:pt>
                <c:pt idx="4017">
                  <c:v>3.0134544906192402</c:v>
                </c:pt>
                <c:pt idx="4018">
                  <c:v>1.8950182932940101</c:v>
                </c:pt>
                <c:pt idx="4019">
                  <c:v>-3.3359657775190499</c:v>
                </c:pt>
                <c:pt idx="4020">
                  <c:v>3.42029935899023</c:v>
                </c:pt>
                <c:pt idx="4021">
                  <c:v>3.83207912208877</c:v>
                </c:pt>
                <c:pt idx="4022">
                  <c:v>-3.9180030531364598</c:v>
                </c:pt>
                <c:pt idx="4023">
                  <c:v>-1.04421104972684</c:v>
                </c:pt>
                <c:pt idx="4024">
                  <c:v>1.87053194598336</c:v>
                </c:pt>
                <c:pt idx="4025">
                  <c:v>-2.9354627282779902</c:v>
                </c:pt>
                <c:pt idx="4026">
                  <c:v>3.3076095113113899</c:v>
                </c:pt>
                <c:pt idx="4027">
                  <c:v>6.4770197200393995E-2</c:v>
                </c:pt>
                <c:pt idx="4028">
                  <c:v>3.3842012261749002</c:v>
                </c:pt>
                <c:pt idx="4029">
                  <c:v>2.9912090503897399</c:v>
                </c:pt>
                <c:pt idx="4030">
                  <c:v>3.80090707881679</c:v>
                </c:pt>
                <c:pt idx="4031">
                  <c:v>-0.64278325251323098</c:v>
                </c:pt>
                <c:pt idx="4032">
                  <c:v>-2.6703514995392101</c:v>
                </c:pt>
                <c:pt idx="4033">
                  <c:v>-2.0854705619509502</c:v>
                </c:pt>
                <c:pt idx="4034">
                  <c:v>3.7669135807171701</c:v>
                </c:pt>
                <c:pt idx="4035">
                  <c:v>-3.7415288563815499</c:v>
                </c:pt>
                <c:pt idx="4036">
                  <c:v>3.1491478643395601</c:v>
                </c:pt>
                <c:pt idx="4037">
                  <c:v>3.5629418025508799</c:v>
                </c:pt>
                <c:pt idx="4038">
                  <c:v>3.9988444703675601</c:v>
                </c:pt>
                <c:pt idx="4039">
                  <c:v>-3.9170093297552802</c:v>
                </c:pt>
                <c:pt idx="4040">
                  <c:v>-3.7804488836314301</c:v>
                </c:pt>
                <c:pt idx="4041">
                  <c:v>2.73420033168986</c:v>
                </c:pt>
                <c:pt idx="4042">
                  <c:v>3.4613346461160299</c:v>
                </c:pt>
                <c:pt idx="4043">
                  <c:v>2.8117312215729702</c:v>
                </c:pt>
                <c:pt idx="4044">
                  <c:v>2.7768742626986702</c:v>
                </c:pt>
                <c:pt idx="4045">
                  <c:v>2.22284718760391</c:v>
                </c:pt>
                <c:pt idx="4046">
                  <c:v>0.69836525793743498</c:v>
                </c:pt>
                <c:pt idx="4047">
                  <c:v>-3.9852229429937398</c:v>
                </c:pt>
                <c:pt idx="4048">
                  <c:v>1.52419250980636</c:v>
                </c:pt>
                <c:pt idx="4049">
                  <c:v>-2.2973244954848502</c:v>
                </c:pt>
                <c:pt idx="4050">
                  <c:v>-3.3344868652209798</c:v>
                </c:pt>
                <c:pt idx="4051">
                  <c:v>3.21747092679681</c:v>
                </c:pt>
                <c:pt idx="4052">
                  <c:v>-3.1729822624379702</c:v>
                </c:pt>
                <c:pt idx="4053">
                  <c:v>-3.4263003052948999</c:v>
                </c:pt>
                <c:pt idx="4054">
                  <c:v>-0.49108560349062902</c:v>
                </c:pt>
                <c:pt idx="4055">
                  <c:v>3.7062663292160698</c:v>
                </c:pt>
                <c:pt idx="4056">
                  <c:v>-2.52096386905228</c:v>
                </c:pt>
                <c:pt idx="4057">
                  <c:v>-2.4706402962056102</c:v>
                </c:pt>
                <c:pt idx="4058">
                  <c:v>-1.33059292389426</c:v>
                </c:pt>
                <c:pt idx="4059">
                  <c:v>3.15170070982234</c:v>
                </c:pt>
                <c:pt idx="4060">
                  <c:v>-1.9390004826077401</c:v>
                </c:pt>
                <c:pt idx="4061">
                  <c:v>2.99809772158393</c:v>
                </c:pt>
                <c:pt idx="4062">
                  <c:v>3.2328977651378001</c:v>
                </c:pt>
                <c:pt idx="4063">
                  <c:v>-3.1469294753016701</c:v>
                </c:pt>
                <c:pt idx="4064">
                  <c:v>3.4809058584186601</c:v>
                </c:pt>
                <c:pt idx="4065">
                  <c:v>-3.5288160243291302</c:v>
                </c:pt>
                <c:pt idx="4066">
                  <c:v>-2.8799189897950699</c:v>
                </c:pt>
                <c:pt idx="4067">
                  <c:v>-2.6805943318119301</c:v>
                </c:pt>
                <c:pt idx="4068">
                  <c:v>-2.5879508447255999</c:v>
                </c:pt>
                <c:pt idx="4069">
                  <c:v>2.0343765087990699</c:v>
                </c:pt>
                <c:pt idx="4070">
                  <c:v>2.5966731127928302</c:v>
                </c:pt>
                <c:pt idx="4071">
                  <c:v>-2.8026376007436098</c:v>
                </c:pt>
                <c:pt idx="4072">
                  <c:v>2.9877691266037698</c:v>
                </c:pt>
                <c:pt idx="4073">
                  <c:v>-2.3298682825795902</c:v>
                </c:pt>
                <c:pt idx="4074">
                  <c:v>-3.35362942569293</c:v>
                </c:pt>
                <c:pt idx="4075">
                  <c:v>0.32010934594576901</c:v>
                </c:pt>
                <c:pt idx="4076">
                  <c:v>2.64187979713064</c:v>
                </c:pt>
                <c:pt idx="4077">
                  <c:v>-3.2123981172734801</c:v>
                </c:pt>
                <c:pt idx="4078">
                  <c:v>3.3737771579196001</c:v>
                </c:pt>
                <c:pt idx="4079">
                  <c:v>3.9586115645786499</c:v>
                </c:pt>
                <c:pt idx="4080">
                  <c:v>-3.0505500600882902</c:v>
                </c:pt>
                <c:pt idx="4081">
                  <c:v>-0.84602024108732199</c:v>
                </c:pt>
                <c:pt idx="4082">
                  <c:v>-2.6417439668393699</c:v>
                </c:pt>
                <c:pt idx="4083">
                  <c:v>-7.7685102076793897E-2</c:v>
                </c:pt>
                <c:pt idx="4084">
                  <c:v>-2.8692692559371</c:v>
                </c:pt>
                <c:pt idx="4085">
                  <c:v>1.70877875152465</c:v>
                </c:pt>
                <c:pt idx="4086">
                  <c:v>0.62875359069964598</c:v>
                </c:pt>
                <c:pt idx="4087">
                  <c:v>1.38974727936395</c:v>
                </c:pt>
                <c:pt idx="4088">
                  <c:v>3.1740704631486398</c:v>
                </c:pt>
                <c:pt idx="4089">
                  <c:v>3.7469640310318701</c:v>
                </c:pt>
                <c:pt idx="4090">
                  <c:v>3.78554120104029</c:v>
                </c:pt>
                <c:pt idx="4091">
                  <c:v>-3.8541594122788401</c:v>
                </c:pt>
                <c:pt idx="4092">
                  <c:v>1.1246252852132299</c:v>
                </c:pt>
                <c:pt idx="4093">
                  <c:v>3.6493000191298499</c:v>
                </c:pt>
                <c:pt idx="4094">
                  <c:v>2.6276926103886802</c:v>
                </c:pt>
                <c:pt idx="4095">
                  <c:v>-1.7549372403229899</c:v>
                </c:pt>
                <c:pt idx="4096">
                  <c:v>-3.48136640922732</c:v>
                </c:pt>
                <c:pt idx="4097">
                  <c:v>-1.14911183372682</c:v>
                </c:pt>
                <c:pt idx="4098">
                  <c:v>-3.1905742591069401</c:v>
                </c:pt>
                <c:pt idx="4099">
                  <c:v>-3.2709930090657302</c:v>
                </c:pt>
                <c:pt idx="4100">
                  <c:v>3.4261387871775599</c:v>
                </c:pt>
                <c:pt idx="4101">
                  <c:v>3.7301677723534601</c:v>
                </c:pt>
                <c:pt idx="4102">
                  <c:v>0.47814032995410699</c:v>
                </c:pt>
                <c:pt idx="4103">
                  <c:v>-3.3934360879734999</c:v>
                </c:pt>
                <c:pt idx="4104">
                  <c:v>-1.1711592179828501</c:v>
                </c:pt>
                <c:pt idx="4105">
                  <c:v>2.9735852443898199</c:v>
                </c:pt>
                <c:pt idx="4106">
                  <c:v>2.3028947570274201</c:v>
                </c:pt>
                <c:pt idx="4107">
                  <c:v>2.37200752367111</c:v>
                </c:pt>
                <c:pt idx="4108">
                  <c:v>2.26893091229261</c:v>
                </c:pt>
                <c:pt idx="4109">
                  <c:v>3.61609297278713</c:v>
                </c:pt>
                <c:pt idx="4110">
                  <c:v>-2.4942484973025598</c:v>
                </c:pt>
                <c:pt idx="4111">
                  <c:v>-2.2630588479104601</c:v>
                </c:pt>
                <c:pt idx="4112">
                  <c:v>-2.0483900969585802</c:v>
                </c:pt>
                <c:pt idx="4113">
                  <c:v>2.9368246334000498</c:v>
                </c:pt>
                <c:pt idx="4114">
                  <c:v>3.5349889490861499</c:v>
                </c:pt>
                <c:pt idx="4115">
                  <c:v>-3.7709060052154699</c:v>
                </c:pt>
                <c:pt idx="4116">
                  <c:v>-2.5178173316685899</c:v>
                </c:pt>
                <c:pt idx="4117">
                  <c:v>3.5101806399456001</c:v>
                </c:pt>
                <c:pt idx="4118">
                  <c:v>3.04086152491718</c:v>
                </c:pt>
                <c:pt idx="4119">
                  <c:v>3.06599887951714</c:v>
                </c:pt>
                <c:pt idx="4120">
                  <c:v>-3.3543076534043501</c:v>
                </c:pt>
                <c:pt idx="4121">
                  <c:v>3.5061366559046898</c:v>
                </c:pt>
                <c:pt idx="4122">
                  <c:v>-3.5634144743451599</c:v>
                </c:pt>
                <c:pt idx="4123">
                  <c:v>-2.428795333399</c:v>
                </c:pt>
                <c:pt idx="4124">
                  <c:v>-1.6194008324854501</c:v>
                </c:pt>
                <c:pt idx="4125">
                  <c:v>3.6701614580065902</c:v>
                </c:pt>
                <c:pt idx="4126">
                  <c:v>0.52550451393933595</c:v>
                </c:pt>
                <c:pt idx="4127">
                  <c:v>-1.2218151210469199</c:v>
                </c:pt>
                <c:pt idx="4128">
                  <c:v>1.09364774658484</c:v>
                </c:pt>
                <c:pt idx="4129">
                  <c:v>1.0264760197903</c:v>
                </c:pt>
                <c:pt idx="4130">
                  <c:v>2.5701622672309399</c:v>
                </c:pt>
                <c:pt idx="4131">
                  <c:v>3.5129493993080301</c:v>
                </c:pt>
                <c:pt idx="4132">
                  <c:v>1.88025364316824</c:v>
                </c:pt>
                <c:pt idx="4133">
                  <c:v>3.4531577662805799</c:v>
                </c:pt>
                <c:pt idx="4134">
                  <c:v>-2.1353057985761099</c:v>
                </c:pt>
                <c:pt idx="4135">
                  <c:v>-2.1533843990669901</c:v>
                </c:pt>
                <c:pt idx="4136">
                  <c:v>3.4525936917854398</c:v>
                </c:pt>
                <c:pt idx="4137">
                  <c:v>1.5003452313663299</c:v>
                </c:pt>
                <c:pt idx="4138">
                  <c:v>2.9651597077285601</c:v>
                </c:pt>
                <c:pt idx="4139">
                  <c:v>2.7852617980285599</c:v>
                </c:pt>
                <c:pt idx="4140">
                  <c:v>2.1152590610530799</c:v>
                </c:pt>
                <c:pt idx="4141">
                  <c:v>-3.5304320456918998</c:v>
                </c:pt>
                <c:pt idx="4142">
                  <c:v>1.2156844697442899</c:v>
                </c:pt>
                <c:pt idx="4143">
                  <c:v>-3.7211336232733099</c:v>
                </c:pt>
                <c:pt idx="4144">
                  <c:v>-1.6108709547886201E-2</c:v>
                </c:pt>
                <c:pt idx="4145">
                  <c:v>2.9762481806555101</c:v>
                </c:pt>
                <c:pt idx="4146">
                  <c:v>-2.9939623523160002</c:v>
                </c:pt>
                <c:pt idx="4147">
                  <c:v>2.8694338799344399</c:v>
                </c:pt>
                <c:pt idx="4148">
                  <c:v>-1.57745030964901</c:v>
                </c:pt>
                <c:pt idx="4149">
                  <c:v>-1.9544893167794299</c:v>
                </c:pt>
                <c:pt idx="4150">
                  <c:v>1.77025336054053</c:v>
                </c:pt>
                <c:pt idx="4151">
                  <c:v>-2.7385618252031998</c:v>
                </c:pt>
                <c:pt idx="4152">
                  <c:v>3.3056514122563598</c:v>
                </c:pt>
                <c:pt idx="4153">
                  <c:v>3.3809078527490999</c:v>
                </c:pt>
                <c:pt idx="4154">
                  <c:v>-3.20851670745233</c:v>
                </c:pt>
                <c:pt idx="4155">
                  <c:v>-0.90075606570577205</c:v>
                </c:pt>
                <c:pt idx="4156">
                  <c:v>2.7799016128096201</c:v>
                </c:pt>
                <c:pt idx="4157">
                  <c:v>1.76996406527741</c:v>
                </c:pt>
                <c:pt idx="4158">
                  <c:v>0.40732492954861599</c:v>
                </c:pt>
                <c:pt idx="4159">
                  <c:v>-2.9457612768691099</c:v>
                </c:pt>
                <c:pt idx="4160">
                  <c:v>2.7930490413248701</c:v>
                </c:pt>
                <c:pt idx="4161">
                  <c:v>2.7345219436277102</c:v>
                </c:pt>
                <c:pt idx="4162">
                  <c:v>3.5783244018556202</c:v>
                </c:pt>
                <c:pt idx="4163">
                  <c:v>-2.7241648751495</c:v>
                </c:pt>
                <c:pt idx="4164">
                  <c:v>-3.6252335879058002</c:v>
                </c:pt>
                <c:pt idx="4165">
                  <c:v>1.7054112702914299</c:v>
                </c:pt>
                <c:pt idx="4166">
                  <c:v>3.0600175996728498</c:v>
                </c:pt>
                <c:pt idx="4167">
                  <c:v>0.145456396102358</c:v>
                </c:pt>
                <c:pt idx="4168">
                  <c:v>-0.37440444727449501</c:v>
                </c:pt>
                <c:pt idx="4169">
                  <c:v>2.89976116690754</c:v>
                </c:pt>
                <c:pt idx="4170">
                  <c:v>2.4625134909972202</c:v>
                </c:pt>
                <c:pt idx="4171">
                  <c:v>3.4810684598557202</c:v>
                </c:pt>
                <c:pt idx="4172">
                  <c:v>-1.89762780299477</c:v>
                </c:pt>
                <c:pt idx="4173">
                  <c:v>2.0600496001187101</c:v>
                </c:pt>
                <c:pt idx="4174">
                  <c:v>-3.3956171830513999</c:v>
                </c:pt>
                <c:pt idx="4175">
                  <c:v>2.8311637059182599</c:v>
                </c:pt>
                <c:pt idx="4176">
                  <c:v>2.74404018811419</c:v>
                </c:pt>
                <c:pt idx="4177">
                  <c:v>2.5318585620035901</c:v>
                </c:pt>
                <c:pt idx="4178">
                  <c:v>-3.9570451026543298</c:v>
                </c:pt>
                <c:pt idx="4179">
                  <c:v>2.4305310355751701</c:v>
                </c:pt>
                <c:pt idx="4180">
                  <c:v>3.9062674706562301</c:v>
                </c:pt>
                <c:pt idx="4181">
                  <c:v>-3.7166140465506898</c:v>
                </c:pt>
                <c:pt idx="4182">
                  <c:v>3.4620550517454598</c:v>
                </c:pt>
                <c:pt idx="4183">
                  <c:v>1.74743821458061</c:v>
                </c:pt>
                <c:pt idx="4184">
                  <c:v>-3.9462301959315198</c:v>
                </c:pt>
                <c:pt idx="4185">
                  <c:v>-3.0710112908517901</c:v>
                </c:pt>
                <c:pt idx="4186">
                  <c:v>-2.1461256269289302</c:v>
                </c:pt>
                <c:pt idx="4187">
                  <c:v>-2.23880186019159</c:v>
                </c:pt>
                <c:pt idx="4188">
                  <c:v>2.8283984974857899</c:v>
                </c:pt>
                <c:pt idx="4189">
                  <c:v>3.32855486769038</c:v>
                </c:pt>
                <c:pt idx="4190">
                  <c:v>1.83041658326992</c:v>
                </c:pt>
                <c:pt idx="4191">
                  <c:v>3.3090153005084102</c:v>
                </c:pt>
                <c:pt idx="4192">
                  <c:v>3.6157984257812799</c:v>
                </c:pt>
                <c:pt idx="4193">
                  <c:v>-2.9578251025695699</c:v>
                </c:pt>
                <c:pt idx="4194">
                  <c:v>3.4068926865566498</c:v>
                </c:pt>
                <c:pt idx="4195">
                  <c:v>0.54798796719544896</c:v>
                </c:pt>
                <c:pt idx="4196">
                  <c:v>-3.4895092456188102</c:v>
                </c:pt>
                <c:pt idx="4197">
                  <c:v>1.57909389400016</c:v>
                </c:pt>
                <c:pt idx="4198">
                  <c:v>-3.3403297095375999</c:v>
                </c:pt>
                <c:pt idx="4199">
                  <c:v>-3.55238073545262</c:v>
                </c:pt>
                <c:pt idx="4200">
                  <c:v>-3.4996226973275002</c:v>
                </c:pt>
                <c:pt idx="4201">
                  <c:v>1.68925165075551</c:v>
                </c:pt>
                <c:pt idx="4202">
                  <c:v>-2.6082325001423898</c:v>
                </c:pt>
                <c:pt idx="4203">
                  <c:v>-2.3724938500295001</c:v>
                </c:pt>
                <c:pt idx="4204">
                  <c:v>1.51835235599649</c:v>
                </c:pt>
                <c:pt idx="4205">
                  <c:v>2.3408895602239701</c:v>
                </c:pt>
                <c:pt idx="4206">
                  <c:v>3.6314100754403902</c:v>
                </c:pt>
                <c:pt idx="4207">
                  <c:v>0.24248761261236301</c:v>
                </c:pt>
                <c:pt idx="4208">
                  <c:v>-2.8542302995123499</c:v>
                </c:pt>
                <c:pt idx="4209">
                  <c:v>0.96377955753047995</c:v>
                </c:pt>
                <c:pt idx="4210">
                  <c:v>-2.4212699551618599</c:v>
                </c:pt>
                <c:pt idx="4211">
                  <c:v>2.1067588992492201</c:v>
                </c:pt>
                <c:pt idx="4212">
                  <c:v>3.3292218579800998</c:v>
                </c:pt>
                <c:pt idx="4213">
                  <c:v>-0.50497818404696404</c:v>
                </c:pt>
                <c:pt idx="4214">
                  <c:v>0.59450945016501999</c:v>
                </c:pt>
                <c:pt idx="4215">
                  <c:v>-3.6204065896776498</c:v>
                </c:pt>
                <c:pt idx="4216">
                  <c:v>-2.6796589310254801</c:v>
                </c:pt>
                <c:pt idx="4217">
                  <c:v>3.3066413991985901</c:v>
                </c:pt>
                <c:pt idx="4218">
                  <c:v>-1.8591635721838</c:v>
                </c:pt>
                <c:pt idx="4219">
                  <c:v>-3.2183635809203599</c:v>
                </c:pt>
                <c:pt idx="4220">
                  <c:v>3.51428093342887</c:v>
                </c:pt>
                <c:pt idx="4221">
                  <c:v>-2.9553264416854699</c:v>
                </c:pt>
                <c:pt idx="4222">
                  <c:v>-3.1144922802460302</c:v>
                </c:pt>
                <c:pt idx="4223">
                  <c:v>3.8625252979526898</c:v>
                </c:pt>
                <c:pt idx="4224">
                  <c:v>1.8712292333506599</c:v>
                </c:pt>
                <c:pt idx="4225">
                  <c:v>-3.0791040470391202</c:v>
                </c:pt>
                <c:pt idx="4226">
                  <c:v>3.7475307942313001</c:v>
                </c:pt>
                <c:pt idx="4227">
                  <c:v>1.17236997351358</c:v>
                </c:pt>
                <c:pt idx="4228">
                  <c:v>2.2587915489412298</c:v>
                </c:pt>
                <c:pt idx="4229">
                  <c:v>3.0667498122168402</c:v>
                </c:pt>
                <c:pt idx="4230">
                  <c:v>-3.3879153985624701</c:v>
                </c:pt>
                <c:pt idx="4231">
                  <c:v>-2.0176277593025498</c:v>
                </c:pt>
                <c:pt idx="4232">
                  <c:v>-2.4577808451837502</c:v>
                </c:pt>
                <c:pt idx="4233">
                  <c:v>-3.8157585641485898</c:v>
                </c:pt>
                <c:pt idx="4234">
                  <c:v>3.5008576260975701</c:v>
                </c:pt>
                <c:pt idx="4235">
                  <c:v>-3.77703582433079</c:v>
                </c:pt>
                <c:pt idx="4236">
                  <c:v>1.41835522474578</c:v>
                </c:pt>
                <c:pt idx="4237">
                  <c:v>-2.8471116618820602</c:v>
                </c:pt>
                <c:pt idx="4238">
                  <c:v>-2.7937763451092299</c:v>
                </c:pt>
                <c:pt idx="4239">
                  <c:v>-0.50715025092550403</c:v>
                </c:pt>
                <c:pt idx="4240">
                  <c:v>0.57505230354487102</c:v>
                </c:pt>
                <c:pt idx="4241">
                  <c:v>2.8083374101629599</c:v>
                </c:pt>
                <c:pt idx="4242">
                  <c:v>-2.2596216477040101</c:v>
                </c:pt>
                <c:pt idx="4243">
                  <c:v>-2.1880204256032898</c:v>
                </c:pt>
                <c:pt idx="4244">
                  <c:v>1.12410456770321</c:v>
                </c:pt>
                <c:pt idx="4245">
                  <c:v>-3.3323567479044298</c:v>
                </c:pt>
                <c:pt idx="4246">
                  <c:v>-0.78286185100346894</c:v>
                </c:pt>
                <c:pt idx="4247">
                  <c:v>3.5995373066574401</c:v>
                </c:pt>
                <c:pt idx="4248">
                  <c:v>3.16590960985623</c:v>
                </c:pt>
                <c:pt idx="4249">
                  <c:v>-3.0939127542693798</c:v>
                </c:pt>
                <c:pt idx="4250">
                  <c:v>-2.9489985916061898</c:v>
                </c:pt>
                <c:pt idx="4251">
                  <c:v>-1.61369567597143</c:v>
                </c:pt>
                <c:pt idx="4252">
                  <c:v>-3.2487308522298601</c:v>
                </c:pt>
                <c:pt idx="4253">
                  <c:v>3.7512998044563699</c:v>
                </c:pt>
                <c:pt idx="4254">
                  <c:v>3.7317776872714599</c:v>
                </c:pt>
                <c:pt idx="4255">
                  <c:v>3.3668800513077701</c:v>
                </c:pt>
                <c:pt idx="4256">
                  <c:v>-2.9159961590838002</c:v>
                </c:pt>
                <c:pt idx="4257">
                  <c:v>-2.9025289897884199</c:v>
                </c:pt>
                <c:pt idx="4258">
                  <c:v>-3.7431689481413399</c:v>
                </c:pt>
                <c:pt idx="4259">
                  <c:v>-0.24122181585622199</c:v>
                </c:pt>
                <c:pt idx="4260">
                  <c:v>-3.9950660392727402</c:v>
                </c:pt>
                <c:pt idx="4261">
                  <c:v>-3.42456774197557</c:v>
                </c:pt>
                <c:pt idx="4262">
                  <c:v>3.9021528256796998</c:v>
                </c:pt>
                <c:pt idx="4263">
                  <c:v>-3.73156206724865</c:v>
                </c:pt>
                <c:pt idx="4264">
                  <c:v>-2.1455388584567099</c:v>
                </c:pt>
                <c:pt idx="4265">
                  <c:v>3.0588243169712399</c:v>
                </c:pt>
                <c:pt idx="4266">
                  <c:v>-2.3664215194973401</c:v>
                </c:pt>
                <c:pt idx="4267">
                  <c:v>3.8403838947447699</c:v>
                </c:pt>
                <c:pt idx="4268">
                  <c:v>-3.9624020484963198</c:v>
                </c:pt>
                <c:pt idx="4269">
                  <c:v>-3.7486813610138601</c:v>
                </c:pt>
                <c:pt idx="4270">
                  <c:v>2.0997896282829398</c:v>
                </c:pt>
                <c:pt idx="4271">
                  <c:v>1.9359094936558601</c:v>
                </c:pt>
                <c:pt idx="4272">
                  <c:v>-3.6927068453772698</c:v>
                </c:pt>
                <c:pt idx="4273">
                  <c:v>2.23727664817326</c:v>
                </c:pt>
                <c:pt idx="4274">
                  <c:v>1.9292509202058199</c:v>
                </c:pt>
                <c:pt idx="4275">
                  <c:v>-0.76071834255448201</c:v>
                </c:pt>
                <c:pt idx="4276">
                  <c:v>-2.0892354306540302</c:v>
                </c:pt>
                <c:pt idx="4277">
                  <c:v>3.8312386121142801</c:v>
                </c:pt>
                <c:pt idx="4278">
                  <c:v>-2.05241612723874E-2</c:v>
                </c:pt>
                <c:pt idx="4279">
                  <c:v>3.1509591074019898</c:v>
                </c:pt>
                <c:pt idx="4280">
                  <c:v>-2.27287376911557</c:v>
                </c:pt>
                <c:pt idx="4281">
                  <c:v>-2.0497276211220998</c:v>
                </c:pt>
                <c:pt idx="4282">
                  <c:v>3.3565344593653701</c:v>
                </c:pt>
                <c:pt idx="4283">
                  <c:v>3.6077625072527</c:v>
                </c:pt>
                <c:pt idx="4284">
                  <c:v>-1.5916168255880101</c:v>
                </c:pt>
                <c:pt idx="4285">
                  <c:v>-1.9210658969252099</c:v>
                </c:pt>
                <c:pt idx="4286">
                  <c:v>2.4544874407992201</c:v>
                </c:pt>
                <c:pt idx="4287">
                  <c:v>3.8578307812047701</c:v>
                </c:pt>
                <c:pt idx="4288">
                  <c:v>-2.09316840758843</c:v>
                </c:pt>
                <c:pt idx="4289">
                  <c:v>0.74173610357462605</c:v>
                </c:pt>
                <c:pt idx="4290">
                  <c:v>2.9564520094849001</c:v>
                </c:pt>
                <c:pt idx="4291">
                  <c:v>-3.7092809243999501</c:v>
                </c:pt>
                <c:pt idx="4292">
                  <c:v>-3.7437735637024199</c:v>
                </c:pt>
                <c:pt idx="4293">
                  <c:v>-3.5310296947803899</c:v>
                </c:pt>
                <c:pt idx="4294">
                  <c:v>3.8801697085584399</c:v>
                </c:pt>
                <c:pt idx="4295">
                  <c:v>3.2482301539947098</c:v>
                </c:pt>
                <c:pt idx="4296">
                  <c:v>1.33328256340062</c:v>
                </c:pt>
                <c:pt idx="4297">
                  <c:v>3.20787757244441</c:v>
                </c:pt>
                <c:pt idx="4298">
                  <c:v>-3.7324431690204101</c:v>
                </c:pt>
                <c:pt idx="4299">
                  <c:v>-2.0445720791022901</c:v>
                </c:pt>
                <c:pt idx="4300">
                  <c:v>-3.6831470143466101</c:v>
                </c:pt>
                <c:pt idx="4301">
                  <c:v>-3.48124541817069</c:v>
                </c:pt>
                <c:pt idx="4302">
                  <c:v>-2.7662941734270698</c:v>
                </c:pt>
                <c:pt idx="4303">
                  <c:v>-2.9623542255014899</c:v>
                </c:pt>
                <c:pt idx="4304">
                  <c:v>3.7627660916573098</c:v>
                </c:pt>
                <c:pt idx="4305">
                  <c:v>-2.5952610215110901</c:v>
                </c:pt>
                <c:pt idx="4306">
                  <c:v>-3.7458643103951901</c:v>
                </c:pt>
                <c:pt idx="4307">
                  <c:v>-2.02874917407653</c:v>
                </c:pt>
                <c:pt idx="4308">
                  <c:v>-1.1368346876289199</c:v>
                </c:pt>
                <c:pt idx="4309">
                  <c:v>-0.149318878891431</c:v>
                </c:pt>
                <c:pt idx="4310">
                  <c:v>-1.8540470883141</c:v>
                </c:pt>
                <c:pt idx="4311">
                  <c:v>-3.5793047548663899</c:v>
                </c:pt>
                <c:pt idx="4312">
                  <c:v>-3.1121765555860899</c:v>
                </c:pt>
                <c:pt idx="4313">
                  <c:v>-3.7696283102693</c:v>
                </c:pt>
                <c:pt idx="4314">
                  <c:v>-2.4236765684927302</c:v>
                </c:pt>
                <c:pt idx="4315">
                  <c:v>-1.24445996134948</c:v>
                </c:pt>
                <c:pt idx="4316">
                  <c:v>-2.4534510973083301</c:v>
                </c:pt>
                <c:pt idx="4317">
                  <c:v>-3.7866293589661399</c:v>
                </c:pt>
                <c:pt idx="4318">
                  <c:v>-2.5807052180318402</c:v>
                </c:pt>
                <c:pt idx="4319">
                  <c:v>-3.0879472876644498</c:v>
                </c:pt>
                <c:pt idx="4320">
                  <c:v>-1.77898690647046</c:v>
                </c:pt>
                <c:pt idx="4321">
                  <c:v>3.8026907767753602</c:v>
                </c:pt>
                <c:pt idx="4322">
                  <c:v>-2.0997936802535802</c:v>
                </c:pt>
                <c:pt idx="4323">
                  <c:v>-3.4996513283985</c:v>
                </c:pt>
                <c:pt idx="4324">
                  <c:v>3.0479655869061602</c:v>
                </c:pt>
                <c:pt idx="4325">
                  <c:v>-3.0442321438078399</c:v>
                </c:pt>
                <c:pt idx="4326">
                  <c:v>-3.9029517609968098</c:v>
                </c:pt>
                <c:pt idx="4327">
                  <c:v>-3.2315633601143299</c:v>
                </c:pt>
                <c:pt idx="4328">
                  <c:v>2.43476827586918</c:v>
                </c:pt>
                <c:pt idx="4329">
                  <c:v>2.5811532718309</c:v>
                </c:pt>
                <c:pt idx="4330">
                  <c:v>1.8194093983797801</c:v>
                </c:pt>
                <c:pt idx="4331">
                  <c:v>3.8470005563304799</c:v>
                </c:pt>
                <c:pt idx="4332">
                  <c:v>-0.99111155665869199</c:v>
                </c:pt>
                <c:pt idx="4333">
                  <c:v>-1.9463465475798101</c:v>
                </c:pt>
                <c:pt idx="4334">
                  <c:v>1.7779226800752901</c:v>
                </c:pt>
                <c:pt idx="4335">
                  <c:v>2.0329829300588198</c:v>
                </c:pt>
                <c:pt idx="4336">
                  <c:v>-2.50846164635335</c:v>
                </c:pt>
                <c:pt idx="4337">
                  <c:v>-3.1889971151091099</c:v>
                </c:pt>
                <c:pt idx="4338">
                  <c:v>-3.1018439636375001</c:v>
                </c:pt>
                <c:pt idx="4339">
                  <c:v>-2.2212527339063199</c:v>
                </c:pt>
                <c:pt idx="4340">
                  <c:v>3.27504942604314</c:v>
                </c:pt>
                <c:pt idx="4341">
                  <c:v>-2.2908620239145301</c:v>
                </c:pt>
                <c:pt idx="4342">
                  <c:v>-3.8638058038558101</c:v>
                </c:pt>
                <c:pt idx="4343">
                  <c:v>-0.87912367147022297</c:v>
                </c:pt>
                <c:pt idx="4344">
                  <c:v>-1.0389168037698</c:v>
                </c:pt>
                <c:pt idx="4345">
                  <c:v>1.01070322601323</c:v>
                </c:pt>
                <c:pt idx="4346">
                  <c:v>-3.05875061342413</c:v>
                </c:pt>
                <c:pt idx="4347">
                  <c:v>3.0102379186091701</c:v>
                </c:pt>
                <c:pt idx="4348">
                  <c:v>3.79807898868133</c:v>
                </c:pt>
                <c:pt idx="4349">
                  <c:v>2.1048452367110602</c:v>
                </c:pt>
                <c:pt idx="4350">
                  <c:v>2.62425847513162</c:v>
                </c:pt>
                <c:pt idx="4351">
                  <c:v>0.35166437801495098</c:v>
                </c:pt>
                <c:pt idx="4352">
                  <c:v>-2.3189700494546099</c:v>
                </c:pt>
                <c:pt idx="4353">
                  <c:v>3.4145486136034799</c:v>
                </c:pt>
                <c:pt idx="4354">
                  <c:v>2.7388199476616699</c:v>
                </c:pt>
                <c:pt idx="4355">
                  <c:v>-2.9531476144629898</c:v>
                </c:pt>
                <c:pt idx="4356">
                  <c:v>-3.07432418261059</c:v>
                </c:pt>
                <c:pt idx="4357">
                  <c:v>-3.6391925815729702</c:v>
                </c:pt>
                <c:pt idx="4358">
                  <c:v>0.48041710193078602</c:v>
                </c:pt>
                <c:pt idx="4359">
                  <c:v>-0.58890233277938797</c:v>
                </c:pt>
                <c:pt idx="4360">
                  <c:v>3.69156818971287</c:v>
                </c:pt>
                <c:pt idx="4361">
                  <c:v>2.5503190228747101</c:v>
                </c:pt>
                <c:pt idx="4362">
                  <c:v>-3.8672791575668302</c:v>
                </c:pt>
                <c:pt idx="4363">
                  <c:v>-3.8321309803943202</c:v>
                </c:pt>
                <c:pt idx="4364">
                  <c:v>3.7807084488948801</c:v>
                </c:pt>
                <c:pt idx="4365">
                  <c:v>-3.4508269572732</c:v>
                </c:pt>
                <c:pt idx="4366">
                  <c:v>3.0774888839051999</c:v>
                </c:pt>
                <c:pt idx="4367">
                  <c:v>3.0198229804176702</c:v>
                </c:pt>
                <c:pt idx="4368">
                  <c:v>0.186783177916622</c:v>
                </c:pt>
                <c:pt idx="4369">
                  <c:v>-3.7127918909567401</c:v>
                </c:pt>
                <c:pt idx="4370">
                  <c:v>-3.1511180236837801</c:v>
                </c:pt>
                <c:pt idx="4371">
                  <c:v>3.7607875199086398</c:v>
                </c:pt>
                <c:pt idx="4372">
                  <c:v>-2.9674424411040601</c:v>
                </c:pt>
                <c:pt idx="4373">
                  <c:v>-1.95438314576258</c:v>
                </c:pt>
                <c:pt idx="4374">
                  <c:v>3.3603141675250998</c:v>
                </c:pt>
                <c:pt idx="4375">
                  <c:v>-3.6117840437056099</c:v>
                </c:pt>
                <c:pt idx="4376">
                  <c:v>3.5456059268792299</c:v>
                </c:pt>
                <c:pt idx="4377">
                  <c:v>-1.4425350272980499</c:v>
                </c:pt>
                <c:pt idx="4378">
                  <c:v>2.1369640086041199</c:v>
                </c:pt>
                <c:pt idx="4379">
                  <c:v>-3.17267046241016</c:v>
                </c:pt>
                <c:pt idx="4380">
                  <c:v>2.0329469592235601</c:v>
                </c:pt>
                <c:pt idx="4381">
                  <c:v>0.88375247278327995</c:v>
                </c:pt>
                <c:pt idx="4382">
                  <c:v>-3.1639773424180602</c:v>
                </c:pt>
                <c:pt idx="4383">
                  <c:v>2.3468854513766901</c:v>
                </c:pt>
                <c:pt idx="4384">
                  <c:v>1.0201942423188699</c:v>
                </c:pt>
                <c:pt idx="4385">
                  <c:v>-3.2288861668195001</c:v>
                </c:pt>
                <c:pt idx="4386">
                  <c:v>-3.6092943772316701</c:v>
                </c:pt>
                <c:pt idx="4387">
                  <c:v>0.42538458195100198</c:v>
                </c:pt>
                <c:pt idx="4388">
                  <c:v>3.3262655863508401</c:v>
                </c:pt>
                <c:pt idx="4389">
                  <c:v>3.3495375877518598</c:v>
                </c:pt>
                <c:pt idx="4390">
                  <c:v>3.4803133298839999</c:v>
                </c:pt>
                <c:pt idx="4391">
                  <c:v>2.4841885732864002</c:v>
                </c:pt>
                <c:pt idx="4392">
                  <c:v>-3.6249346299810599</c:v>
                </c:pt>
                <c:pt idx="4393">
                  <c:v>2.3641060981761899</c:v>
                </c:pt>
                <c:pt idx="4394">
                  <c:v>-3.0080080107337102</c:v>
                </c:pt>
                <c:pt idx="4395">
                  <c:v>-3.8476560637557702</c:v>
                </c:pt>
                <c:pt idx="4396">
                  <c:v>0.74872730893273998</c:v>
                </c:pt>
                <c:pt idx="4397">
                  <c:v>-1.70918987131915</c:v>
                </c:pt>
                <c:pt idx="4398">
                  <c:v>2.9350371837751301</c:v>
                </c:pt>
                <c:pt idx="4399">
                  <c:v>2.0999801403557399</c:v>
                </c:pt>
                <c:pt idx="4400">
                  <c:v>3.9132311763178902</c:v>
                </c:pt>
                <c:pt idx="4401">
                  <c:v>-0.59948249861660796</c:v>
                </c:pt>
                <c:pt idx="4402">
                  <c:v>3.2106560391756398</c:v>
                </c:pt>
                <c:pt idx="4403">
                  <c:v>-1.5054531172699499</c:v>
                </c:pt>
                <c:pt idx="4404">
                  <c:v>-1.5286044555120399</c:v>
                </c:pt>
                <c:pt idx="4405">
                  <c:v>-2.9018952937972902</c:v>
                </c:pt>
                <c:pt idx="4406">
                  <c:v>3.6965892592489999</c:v>
                </c:pt>
                <c:pt idx="4407">
                  <c:v>2.9064197508973599</c:v>
                </c:pt>
                <c:pt idx="4408">
                  <c:v>-0.95294319084766999</c:v>
                </c:pt>
                <c:pt idx="4409">
                  <c:v>3.5203811835886798</c:v>
                </c:pt>
                <c:pt idx="4410">
                  <c:v>3.0384405690495599</c:v>
                </c:pt>
                <c:pt idx="4411">
                  <c:v>3.8430569553293901</c:v>
                </c:pt>
                <c:pt idx="4412">
                  <c:v>-2.4252621213362699</c:v>
                </c:pt>
                <c:pt idx="4413">
                  <c:v>-1.3309185192036601</c:v>
                </c:pt>
                <c:pt idx="4414">
                  <c:v>2.5645805208833998</c:v>
                </c:pt>
                <c:pt idx="4415">
                  <c:v>-1.1320017326417799</c:v>
                </c:pt>
                <c:pt idx="4416">
                  <c:v>2.16423126390035</c:v>
                </c:pt>
                <c:pt idx="4417">
                  <c:v>2.50466795862725</c:v>
                </c:pt>
                <c:pt idx="4418">
                  <c:v>-2.7950245438894399</c:v>
                </c:pt>
                <c:pt idx="4419">
                  <c:v>2.3629146041856002</c:v>
                </c:pt>
                <c:pt idx="4420">
                  <c:v>1.8588053184968101</c:v>
                </c:pt>
                <c:pt idx="4421">
                  <c:v>-3.7016628841580399</c:v>
                </c:pt>
                <c:pt idx="4422">
                  <c:v>3.9489092623850799</c:v>
                </c:pt>
                <c:pt idx="4423">
                  <c:v>3.88431371638936</c:v>
                </c:pt>
                <c:pt idx="4424">
                  <c:v>2.6627880492993299</c:v>
                </c:pt>
                <c:pt idx="4425">
                  <c:v>3.9885282373597102</c:v>
                </c:pt>
                <c:pt idx="4426">
                  <c:v>2.57284422301437</c:v>
                </c:pt>
                <c:pt idx="4427">
                  <c:v>3.2004859299538202</c:v>
                </c:pt>
                <c:pt idx="4428">
                  <c:v>3.7145682702672498</c:v>
                </c:pt>
                <c:pt idx="4429">
                  <c:v>-2.9396804838139898</c:v>
                </c:pt>
                <c:pt idx="4430">
                  <c:v>2.2367712750529201</c:v>
                </c:pt>
                <c:pt idx="4431">
                  <c:v>-3.52907683831102</c:v>
                </c:pt>
                <c:pt idx="4432">
                  <c:v>3.7541851707235501</c:v>
                </c:pt>
                <c:pt idx="4433">
                  <c:v>-2.9220342600851201</c:v>
                </c:pt>
                <c:pt idx="4434">
                  <c:v>-3.3121928784004</c:v>
                </c:pt>
                <c:pt idx="4435">
                  <c:v>-3.8227327624611598</c:v>
                </c:pt>
                <c:pt idx="4436">
                  <c:v>2.7765149390016202</c:v>
                </c:pt>
                <c:pt idx="4437">
                  <c:v>3.1799759410799502</c:v>
                </c:pt>
                <c:pt idx="4438">
                  <c:v>0.80370887054205298</c:v>
                </c:pt>
                <c:pt idx="4439">
                  <c:v>1.61120985796889</c:v>
                </c:pt>
                <c:pt idx="4440">
                  <c:v>-0.70682688154429196</c:v>
                </c:pt>
                <c:pt idx="4441">
                  <c:v>0.46062934521918603</c:v>
                </c:pt>
                <c:pt idx="4442">
                  <c:v>3.9734667527800398</c:v>
                </c:pt>
                <c:pt idx="4443">
                  <c:v>0.370862997310905</c:v>
                </c:pt>
                <c:pt idx="4444">
                  <c:v>-2.84179031635757</c:v>
                </c:pt>
                <c:pt idx="4445">
                  <c:v>3.7779067608035701</c:v>
                </c:pt>
                <c:pt idx="4446">
                  <c:v>3.42576858197878</c:v>
                </c:pt>
                <c:pt idx="4447">
                  <c:v>-2.9477327937571598</c:v>
                </c:pt>
                <c:pt idx="4448">
                  <c:v>3.7140888504616201</c:v>
                </c:pt>
                <c:pt idx="4449">
                  <c:v>-3.7362581767098302</c:v>
                </c:pt>
                <c:pt idx="4450">
                  <c:v>-3.83376033351266</c:v>
                </c:pt>
                <c:pt idx="4451">
                  <c:v>1.49106696500823</c:v>
                </c:pt>
                <c:pt idx="4452">
                  <c:v>3.3665138514064799</c:v>
                </c:pt>
                <c:pt idx="4453">
                  <c:v>-0.33078442631805499</c:v>
                </c:pt>
                <c:pt idx="4454">
                  <c:v>3.79697536148461</c:v>
                </c:pt>
                <c:pt idx="4455">
                  <c:v>-1.7790003372899801</c:v>
                </c:pt>
                <c:pt idx="4456">
                  <c:v>-3.17685391028443</c:v>
                </c:pt>
                <c:pt idx="4457">
                  <c:v>1.21403459259996</c:v>
                </c:pt>
                <c:pt idx="4458">
                  <c:v>-2.25788495285865</c:v>
                </c:pt>
                <c:pt idx="4459">
                  <c:v>-3.1220334189988801</c:v>
                </c:pt>
                <c:pt idx="4460">
                  <c:v>2.4998432272845599</c:v>
                </c:pt>
                <c:pt idx="4461">
                  <c:v>-2.5547345225098299</c:v>
                </c:pt>
                <c:pt idx="4462">
                  <c:v>-3.53414761588721</c:v>
                </c:pt>
                <c:pt idx="4463">
                  <c:v>-3.5240553430918302</c:v>
                </c:pt>
                <c:pt idx="4464">
                  <c:v>2.1919946479068702</c:v>
                </c:pt>
                <c:pt idx="4465">
                  <c:v>-2.8638481402632401</c:v>
                </c:pt>
                <c:pt idx="4466">
                  <c:v>-2.62189080167864</c:v>
                </c:pt>
                <c:pt idx="4467">
                  <c:v>-3.6695158206757301</c:v>
                </c:pt>
                <c:pt idx="4468">
                  <c:v>2.8695573917466302</c:v>
                </c:pt>
                <c:pt idx="4469">
                  <c:v>-2.1758279346078302</c:v>
                </c:pt>
                <c:pt idx="4470">
                  <c:v>-2.4574421418349401</c:v>
                </c:pt>
                <c:pt idx="4471">
                  <c:v>2.9825791471517</c:v>
                </c:pt>
                <c:pt idx="4472">
                  <c:v>-2.9188302432638502</c:v>
                </c:pt>
                <c:pt idx="4473">
                  <c:v>0.11357226790050499</c:v>
                </c:pt>
                <c:pt idx="4474">
                  <c:v>-2.5993658223811802</c:v>
                </c:pt>
                <c:pt idx="4475">
                  <c:v>0.87517485574955201</c:v>
                </c:pt>
                <c:pt idx="4476">
                  <c:v>-1.9431252073004901</c:v>
                </c:pt>
                <c:pt idx="4477">
                  <c:v>3.1042627731069601</c:v>
                </c:pt>
                <c:pt idx="4478">
                  <c:v>3.9270177915340598</c:v>
                </c:pt>
                <c:pt idx="4479">
                  <c:v>2.30117084742237</c:v>
                </c:pt>
                <c:pt idx="4480">
                  <c:v>-3.7630575279977299</c:v>
                </c:pt>
                <c:pt idx="4481">
                  <c:v>3.96601001783436</c:v>
                </c:pt>
                <c:pt idx="4482">
                  <c:v>2.8611114892004101</c:v>
                </c:pt>
                <c:pt idx="4483">
                  <c:v>-1.4802514035110099</c:v>
                </c:pt>
                <c:pt idx="4484">
                  <c:v>3.7540707243798201</c:v>
                </c:pt>
                <c:pt idx="4485">
                  <c:v>-0.24293202402978401</c:v>
                </c:pt>
                <c:pt idx="4486">
                  <c:v>3.9067375160410598</c:v>
                </c:pt>
                <c:pt idx="4487">
                  <c:v>1.8702438375147299</c:v>
                </c:pt>
                <c:pt idx="4488">
                  <c:v>-3.5336718872078499</c:v>
                </c:pt>
                <c:pt idx="4489">
                  <c:v>-1.0234190063316799</c:v>
                </c:pt>
                <c:pt idx="4490">
                  <c:v>3.4429568182060799</c:v>
                </c:pt>
                <c:pt idx="4491">
                  <c:v>0.58913326313381897</c:v>
                </c:pt>
                <c:pt idx="4492">
                  <c:v>-3.4285654540146</c:v>
                </c:pt>
                <c:pt idx="4493">
                  <c:v>3.26931651402999</c:v>
                </c:pt>
                <c:pt idx="4494">
                  <c:v>-3.8075620262454599</c:v>
                </c:pt>
                <c:pt idx="4495">
                  <c:v>2.10378583410332</c:v>
                </c:pt>
                <c:pt idx="4496">
                  <c:v>-2.8418019413789701</c:v>
                </c:pt>
                <c:pt idx="4497">
                  <c:v>2.5278566671232898</c:v>
                </c:pt>
                <c:pt idx="4498">
                  <c:v>-3.1785871252707398</c:v>
                </c:pt>
                <c:pt idx="4499">
                  <c:v>3.9695273151162702</c:v>
                </c:pt>
                <c:pt idx="4500">
                  <c:v>-3.45248356108891</c:v>
                </c:pt>
                <c:pt idx="4501">
                  <c:v>-1.36059544246305</c:v>
                </c:pt>
                <c:pt idx="4502">
                  <c:v>3.4187899910005601</c:v>
                </c:pt>
                <c:pt idx="4503">
                  <c:v>2.8972114728618301</c:v>
                </c:pt>
                <c:pt idx="4504">
                  <c:v>-1.62879082667945</c:v>
                </c:pt>
                <c:pt idx="4505">
                  <c:v>3.46119752639295</c:v>
                </c:pt>
                <c:pt idx="4506">
                  <c:v>0.52160306834609005</c:v>
                </c:pt>
                <c:pt idx="4507">
                  <c:v>2.62111645208959</c:v>
                </c:pt>
                <c:pt idx="4508">
                  <c:v>-3.8771858182896399</c:v>
                </c:pt>
                <c:pt idx="4509">
                  <c:v>3.6839414705358098</c:v>
                </c:pt>
                <c:pt idx="4510">
                  <c:v>-2.8362621658979799</c:v>
                </c:pt>
                <c:pt idx="4511">
                  <c:v>-0.80334072415673996</c:v>
                </c:pt>
                <c:pt idx="4512">
                  <c:v>1.62601122159895</c:v>
                </c:pt>
                <c:pt idx="4513">
                  <c:v>3.4854152478375</c:v>
                </c:pt>
                <c:pt idx="4514">
                  <c:v>-3.1040908137409602</c:v>
                </c:pt>
                <c:pt idx="4515">
                  <c:v>3.78471075121867</c:v>
                </c:pt>
                <c:pt idx="4516">
                  <c:v>-0.91420280413058796</c:v>
                </c:pt>
                <c:pt idx="4517">
                  <c:v>2.7800503444538198</c:v>
                </c:pt>
                <c:pt idx="4518">
                  <c:v>-3.0587412741371098</c:v>
                </c:pt>
                <c:pt idx="4519">
                  <c:v>2.3947126870755699</c:v>
                </c:pt>
                <c:pt idx="4520">
                  <c:v>2.24966508620341</c:v>
                </c:pt>
                <c:pt idx="4521">
                  <c:v>-0.52644360143573499</c:v>
                </c:pt>
                <c:pt idx="4522">
                  <c:v>-0.69974181361710097</c:v>
                </c:pt>
                <c:pt idx="4523">
                  <c:v>3.6523734085064499E-2</c:v>
                </c:pt>
                <c:pt idx="4524">
                  <c:v>3.7696736282428698</c:v>
                </c:pt>
                <c:pt idx="4525">
                  <c:v>-2.53030721184708</c:v>
                </c:pt>
                <c:pt idx="4526">
                  <c:v>3.29232404734412</c:v>
                </c:pt>
                <c:pt idx="4527">
                  <c:v>1.9539843330217399</c:v>
                </c:pt>
                <c:pt idx="4528">
                  <c:v>3.10336112956535</c:v>
                </c:pt>
                <c:pt idx="4529">
                  <c:v>3.2854066526617598</c:v>
                </c:pt>
                <c:pt idx="4530">
                  <c:v>1.7433513218376</c:v>
                </c:pt>
                <c:pt idx="4531">
                  <c:v>1.21471546687219</c:v>
                </c:pt>
                <c:pt idx="4532">
                  <c:v>-0.79621723023944502</c:v>
                </c:pt>
                <c:pt idx="4533">
                  <c:v>-1.2587763023984699</c:v>
                </c:pt>
                <c:pt idx="4534">
                  <c:v>-1.6947011303802699</c:v>
                </c:pt>
                <c:pt idx="4535">
                  <c:v>-2.92334956346106</c:v>
                </c:pt>
                <c:pt idx="4536">
                  <c:v>-3.8542293002147598</c:v>
                </c:pt>
                <c:pt idx="4537">
                  <c:v>0.35067572325611501</c:v>
                </c:pt>
                <c:pt idx="4538">
                  <c:v>0.106523070489251</c:v>
                </c:pt>
                <c:pt idx="4539">
                  <c:v>-3.8405151729849498</c:v>
                </c:pt>
                <c:pt idx="4540">
                  <c:v>3.13607843751655</c:v>
                </c:pt>
                <c:pt idx="4541">
                  <c:v>3.2303768531967201</c:v>
                </c:pt>
                <c:pt idx="4542">
                  <c:v>-0.57769814825458998</c:v>
                </c:pt>
                <c:pt idx="4543">
                  <c:v>-3.4958063947454199</c:v>
                </c:pt>
                <c:pt idx="4544">
                  <c:v>3.4781390862731798</c:v>
                </c:pt>
                <c:pt idx="4545">
                  <c:v>-2.2345376291084702</c:v>
                </c:pt>
                <c:pt idx="4546">
                  <c:v>3.7116343810223098</c:v>
                </c:pt>
                <c:pt idx="4547">
                  <c:v>3.5585792011156401</c:v>
                </c:pt>
                <c:pt idx="4548">
                  <c:v>3.1900620420986199</c:v>
                </c:pt>
                <c:pt idx="4549">
                  <c:v>1.7135901733044101</c:v>
                </c:pt>
                <c:pt idx="4550">
                  <c:v>1.57673132694088</c:v>
                </c:pt>
                <c:pt idx="4551">
                  <c:v>3.03631519131025</c:v>
                </c:pt>
                <c:pt idx="4552">
                  <c:v>0.43083151921227802</c:v>
                </c:pt>
                <c:pt idx="4553">
                  <c:v>-2.2201058340094701</c:v>
                </c:pt>
                <c:pt idx="4554">
                  <c:v>-1.6626824175458199</c:v>
                </c:pt>
                <c:pt idx="4555">
                  <c:v>2.98013373498903</c:v>
                </c:pt>
                <c:pt idx="4556">
                  <c:v>-3.9274939876830501</c:v>
                </c:pt>
                <c:pt idx="4557">
                  <c:v>1.7482717631879501</c:v>
                </c:pt>
                <c:pt idx="4558">
                  <c:v>3.7869735092902799</c:v>
                </c:pt>
                <c:pt idx="4559">
                  <c:v>1.84165964242276</c:v>
                </c:pt>
                <c:pt idx="4560">
                  <c:v>3.8083225404865799</c:v>
                </c:pt>
                <c:pt idx="4561">
                  <c:v>1.8570055907695</c:v>
                </c:pt>
                <c:pt idx="4562">
                  <c:v>3.7878721173337899</c:v>
                </c:pt>
                <c:pt idx="4563">
                  <c:v>-3.0800025104134199</c:v>
                </c:pt>
                <c:pt idx="4564">
                  <c:v>-3.7751673317942598</c:v>
                </c:pt>
                <c:pt idx="4565">
                  <c:v>-4.5525097102760897E-2</c:v>
                </c:pt>
                <c:pt idx="4566">
                  <c:v>-1.6451077743087601</c:v>
                </c:pt>
                <c:pt idx="4567">
                  <c:v>-0.13780178498776699</c:v>
                </c:pt>
                <c:pt idx="4568">
                  <c:v>-3.1014225382889502</c:v>
                </c:pt>
                <c:pt idx="4569">
                  <c:v>-3.5578116261550101</c:v>
                </c:pt>
                <c:pt idx="4570">
                  <c:v>-3.1224041870133501</c:v>
                </c:pt>
                <c:pt idx="4571">
                  <c:v>0.13332200693141399</c:v>
                </c:pt>
                <c:pt idx="4572">
                  <c:v>-0.78069808723441803</c:v>
                </c:pt>
                <c:pt idx="4573">
                  <c:v>-3.28763175080124</c:v>
                </c:pt>
                <c:pt idx="4574">
                  <c:v>2.0032964571975298</c:v>
                </c:pt>
                <c:pt idx="4575">
                  <c:v>3.73354290095731</c:v>
                </c:pt>
                <c:pt idx="4576">
                  <c:v>-2.8457946223690298</c:v>
                </c:pt>
                <c:pt idx="4577">
                  <c:v>2.3447383349389499</c:v>
                </c:pt>
                <c:pt idx="4578">
                  <c:v>-3.29184513418411</c:v>
                </c:pt>
                <c:pt idx="4579">
                  <c:v>-2.1318440843639701</c:v>
                </c:pt>
                <c:pt idx="4580">
                  <c:v>1.4958244464556101</c:v>
                </c:pt>
                <c:pt idx="4581">
                  <c:v>-3.8404247576951098</c:v>
                </c:pt>
                <c:pt idx="4582">
                  <c:v>1.5327765135093201</c:v>
                </c:pt>
                <c:pt idx="4583">
                  <c:v>3.9012808279004001</c:v>
                </c:pt>
                <c:pt idx="4584">
                  <c:v>1.6069270695795099</c:v>
                </c:pt>
                <c:pt idx="4585">
                  <c:v>3.8967075377511602</c:v>
                </c:pt>
                <c:pt idx="4586">
                  <c:v>0.19105498732696699</c:v>
                </c:pt>
                <c:pt idx="4587">
                  <c:v>3.6882488612818598</c:v>
                </c:pt>
                <c:pt idx="4588">
                  <c:v>7.9416089130166498E-2</c:v>
                </c:pt>
                <c:pt idx="4589">
                  <c:v>-2.5775762442446801</c:v>
                </c:pt>
                <c:pt idx="4590">
                  <c:v>3.97677555241849</c:v>
                </c:pt>
                <c:pt idx="4591">
                  <c:v>3.87257690276464</c:v>
                </c:pt>
                <c:pt idx="4592">
                  <c:v>1.8374227006460599</c:v>
                </c:pt>
                <c:pt idx="4593">
                  <c:v>3.7469246893817498</c:v>
                </c:pt>
                <c:pt idx="4594">
                  <c:v>3.7229444747048102</c:v>
                </c:pt>
                <c:pt idx="4595">
                  <c:v>-3.8421732661536301</c:v>
                </c:pt>
                <c:pt idx="4596">
                  <c:v>3.72079755965173</c:v>
                </c:pt>
                <c:pt idx="4597">
                  <c:v>3.5841024727493198</c:v>
                </c:pt>
                <c:pt idx="4598">
                  <c:v>-1.58342568885419</c:v>
                </c:pt>
                <c:pt idx="4599">
                  <c:v>-2.9188025710786198</c:v>
                </c:pt>
                <c:pt idx="4600">
                  <c:v>3.8765582258926998</c:v>
                </c:pt>
                <c:pt idx="4601">
                  <c:v>-3.1230852633022801</c:v>
                </c:pt>
                <c:pt idx="4602">
                  <c:v>-3.7003351531237301</c:v>
                </c:pt>
                <c:pt idx="4603">
                  <c:v>-0.61573967598495205</c:v>
                </c:pt>
                <c:pt idx="4604">
                  <c:v>2.1355490583067902</c:v>
                </c:pt>
                <c:pt idx="4605">
                  <c:v>-3.8844959415382201</c:v>
                </c:pt>
                <c:pt idx="4606">
                  <c:v>2.9532142102683698</c:v>
                </c:pt>
                <c:pt idx="4607">
                  <c:v>2.2945015477310302</c:v>
                </c:pt>
                <c:pt idx="4608">
                  <c:v>0.75010787212394803</c:v>
                </c:pt>
                <c:pt idx="4609">
                  <c:v>0.28745049277769502</c:v>
                </c:pt>
                <c:pt idx="4610">
                  <c:v>-0.77151563030770798</c:v>
                </c:pt>
                <c:pt idx="4611">
                  <c:v>-0.90251423989492296</c:v>
                </c:pt>
                <c:pt idx="4612">
                  <c:v>-0.71799097491550201</c:v>
                </c:pt>
                <c:pt idx="4613">
                  <c:v>-2.44918456259327</c:v>
                </c:pt>
                <c:pt idx="4614">
                  <c:v>1.01316810340724</c:v>
                </c:pt>
                <c:pt idx="4615">
                  <c:v>-3.39410550745942</c:v>
                </c:pt>
                <c:pt idx="4616">
                  <c:v>0.47691493621274</c:v>
                </c:pt>
                <c:pt idx="4617">
                  <c:v>0.109132584683047</c:v>
                </c:pt>
                <c:pt idx="4618">
                  <c:v>-1.9413330077903901</c:v>
                </c:pt>
                <c:pt idx="4619">
                  <c:v>-3.3933885615491399</c:v>
                </c:pt>
                <c:pt idx="4620">
                  <c:v>-1.21094154950144</c:v>
                </c:pt>
                <c:pt idx="4621">
                  <c:v>1.6522531517318799</c:v>
                </c:pt>
                <c:pt idx="4622">
                  <c:v>3.0130853345225499</c:v>
                </c:pt>
                <c:pt idx="4623">
                  <c:v>1.4478277356778</c:v>
                </c:pt>
                <c:pt idx="4624">
                  <c:v>-2.9588893130237999</c:v>
                </c:pt>
                <c:pt idx="4625">
                  <c:v>-2.7995819604893302</c:v>
                </c:pt>
                <c:pt idx="4626">
                  <c:v>2.4508646998316399</c:v>
                </c:pt>
                <c:pt idx="4627">
                  <c:v>1.87283682744286</c:v>
                </c:pt>
                <c:pt idx="4628">
                  <c:v>2.7336960347345798</c:v>
                </c:pt>
                <c:pt idx="4629">
                  <c:v>3.3360572178323702</c:v>
                </c:pt>
                <c:pt idx="4630">
                  <c:v>3.7807125205724201</c:v>
                </c:pt>
                <c:pt idx="4631">
                  <c:v>2.4921696025648701</c:v>
                </c:pt>
                <c:pt idx="4632">
                  <c:v>-2.0904554207641799</c:v>
                </c:pt>
                <c:pt idx="4633">
                  <c:v>-2.8959514982425301</c:v>
                </c:pt>
                <c:pt idx="4634">
                  <c:v>-2.9656844667259699</c:v>
                </c:pt>
                <c:pt idx="4635">
                  <c:v>3.16465803030369</c:v>
                </c:pt>
                <c:pt idx="4636">
                  <c:v>-2.6954452893768499</c:v>
                </c:pt>
                <c:pt idx="4637">
                  <c:v>-3.74868169539744</c:v>
                </c:pt>
                <c:pt idx="4638">
                  <c:v>-1.85814932123305</c:v>
                </c:pt>
                <c:pt idx="4639">
                  <c:v>-3.3252725950628399</c:v>
                </c:pt>
                <c:pt idx="4640">
                  <c:v>-1.99489090272463</c:v>
                </c:pt>
                <c:pt idx="4641">
                  <c:v>0.49273608441075101</c:v>
                </c:pt>
                <c:pt idx="4642">
                  <c:v>3.5679761672976098</c:v>
                </c:pt>
                <c:pt idx="4643">
                  <c:v>-0.36352082394243801</c:v>
                </c:pt>
                <c:pt idx="4644">
                  <c:v>-2.68175288566662</c:v>
                </c:pt>
                <c:pt idx="4645">
                  <c:v>-3.6035015960180901</c:v>
                </c:pt>
                <c:pt idx="4646">
                  <c:v>3.11068198075911</c:v>
                </c:pt>
                <c:pt idx="4647">
                  <c:v>-2.7047846655542802</c:v>
                </c:pt>
                <c:pt idx="4648">
                  <c:v>1.8954031933725699</c:v>
                </c:pt>
                <c:pt idx="4649">
                  <c:v>3.1203610140849301</c:v>
                </c:pt>
                <c:pt idx="4650">
                  <c:v>3.6489137459345899</c:v>
                </c:pt>
                <c:pt idx="4651">
                  <c:v>-3.0618301114888</c:v>
                </c:pt>
                <c:pt idx="4652">
                  <c:v>0.49428399115319199</c:v>
                </c:pt>
                <c:pt idx="4653">
                  <c:v>-3.1736092046231099</c:v>
                </c:pt>
                <c:pt idx="4654">
                  <c:v>3.2921725421771599</c:v>
                </c:pt>
                <c:pt idx="4655">
                  <c:v>1.2569896576801101</c:v>
                </c:pt>
                <c:pt idx="4656">
                  <c:v>-0.24100454182375999</c:v>
                </c:pt>
                <c:pt idx="4657">
                  <c:v>3.0241028512025201</c:v>
                </c:pt>
                <c:pt idx="4658">
                  <c:v>2.4466270366991298</c:v>
                </c:pt>
                <c:pt idx="4659">
                  <c:v>-3.4162855398741399</c:v>
                </c:pt>
                <c:pt idx="4660">
                  <c:v>-3.8937759530142801</c:v>
                </c:pt>
                <c:pt idx="4661">
                  <c:v>2.8044398454672899</c:v>
                </c:pt>
                <c:pt idx="4662">
                  <c:v>-3.5319682833784198</c:v>
                </c:pt>
                <c:pt idx="4663">
                  <c:v>3.6727797002289799</c:v>
                </c:pt>
                <c:pt idx="4664">
                  <c:v>0.94139306923005595</c:v>
                </c:pt>
                <c:pt idx="4665">
                  <c:v>-2.5204623863786999</c:v>
                </c:pt>
                <c:pt idx="4666">
                  <c:v>-3.4646274397643801</c:v>
                </c:pt>
                <c:pt idx="4667">
                  <c:v>-1.7991172774808399</c:v>
                </c:pt>
                <c:pt idx="4668">
                  <c:v>-2.50260755550981</c:v>
                </c:pt>
                <c:pt idx="4669">
                  <c:v>1.52485101873629</c:v>
                </c:pt>
                <c:pt idx="4670">
                  <c:v>-2.4690960532694599</c:v>
                </c:pt>
                <c:pt idx="4671">
                  <c:v>-3.9930060863546899</c:v>
                </c:pt>
                <c:pt idx="4672">
                  <c:v>3.13384896960341</c:v>
                </c:pt>
                <c:pt idx="4673">
                  <c:v>-3.8326883172579498</c:v>
                </c:pt>
                <c:pt idx="4674">
                  <c:v>-3.7748209737717899</c:v>
                </c:pt>
                <c:pt idx="4675">
                  <c:v>2.5604040977084699</c:v>
                </c:pt>
                <c:pt idx="4676">
                  <c:v>-3.5640110102474498</c:v>
                </c:pt>
                <c:pt idx="4677">
                  <c:v>-2.6382994490912002</c:v>
                </c:pt>
                <c:pt idx="4678">
                  <c:v>-1.4356957955738201</c:v>
                </c:pt>
                <c:pt idx="4679">
                  <c:v>-3.21678655035908</c:v>
                </c:pt>
                <c:pt idx="4680">
                  <c:v>-2.8520286871278202</c:v>
                </c:pt>
                <c:pt idx="4681">
                  <c:v>3.1735946058404698</c:v>
                </c:pt>
                <c:pt idx="4682">
                  <c:v>3.8988388137579499</c:v>
                </c:pt>
                <c:pt idx="4683">
                  <c:v>-3.0283304950250698</c:v>
                </c:pt>
                <c:pt idx="4684">
                  <c:v>-3.3933544283410799</c:v>
                </c:pt>
                <c:pt idx="4685">
                  <c:v>3.8557352997214598</c:v>
                </c:pt>
                <c:pt idx="4686">
                  <c:v>3.8434342579355101</c:v>
                </c:pt>
                <c:pt idx="4687">
                  <c:v>-2.5548861060811698</c:v>
                </c:pt>
                <c:pt idx="4688">
                  <c:v>-3.3779591464470902</c:v>
                </c:pt>
                <c:pt idx="4689">
                  <c:v>-1.76883807096256</c:v>
                </c:pt>
                <c:pt idx="4690">
                  <c:v>1.96061014228969</c:v>
                </c:pt>
                <c:pt idx="4691">
                  <c:v>2.9760293944674898</c:v>
                </c:pt>
                <c:pt idx="4692">
                  <c:v>-2.3336517445889702</c:v>
                </c:pt>
                <c:pt idx="4693">
                  <c:v>-1.29581340752256</c:v>
                </c:pt>
                <c:pt idx="4694">
                  <c:v>-3.7507646459139599</c:v>
                </c:pt>
                <c:pt idx="4695">
                  <c:v>-3.53104295927068</c:v>
                </c:pt>
                <c:pt idx="4696">
                  <c:v>-3.5584206071104401</c:v>
                </c:pt>
                <c:pt idx="4697">
                  <c:v>3.3592419472368</c:v>
                </c:pt>
                <c:pt idx="4698">
                  <c:v>3.9311609842442898</c:v>
                </c:pt>
                <c:pt idx="4699">
                  <c:v>1.4011052535244</c:v>
                </c:pt>
                <c:pt idx="4700">
                  <c:v>-0.122178478637992</c:v>
                </c:pt>
                <c:pt idx="4701">
                  <c:v>-3.5028048465341599</c:v>
                </c:pt>
                <c:pt idx="4702">
                  <c:v>-3.8567422620368199</c:v>
                </c:pt>
                <c:pt idx="4703">
                  <c:v>-3.0975268288737401</c:v>
                </c:pt>
                <c:pt idx="4704">
                  <c:v>3.7754247942293202</c:v>
                </c:pt>
                <c:pt idx="4705">
                  <c:v>-1.27765713959589</c:v>
                </c:pt>
                <c:pt idx="4706">
                  <c:v>3.0605452104456998</c:v>
                </c:pt>
                <c:pt idx="4707">
                  <c:v>-3.73728129065683</c:v>
                </c:pt>
                <c:pt idx="4708">
                  <c:v>3.9459360958118301</c:v>
                </c:pt>
                <c:pt idx="4709">
                  <c:v>0.86477110274690205</c:v>
                </c:pt>
                <c:pt idx="4710">
                  <c:v>0.47305945923325199</c:v>
                </c:pt>
                <c:pt idx="4711">
                  <c:v>-3.0645611850779799</c:v>
                </c:pt>
                <c:pt idx="4712">
                  <c:v>-2.8543846963872301</c:v>
                </c:pt>
                <c:pt idx="4713">
                  <c:v>3.15102961003599</c:v>
                </c:pt>
                <c:pt idx="4714">
                  <c:v>0.54045510687223597</c:v>
                </c:pt>
                <c:pt idx="4715">
                  <c:v>-3.0679659579752299</c:v>
                </c:pt>
                <c:pt idx="4716">
                  <c:v>-1.5757424773542299</c:v>
                </c:pt>
                <c:pt idx="4717">
                  <c:v>1.6837169082221699</c:v>
                </c:pt>
                <c:pt idx="4718">
                  <c:v>-2.7591127241969402</c:v>
                </c:pt>
                <c:pt idx="4719">
                  <c:v>2.8238780416348299</c:v>
                </c:pt>
                <c:pt idx="4720">
                  <c:v>-2.9516512458056301</c:v>
                </c:pt>
                <c:pt idx="4721">
                  <c:v>3.16972485742791</c:v>
                </c:pt>
                <c:pt idx="4722">
                  <c:v>-3.7872050686362799</c:v>
                </c:pt>
                <c:pt idx="4723">
                  <c:v>-3.1378075230653901</c:v>
                </c:pt>
                <c:pt idx="4724">
                  <c:v>3.8887650106135698</c:v>
                </c:pt>
                <c:pt idx="4725">
                  <c:v>-3.3878132279350401</c:v>
                </c:pt>
                <c:pt idx="4726">
                  <c:v>-2.7597831825480901</c:v>
                </c:pt>
                <c:pt idx="4727">
                  <c:v>3.9684636111618001</c:v>
                </c:pt>
                <c:pt idx="4728">
                  <c:v>1.5515176106255899</c:v>
                </c:pt>
                <c:pt idx="4729">
                  <c:v>-2.9813330136415401</c:v>
                </c:pt>
                <c:pt idx="4730">
                  <c:v>-3.7558572473952001</c:v>
                </c:pt>
                <c:pt idx="4731">
                  <c:v>3.7017238968244999</c:v>
                </c:pt>
                <c:pt idx="4732">
                  <c:v>-2.3189993297640501</c:v>
                </c:pt>
                <c:pt idx="4733">
                  <c:v>-3.7815998228984902</c:v>
                </c:pt>
                <c:pt idx="4734">
                  <c:v>2.72966002424723</c:v>
                </c:pt>
                <c:pt idx="4735">
                  <c:v>1.90240591119616</c:v>
                </c:pt>
                <c:pt idx="4736">
                  <c:v>-2.6033537078393501</c:v>
                </c:pt>
                <c:pt idx="4737">
                  <c:v>-2.27389122064847</c:v>
                </c:pt>
                <c:pt idx="4738">
                  <c:v>-3.7732130290475698</c:v>
                </c:pt>
                <c:pt idx="4739">
                  <c:v>-2.6635019431379101</c:v>
                </c:pt>
                <c:pt idx="4740">
                  <c:v>1.41953599829835</c:v>
                </c:pt>
                <c:pt idx="4741">
                  <c:v>-3.1872870637755799</c:v>
                </c:pt>
                <c:pt idx="4742">
                  <c:v>-1.0983011433696499</c:v>
                </c:pt>
                <c:pt idx="4743">
                  <c:v>-1.81989205281143</c:v>
                </c:pt>
                <c:pt idx="4744">
                  <c:v>2.4704696060624198</c:v>
                </c:pt>
                <c:pt idx="4745">
                  <c:v>-3.7575606669077199</c:v>
                </c:pt>
                <c:pt idx="4746">
                  <c:v>-2.0897227985133102</c:v>
                </c:pt>
                <c:pt idx="4747">
                  <c:v>0.56961130399078397</c:v>
                </c:pt>
                <c:pt idx="4748">
                  <c:v>0.15607038638061899</c:v>
                </c:pt>
                <c:pt idx="4749">
                  <c:v>3.0258068978653299</c:v>
                </c:pt>
                <c:pt idx="4750">
                  <c:v>-3.3839277117825102</c:v>
                </c:pt>
                <c:pt idx="4751">
                  <c:v>-2.05491867930726</c:v>
                </c:pt>
                <c:pt idx="4752">
                  <c:v>3.4842150158345002</c:v>
                </c:pt>
                <c:pt idx="4753">
                  <c:v>3.27104608409436</c:v>
                </c:pt>
                <c:pt idx="4754">
                  <c:v>2.81871065923287E-2</c:v>
                </c:pt>
                <c:pt idx="4755">
                  <c:v>-3.9020060879566101</c:v>
                </c:pt>
                <c:pt idx="4756">
                  <c:v>3.1490348272075299</c:v>
                </c:pt>
                <c:pt idx="4757">
                  <c:v>-0.39294455242920501</c:v>
                </c:pt>
                <c:pt idx="4758">
                  <c:v>3.72322100374048</c:v>
                </c:pt>
                <c:pt idx="4759">
                  <c:v>-3.9334184579870302</c:v>
                </c:pt>
                <c:pt idx="4760">
                  <c:v>-3.4946946668972099</c:v>
                </c:pt>
                <c:pt idx="4761">
                  <c:v>3.70049321324854</c:v>
                </c:pt>
                <c:pt idx="4762">
                  <c:v>-0.118477621236542</c:v>
                </c:pt>
                <c:pt idx="4763">
                  <c:v>2.2531949232534298</c:v>
                </c:pt>
                <c:pt idx="4764">
                  <c:v>-2.73715985663907</c:v>
                </c:pt>
                <c:pt idx="4765">
                  <c:v>-3.554786910372</c:v>
                </c:pt>
                <c:pt idx="4766">
                  <c:v>-2.4738933057179402</c:v>
                </c:pt>
                <c:pt idx="4767">
                  <c:v>2.1155692376316999</c:v>
                </c:pt>
                <c:pt idx="4768">
                  <c:v>-3.35889037269768</c:v>
                </c:pt>
                <c:pt idx="4769">
                  <c:v>3.69673547456396</c:v>
                </c:pt>
                <c:pt idx="4770">
                  <c:v>1.1183995271687199</c:v>
                </c:pt>
                <c:pt idx="4771">
                  <c:v>0.35392341496979302</c:v>
                </c:pt>
                <c:pt idx="4772">
                  <c:v>3.9786576903608499</c:v>
                </c:pt>
                <c:pt idx="4773">
                  <c:v>-2.2998583654845799</c:v>
                </c:pt>
                <c:pt idx="4774">
                  <c:v>2.06121481905052</c:v>
                </c:pt>
                <c:pt idx="4775">
                  <c:v>-2.4839355699989998</c:v>
                </c:pt>
                <c:pt idx="4776">
                  <c:v>-3.7484779832652699</c:v>
                </c:pt>
                <c:pt idx="4777">
                  <c:v>3.74891074144533</c:v>
                </c:pt>
                <c:pt idx="4778">
                  <c:v>-1.42280262109668</c:v>
                </c:pt>
                <c:pt idx="4779">
                  <c:v>1.2699151024970501</c:v>
                </c:pt>
                <c:pt idx="4780">
                  <c:v>-2.7703465222358399</c:v>
                </c:pt>
                <c:pt idx="4781">
                  <c:v>2.6904521358351601</c:v>
                </c:pt>
                <c:pt idx="4782">
                  <c:v>-1.1999715435318099</c:v>
                </c:pt>
                <c:pt idx="4783">
                  <c:v>2.9302475033982902</c:v>
                </c:pt>
                <c:pt idx="4784">
                  <c:v>3.467283934083</c:v>
                </c:pt>
                <c:pt idx="4785">
                  <c:v>-7.3243838096991504E-2</c:v>
                </c:pt>
                <c:pt idx="4786">
                  <c:v>0.44110597272074598</c:v>
                </c:pt>
                <c:pt idx="4787">
                  <c:v>1.3711319955827901</c:v>
                </c:pt>
                <c:pt idx="4788">
                  <c:v>-1.6266308349094301</c:v>
                </c:pt>
                <c:pt idx="4789">
                  <c:v>0.32744700812337901</c:v>
                </c:pt>
                <c:pt idx="4790">
                  <c:v>3.2078813845162801</c:v>
                </c:pt>
                <c:pt idx="4791">
                  <c:v>1.32034733651472</c:v>
                </c:pt>
                <c:pt idx="4792">
                  <c:v>3.5132409416672199</c:v>
                </c:pt>
                <c:pt idx="4793">
                  <c:v>-2.0437873753632401</c:v>
                </c:pt>
                <c:pt idx="4794">
                  <c:v>1.081671758405</c:v>
                </c:pt>
                <c:pt idx="4795">
                  <c:v>-3.3148911408050901</c:v>
                </c:pt>
                <c:pt idx="4796">
                  <c:v>3.2856226369788999</c:v>
                </c:pt>
                <c:pt idx="4797">
                  <c:v>-3.76742904416921</c:v>
                </c:pt>
                <c:pt idx="4798">
                  <c:v>2.6338375342595599</c:v>
                </c:pt>
                <c:pt idx="4799">
                  <c:v>-3.8820154466645498</c:v>
                </c:pt>
                <c:pt idx="4800">
                  <c:v>3.0000327621065499</c:v>
                </c:pt>
                <c:pt idx="4801">
                  <c:v>3.2821442294826899</c:v>
                </c:pt>
                <c:pt idx="4802">
                  <c:v>1.79696750589962</c:v>
                </c:pt>
                <c:pt idx="4803">
                  <c:v>-3.84943386912623</c:v>
                </c:pt>
                <c:pt idx="4804">
                  <c:v>-0.38120300586060002</c:v>
                </c:pt>
                <c:pt idx="4805">
                  <c:v>3.3278674467852798</c:v>
                </c:pt>
                <c:pt idx="4806">
                  <c:v>1.1717316952876899</c:v>
                </c:pt>
                <c:pt idx="4807">
                  <c:v>1.6734469268787799</c:v>
                </c:pt>
                <c:pt idx="4808">
                  <c:v>-0.78603681096899902</c:v>
                </c:pt>
                <c:pt idx="4809">
                  <c:v>3.4248353436019898</c:v>
                </c:pt>
                <c:pt idx="4810">
                  <c:v>-1.8114839456051</c:v>
                </c:pt>
                <c:pt idx="4811">
                  <c:v>1.93422746649738</c:v>
                </c:pt>
                <c:pt idx="4812">
                  <c:v>0.32908146574925201</c:v>
                </c:pt>
                <c:pt idx="4813">
                  <c:v>2.6153574937736899</c:v>
                </c:pt>
                <c:pt idx="4814">
                  <c:v>3.1839635053217101</c:v>
                </c:pt>
                <c:pt idx="4815">
                  <c:v>-2.8624715545420298</c:v>
                </c:pt>
                <c:pt idx="4816">
                  <c:v>-3.95285557208028</c:v>
                </c:pt>
                <c:pt idx="4817">
                  <c:v>-3.78707964228827</c:v>
                </c:pt>
                <c:pt idx="4818">
                  <c:v>1.9268866092029999</c:v>
                </c:pt>
                <c:pt idx="4819">
                  <c:v>-1.3115523735814201</c:v>
                </c:pt>
                <c:pt idx="4820">
                  <c:v>-2.4079879223157898</c:v>
                </c:pt>
                <c:pt idx="4821">
                  <c:v>-0.94260631004356199</c:v>
                </c:pt>
                <c:pt idx="4822">
                  <c:v>2.8121147996506002</c:v>
                </c:pt>
                <c:pt idx="4823">
                  <c:v>0.23272792742409101</c:v>
                </c:pt>
                <c:pt idx="4824">
                  <c:v>-2.9582879312527601</c:v>
                </c:pt>
                <c:pt idx="4825">
                  <c:v>1.07547878815317</c:v>
                </c:pt>
                <c:pt idx="4826">
                  <c:v>-3.9298585746794599</c:v>
                </c:pt>
                <c:pt idx="4827">
                  <c:v>3.3338496832044799</c:v>
                </c:pt>
                <c:pt idx="4828">
                  <c:v>1.30685120643581</c:v>
                </c:pt>
                <c:pt idx="4829">
                  <c:v>-2.8391682711906601</c:v>
                </c:pt>
                <c:pt idx="4830">
                  <c:v>-1.11287338941444</c:v>
                </c:pt>
                <c:pt idx="4831">
                  <c:v>-1.4009133701826699</c:v>
                </c:pt>
                <c:pt idx="4832">
                  <c:v>-3.1945145580236001</c:v>
                </c:pt>
                <c:pt idx="4833">
                  <c:v>2.9229549986055399</c:v>
                </c:pt>
                <c:pt idx="4834">
                  <c:v>3.3984938182067301</c:v>
                </c:pt>
                <c:pt idx="4835">
                  <c:v>-2.4078890607642398</c:v>
                </c:pt>
                <c:pt idx="4836">
                  <c:v>2.8677117390385698</c:v>
                </c:pt>
                <c:pt idx="4837">
                  <c:v>3.8899089001561098</c:v>
                </c:pt>
                <c:pt idx="4838">
                  <c:v>2.4196702259899698</c:v>
                </c:pt>
                <c:pt idx="4839">
                  <c:v>-3.5385798389358198</c:v>
                </c:pt>
                <c:pt idx="4840">
                  <c:v>-1.15775168127691</c:v>
                </c:pt>
                <c:pt idx="4841">
                  <c:v>0.278567079458577</c:v>
                </c:pt>
                <c:pt idx="4842">
                  <c:v>-3.8189302376083698</c:v>
                </c:pt>
                <c:pt idx="4843">
                  <c:v>1.6592536980289001</c:v>
                </c:pt>
                <c:pt idx="4844">
                  <c:v>3.85148655466232</c:v>
                </c:pt>
                <c:pt idx="4845">
                  <c:v>3.1869367447688801</c:v>
                </c:pt>
                <c:pt idx="4846">
                  <c:v>-2.3961539298555801</c:v>
                </c:pt>
                <c:pt idx="4847">
                  <c:v>-1.0420142669090799</c:v>
                </c:pt>
                <c:pt idx="4848">
                  <c:v>-3.06316991951938</c:v>
                </c:pt>
                <c:pt idx="4849">
                  <c:v>3.2850289863669002</c:v>
                </c:pt>
                <c:pt idx="4850">
                  <c:v>-2.84432289835777</c:v>
                </c:pt>
                <c:pt idx="4851">
                  <c:v>-2.91699261054187</c:v>
                </c:pt>
                <c:pt idx="4852">
                  <c:v>3.82239940260461</c:v>
                </c:pt>
                <c:pt idx="4853">
                  <c:v>1.3920318246494101</c:v>
                </c:pt>
                <c:pt idx="4854">
                  <c:v>-3.0515337227194101</c:v>
                </c:pt>
                <c:pt idx="4855">
                  <c:v>-2.8190247515940099</c:v>
                </c:pt>
                <c:pt idx="4856">
                  <c:v>-0.58962658171136995</c:v>
                </c:pt>
                <c:pt idx="4857">
                  <c:v>-7.9345611519697101E-2</c:v>
                </c:pt>
                <c:pt idx="4858">
                  <c:v>0.64764912353757398</c:v>
                </c:pt>
                <c:pt idx="4859">
                  <c:v>3.3023585784720502</c:v>
                </c:pt>
                <c:pt idx="4860">
                  <c:v>3.13391913194911</c:v>
                </c:pt>
                <c:pt idx="4861">
                  <c:v>-3.6483197188421901</c:v>
                </c:pt>
                <c:pt idx="4862">
                  <c:v>3.6937349046921302</c:v>
                </c:pt>
                <c:pt idx="4863">
                  <c:v>-3.7255845468511102</c:v>
                </c:pt>
                <c:pt idx="4864">
                  <c:v>-2.1615293609370299</c:v>
                </c:pt>
                <c:pt idx="4865">
                  <c:v>-0.91899055901440896</c:v>
                </c:pt>
                <c:pt idx="4866">
                  <c:v>3.0478463818489199</c:v>
                </c:pt>
                <c:pt idx="4867">
                  <c:v>-0.60317080004951995</c:v>
                </c:pt>
                <c:pt idx="4868">
                  <c:v>-3.3250932832196001</c:v>
                </c:pt>
                <c:pt idx="4869">
                  <c:v>-2.8022357263434499</c:v>
                </c:pt>
                <c:pt idx="4870">
                  <c:v>3.2460673353167899</c:v>
                </c:pt>
                <c:pt idx="4871">
                  <c:v>-2.8018411618807999</c:v>
                </c:pt>
                <c:pt idx="4872">
                  <c:v>-3.9127149621308099</c:v>
                </c:pt>
                <c:pt idx="4873">
                  <c:v>3.0650917763761099</c:v>
                </c:pt>
                <c:pt idx="4874">
                  <c:v>2.0818643797465901</c:v>
                </c:pt>
                <c:pt idx="4875">
                  <c:v>-0.73601077358364198</c:v>
                </c:pt>
                <c:pt idx="4876">
                  <c:v>3.04244570402986</c:v>
                </c:pt>
                <c:pt idx="4877">
                  <c:v>-3.3803577392053801</c:v>
                </c:pt>
                <c:pt idx="4878">
                  <c:v>3.0264415607556301</c:v>
                </c:pt>
                <c:pt idx="4879">
                  <c:v>-3.9043379388227502</c:v>
                </c:pt>
                <c:pt idx="4880">
                  <c:v>0.78362488965549304</c:v>
                </c:pt>
                <c:pt idx="4881">
                  <c:v>2.16407071057675</c:v>
                </c:pt>
                <c:pt idx="4882">
                  <c:v>-3.7625227770827498</c:v>
                </c:pt>
                <c:pt idx="4883">
                  <c:v>2.4166926098982402</c:v>
                </c:pt>
                <c:pt idx="4884">
                  <c:v>-3.4776783386003598</c:v>
                </c:pt>
                <c:pt idx="4885">
                  <c:v>3.67837173153946</c:v>
                </c:pt>
                <c:pt idx="4886">
                  <c:v>-2.62730470923213</c:v>
                </c:pt>
                <c:pt idx="4887">
                  <c:v>-3.9577950450639001</c:v>
                </c:pt>
                <c:pt idx="4888">
                  <c:v>-3.3404146291203598</c:v>
                </c:pt>
                <c:pt idx="4889">
                  <c:v>-3.1985678586069199</c:v>
                </c:pt>
                <c:pt idx="4890">
                  <c:v>3.8400284697129301</c:v>
                </c:pt>
                <c:pt idx="4891">
                  <c:v>3.74696025338348</c:v>
                </c:pt>
                <c:pt idx="4892">
                  <c:v>3.8400252944567601</c:v>
                </c:pt>
                <c:pt idx="4893">
                  <c:v>-3.2747315202834701</c:v>
                </c:pt>
                <c:pt idx="4894">
                  <c:v>-3.9017655159693798</c:v>
                </c:pt>
                <c:pt idx="4895">
                  <c:v>-3.9331420252335398</c:v>
                </c:pt>
                <c:pt idx="4896">
                  <c:v>3.9589734491452302</c:v>
                </c:pt>
                <c:pt idx="4897">
                  <c:v>-2.8300285482274901</c:v>
                </c:pt>
                <c:pt idx="4898">
                  <c:v>3.6500422143254001</c:v>
                </c:pt>
                <c:pt idx="4899">
                  <c:v>-2.9445988336246498</c:v>
                </c:pt>
                <c:pt idx="4900">
                  <c:v>-1.8192269816833</c:v>
                </c:pt>
                <c:pt idx="4901">
                  <c:v>-3.0214990040517E-2</c:v>
                </c:pt>
                <c:pt idx="4902">
                  <c:v>3.6055250740995799</c:v>
                </c:pt>
                <c:pt idx="4903">
                  <c:v>-1.33825757786736</c:v>
                </c:pt>
                <c:pt idx="4904">
                  <c:v>-3.8665531612855499</c:v>
                </c:pt>
                <c:pt idx="4905">
                  <c:v>-3.97180668398626</c:v>
                </c:pt>
                <c:pt idx="4906">
                  <c:v>-0.217380484992996</c:v>
                </c:pt>
                <c:pt idx="4907">
                  <c:v>-3.8559230062979601</c:v>
                </c:pt>
                <c:pt idx="4908">
                  <c:v>-3.9677558600965401</c:v>
                </c:pt>
                <c:pt idx="4909">
                  <c:v>2.5952314954942</c:v>
                </c:pt>
                <c:pt idx="4910">
                  <c:v>-3.9183573222935602</c:v>
                </c:pt>
                <c:pt idx="4911">
                  <c:v>2.5140123899231801</c:v>
                </c:pt>
                <c:pt idx="4912">
                  <c:v>2.4436454744328699</c:v>
                </c:pt>
                <c:pt idx="4913">
                  <c:v>2.56058869673888</c:v>
                </c:pt>
                <c:pt idx="4914">
                  <c:v>-1.7048645315145601</c:v>
                </c:pt>
                <c:pt idx="4915">
                  <c:v>0.49652737671749397</c:v>
                </c:pt>
                <c:pt idx="4916">
                  <c:v>1.3013604115784601</c:v>
                </c:pt>
                <c:pt idx="4917">
                  <c:v>-1.8908901071393101</c:v>
                </c:pt>
                <c:pt idx="4918">
                  <c:v>3.7051032345397101</c:v>
                </c:pt>
                <c:pt idx="4919">
                  <c:v>1.2806865584948399</c:v>
                </c:pt>
                <c:pt idx="4920">
                  <c:v>-2.0923808332125899</c:v>
                </c:pt>
                <c:pt idx="4921">
                  <c:v>2.24350032671832</c:v>
                </c:pt>
                <c:pt idx="4922">
                  <c:v>-3.11817595849493</c:v>
                </c:pt>
                <c:pt idx="4923">
                  <c:v>-2.56351078065265</c:v>
                </c:pt>
                <c:pt idx="4924">
                  <c:v>3.6471371110090902</c:v>
                </c:pt>
                <c:pt idx="4925">
                  <c:v>-3.6968269163806902</c:v>
                </c:pt>
                <c:pt idx="4926">
                  <c:v>3.7737569472548298</c:v>
                </c:pt>
                <c:pt idx="4927">
                  <c:v>-0.94833775084475802</c:v>
                </c:pt>
                <c:pt idx="4928">
                  <c:v>-1.0727467780031199</c:v>
                </c:pt>
                <c:pt idx="4929">
                  <c:v>-3.69799775360883</c:v>
                </c:pt>
                <c:pt idx="4930">
                  <c:v>-3.3869932980705002</c:v>
                </c:pt>
                <c:pt idx="4931">
                  <c:v>-2.54856101810197</c:v>
                </c:pt>
                <c:pt idx="4932">
                  <c:v>-0.92989972689115097</c:v>
                </c:pt>
                <c:pt idx="4933">
                  <c:v>-3.7748089003005201</c:v>
                </c:pt>
                <c:pt idx="4934">
                  <c:v>-3.0497467054211298</c:v>
                </c:pt>
                <c:pt idx="4935">
                  <c:v>0.45990659076340501</c:v>
                </c:pt>
                <c:pt idx="4936">
                  <c:v>-3.1403994707829299</c:v>
                </c:pt>
                <c:pt idx="4937">
                  <c:v>-3.3364839848766201</c:v>
                </c:pt>
                <c:pt idx="4938">
                  <c:v>-2.0263834894983299</c:v>
                </c:pt>
                <c:pt idx="4939">
                  <c:v>2.13002352868136</c:v>
                </c:pt>
                <c:pt idx="4940">
                  <c:v>-3.4388285328706001</c:v>
                </c:pt>
                <c:pt idx="4941">
                  <c:v>-3.1893197128106499</c:v>
                </c:pt>
                <c:pt idx="4942">
                  <c:v>-3.28507808597326</c:v>
                </c:pt>
                <c:pt idx="4943">
                  <c:v>2.1297407608859298</c:v>
                </c:pt>
                <c:pt idx="4944">
                  <c:v>-0.20135003363009199</c:v>
                </c:pt>
                <c:pt idx="4945">
                  <c:v>-3.5707946203177001</c:v>
                </c:pt>
                <c:pt idx="4946">
                  <c:v>3.5121715258350301</c:v>
                </c:pt>
                <c:pt idx="4947">
                  <c:v>3.8464172644631902</c:v>
                </c:pt>
                <c:pt idx="4948">
                  <c:v>2.6977432147807501</c:v>
                </c:pt>
                <c:pt idx="4949">
                  <c:v>-0.73795174592822499</c:v>
                </c:pt>
                <c:pt idx="4950">
                  <c:v>-3.0852991238103402</c:v>
                </c:pt>
                <c:pt idx="4951">
                  <c:v>-1.0764858478368</c:v>
                </c:pt>
                <c:pt idx="4952">
                  <c:v>2.8412562650003998</c:v>
                </c:pt>
                <c:pt idx="4953">
                  <c:v>-1.48786878095796</c:v>
                </c:pt>
                <c:pt idx="4954">
                  <c:v>2.2554779779322298</c:v>
                </c:pt>
                <c:pt idx="4955">
                  <c:v>-3.3739433675236499</c:v>
                </c:pt>
                <c:pt idx="4956">
                  <c:v>-3.4178434617737401</c:v>
                </c:pt>
                <c:pt idx="4957">
                  <c:v>-1.1007142102794001</c:v>
                </c:pt>
                <c:pt idx="4958">
                  <c:v>0.76439238866925596</c:v>
                </c:pt>
                <c:pt idx="4959">
                  <c:v>-1.58272016904373</c:v>
                </c:pt>
                <c:pt idx="4960">
                  <c:v>-3.6586996673130101</c:v>
                </c:pt>
                <c:pt idx="4961">
                  <c:v>0.129780583241183</c:v>
                </c:pt>
                <c:pt idx="4962">
                  <c:v>3.33911740721677</c:v>
                </c:pt>
                <c:pt idx="4963">
                  <c:v>3.6037233277762799</c:v>
                </c:pt>
                <c:pt idx="4964">
                  <c:v>-2.9748073776366</c:v>
                </c:pt>
                <c:pt idx="4965">
                  <c:v>-1.8942718489752599</c:v>
                </c:pt>
                <c:pt idx="4966">
                  <c:v>-3.1319702966784</c:v>
                </c:pt>
                <c:pt idx="4967">
                  <c:v>-2.1360570501995602</c:v>
                </c:pt>
                <c:pt idx="4968">
                  <c:v>-3.0351395017926501</c:v>
                </c:pt>
                <c:pt idx="4969">
                  <c:v>2.8118745014183899</c:v>
                </c:pt>
                <c:pt idx="4970">
                  <c:v>-3.5700726292566198</c:v>
                </c:pt>
                <c:pt idx="4971">
                  <c:v>-3.57904502704675</c:v>
                </c:pt>
                <c:pt idx="4972">
                  <c:v>2.7945137941503599</c:v>
                </c:pt>
                <c:pt idx="4973">
                  <c:v>2.4105502233268798</c:v>
                </c:pt>
                <c:pt idx="4974">
                  <c:v>2.2424166222782098</c:v>
                </c:pt>
                <c:pt idx="4975">
                  <c:v>-3.2953682851363202</c:v>
                </c:pt>
                <c:pt idx="4976">
                  <c:v>-1.41699265351292</c:v>
                </c:pt>
                <c:pt idx="4977">
                  <c:v>-3.2533008611951901</c:v>
                </c:pt>
                <c:pt idx="4978">
                  <c:v>2.6127484787798201</c:v>
                </c:pt>
                <c:pt idx="4979">
                  <c:v>3.9545260756304201</c:v>
                </c:pt>
                <c:pt idx="4980">
                  <c:v>-3.88215710208235</c:v>
                </c:pt>
                <c:pt idx="4981">
                  <c:v>2.89087798941984</c:v>
                </c:pt>
                <c:pt idx="4982">
                  <c:v>-3.8464322084757199</c:v>
                </c:pt>
                <c:pt idx="4983">
                  <c:v>-3.3178914398084598</c:v>
                </c:pt>
                <c:pt idx="4984">
                  <c:v>3.5058768436443302</c:v>
                </c:pt>
                <c:pt idx="4985">
                  <c:v>2.2970021769144502</c:v>
                </c:pt>
                <c:pt idx="4986">
                  <c:v>2.1724375038983501</c:v>
                </c:pt>
                <c:pt idx="4987">
                  <c:v>3.4876115935680501</c:v>
                </c:pt>
                <c:pt idx="4988">
                  <c:v>-3.4757994672391002</c:v>
                </c:pt>
                <c:pt idx="4989">
                  <c:v>-3.50426525438791</c:v>
                </c:pt>
                <c:pt idx="4990">
                  <c:v>0.271633898465447</c:v>
                </c:pt>
                <c:pt idx="4991">
                  <c:v>-0.809375475735578</c:v>
                </c:pt>
                <c:pt idx="4992">
                  <c:v>2.28516333084234</c:v>
                </c:pt>
                <c:pt idx="4993">
                  <c:v>-1.18053242826119</c:v>
                </c:pt>
                <c:pt idx="4994">
                  <c:v>-3.9376532873803201</c:v>
                </c:pt>
                <c:pt idx="4995">
                  <c:v>-3.2873731438229101</c:v>
                </c:pt>
                <c:pt idx="4996">
                  <c:v>1.3176728488759299</c:v>
                </c:pt>
                <c:pt idx="4997">
                  <c:v>2.2508953466501098</c:v>
                </c:pt>
                <c:pt idx="4998">
                  <c:v>3.4092574128170501</c:v>
                </c:pt>
                <c:pt idx="4999">
                  <c:v>-0.938599213960714</c:v>
                </c:pt>
                <c:pt idx="5000">
                  <c:v>3.9980937391123299</c:v>
                </c:pt>
                <c:pt idx="5001">
                  <c:v>3.3713531380481698</c:v>
                </c:pt>
                <c:pt idx="5002">
                  <c:v>-3.4652634406491698</c:v>
                </c:pt>
                <c:pt idx="5003">
                  <c:v>-3.4308180512687101</c:v>
                </c:pt>
                <c:pt idx="5004">
                  <c:v>3.17999464048189</c:v>
                </c:pt>
                <c:pt idx="5005">
                  <c:v>-3.93148471344244</c:v>
                </c:pt>
                <c:pt idx="5006">
                  <c:v>3.0945079571197001</c:v>
                </c:pt>
                <c:pt idx="5007">
                  <c:v>-0.72801726358419505</c:v>
                </c:pt>
                <c:pt idx="5008">
                  <c:v>3.83363506525329</c:v>
                </c:pt>
                <c:pt idx="5009">
                  <c:v>2.7841667818270399</c:v>
                </c:pt>
                <c:pt idx="5010">
                  <c:v>-3.4700919744368699</c:v>
                </c:pt>
                <c:pt idx="5011">
                  <c:v>2.8742250346292302</c:v>
                </c:pt>
                <c:pt idx="5012">
                  <c:v>-2.7119591326725399</c:v>
                </c:pt>
                <c:pt idx="5013">
                  <c:v>-1.89689178196557</c:v>
                </c:pt>
                <c:pt idx="5014">
                  <c:v>-0.82205622864688699</c:v>
                </c:pt>
                <c:pt idx="5015">
                  <c:v>-2.7428526085354599</c:v>
                </c:pt>
                <c:pt idx="5016">
                  <c:v>3.3192148644357302</c:v>
                </c:pt>
                <c:pt idx="5017">
                  <c:v>2.4137625487232901</c:v>
                </c:pt>
                <c:pt idx="5018">
                  <c:v>1.0924283630539</c:v>
                </c:pt>
                <c:pt idx="5019">
                  <c:v>2.2780462121478302</c:v>
                </c:pt>
                <c:pt idx="5020">
                  <c:v>1.04962831789815</c:v>
                </c:pt>
                <c:pt idx="5021">
                  <c:v>2.0755032908734199</c:v>
                </c:pt>
                <c:pt idx="5022">
                  <c:v>3.1659346049494701</c:v>
                </c:pt>
                <c:pt idx="5023">
                  <c:v>-3.4368135232273498</c:v>
                </c:pt>
                <c:pt idx="5024">
                  <c:v>-3.3575324526958399</c:v>
                </c:pt>
                <c:pt idx="5025">
                  <c:v>-0.69749164473840297</c:v>
                </c:pt>
                <c:pt idx="5026">
                  <c:v>2.01832764677554</c:v>
                </c:pt>
                <c:pt idx="5027">
                  <c:v>-3.4139535396781699</c:v>
                </c:pt>
                <c:pt idx="5028">
                  <c:v>-2.8733103321855298</c:v>
                </c:pt>
                <c:pt idx="5029">
                  <c:v>1.8287823231117499</c:v>
                </c:pt>
                <c:pt idx="5030">
                  <c:v>-3.2863277030665001</c:v>
                </c:pt>
                <c:pt idx="5031">
                  <c:v>-1.67314201606215</c:v>
                </c:pt>
                <c:pt idx="5032">
                  <c:v>-3.4770913211133299</c:v>
                </c:pt>
                <c:pt idx="5033">
                  <c:v>-3.1250809304695699</c:v>
                </c:pt>
                <c:pt idx="5034">
                  <c:v>-3.2637881885192002</c:v>
                </c:pt>
                <c:pt idx="5035">
                  <c:v>-0.53399942588430205</c:v>
                </c:pt>
                <c:pt idx="5036">
                  <c:v>3.11499304120664</c:v>
                </c:pt>
                <c:pt idx="5037">
                  <c:v>-2.9402504547250898</c:v>
                </c:pt>
                <c:pt idx="5038">
                  <c:v>-0.58667623839226102</c:v>
                </c:pt>
                <c:pt idx="5039">
                  <c:v>3.04026872607569</c:v>
                </c:pt>
                <c:pt idx="5040">
                  <c:v>3.0649139414089501</c:v>
                </c:pt>
                <c:pt idx="5041">
                  <c:v>3.8536805370908902</c:v>
                </c:pt>
                <c:pt idx="5042">
                  <c:v>3.23769401504659</c:v>
                </c:pt>
                <c:pt idx="5043">
                  <c:v>-0.76335163788612204</c:v>
                </c:pt>
                <c:pt idx="5044">
                  <c:v>3.77266654878408</c:v>
                </c:pt>
                <c:pt idx="5045">
                  <c:v>2.5006433741812701</c:v>
                </c:pt>
                <c:pt idx="5046">
                  <c:v>1.7575012089519699</c:v>
                </c:pt>
                <c:pt idx="5047">
                  <c:v>1.4071626436887199</c:v>
                </c:pt>
                <c:pt idx="5048">
                  <c:v>-3.5556279796293002</c:v>
                </c:pt>
                <c:pt idx="5049">
                  <c:v>-3.8960620632908198</c:v>
                </c:pt>
                <c:pt idx="5050">
                  <c:v>3.5255543811461401</c:v>
                </c:pt>
                <c:pt idx="5051">
                  <c:v>1.61432993060066</c:v>
                </c:pt>
                <c:pt idx="5052">
                  <c:v>3.7382562723646302</c:v>
                </c:pt>
                <c:pt idx="5053">
                  <c:v>-0.355522078973039</c:v>
                </c:pt>
                <c:pt idx="5054">
                  <c:v>-1.9326820609605799</c:v>
                </c:pt>
                <c:pt idx="5055">
                  <c:v>2.74654291564647</c:v>
                </c:pt>
                <c:pt idx="5056">
                  <c:v>-1.5021631315356001</c:v>
                </c:pt>
                <c:pt idx="5057">
                  <c:v>3.6533953713998102</c:v>
                </c:pt>
                <c:pt idx="5058">
                  <c:v>-3.7421577405608901</c:v>
                </c:pt>
                <c:pt idx="5059">
                  <c:v>-3.33195036309837</c:v>
                </c:pt>
                <c:pt idx="5060">
                  <c:v>3.2313015757085402</c:v>
                </c:pt>
                <c:pt idx="5061">
                  <c:v>0.236673632170431</c:v>
                </c:pt>
                <c:pt idx="5062">
                  <c:v>-3.25998418149962</c:v>
                </c:pt>
                <c:pt idx="5063">
                  <c:v>0.16695898281448601</c:v>
                </c:pt>
                <c:pt idx="5064">
                  <c:v>-3.4561350443430099</c:v>
                </c:pt>
                <c:pt idx="5065">
                  <c:v>-2.8465336042028802</c:v>
                </c:pt>
                <c:pt idx="5066">
                  <c:v>-1.3231781391383299</c:v>
                </c:pt>
                <c:pt idx="5067">
                  <c:v>1.1186039417039699</c:v>
                </c:pt>
                <c:pt idx="5068">
                  <c:v>-2.9995961005026901</c:v>
                </c:pt>
                <c:pt idx="5069">
                  <c:v>2.7724321973695401</c:v>
                </c:pt>
                <c:pt idx="5070">
                  <c:v>2.8761075156135201</c:v>
                </c:pt>
                <c:pt idx="5071">
                  <c:v>-0.99628030723487004</c:v>
                </c:pt>
                <c:pt idx="5072">
                  <c:v>0.34295515267365001</c:v>
                </c:pt>
                <c:pt idx="5073">
                  <c:v>2.47161714201764</c:v>
                </c:pt>
                <c:pt idx="5074">
                  <c:v>3.9679230903390001</c:v>
                </c:pt>
                <c:pt idx="5075">
                  <c:v>2.5691286644580802</c:v>
                </c:pt>
                <c:pt idx="5076">
                  <c:v>3.4734764358739798</c:v>
                </c:pt>
                <c:pt idx="5077">
                  <c:v>-3.59412239850551</c:v>
                </c:pt>
                <c:pt idx="5078">
                  <c:v>-3.8082544338322299</c:v>
                </c:pt>
                <c:pt idx="5079">
                  <c:v>1.2915670719864301</c:v>
                </c:pt>
                <c:pt idx="5080">
                  <c:v>2.0820149438034399</c:v>
                </c:pt>
                <c:pt idx="5081">
                  <c:v>-3.12374832359508</c:v>
                </c:pt>
                <c:pt idx="5082">
                  <c:v>-2.2299460589011799</c:v>
                </c:pt>
                <c:pt idx="5083">
                  <c:v>-3.4861075211617201</c:v>
                </c:pt>
                <c:pt idx="5084">
                  <c:v>0.25642696691431299</c:v>
                </c:pt>
                <c:pt idx="5085">
                  <c:v>2.6668646301543402</c:v>
                </c:pt>
                <c:pt idx="5086">
                  <c:v>-1.7615364909130999</c:v>
                </c:pt>
                <c:pt idx="5087">
                  <c:v>1.2627045943344699</c:v>
                </c:pt>
                <c:pt idx="5088">
                  <c:v>-2.9707454188272702</c:v>
                </c:pt>
                <c:pt idx="5089">
                  <c:v>3.2979306312395602</c:v>
                </c:pt>
                <c:pt idx="5090">
                  <c:v>3.5700905092745798</c:v>
                </c:pt>
                <c:pt idx="5091">
                  <c:v>-3.5117651849818001</c:v>
                </c:pt>
                <c:pt idx="5092">
                  <c:v>2.4628714539187699</c:v>
                </c:pt>
                <c:pt idx="5093">
                  <c:v>1.84467596264781</c:v>
                </c:pt>
                <c:pt idx="5094">
                  <c:v>-0.90386411730898997</c:v>
                </c:pt>
                <c:pt idx="5095">
                  <c:v>3.44726784036735</c:v>
                </c:pt>
                <c:pt idx="5096">
                  <c:v>-1.1787478599583401</c:v>
                </c:pt>
                <c:pt idx="5097">
                  <c:v>-1.54077333122593</c:v>
                </c:pt>
                <c:pt idx="5098">
                  <c:v>3.64862589451534</c:v>
                </c:pt>
                <c:pt idx="5099">
                  <c:v>2.2873106341676301</c:v>
                </c:pt>
                <c:pt idx="5100">
                  <c:v>0.47207649231979798</c:v>
                </c:pt>
                <c:pt idx="5101">
                  <c:v>2.9019961041069702</c:v>
                </c:pt>
                <c:pt idx="5102">
                  <c:v>-1.74030756157237</c:v>
                </c:pt>
                <c:pt idx="5103">
                  <c:v>-1.90180135910732</c:v>
                </c:pt>
                <c:pt idx="5104">
                  <c:v>3.0942505177262198</c:v>
                </c:pt>
                <c:pt idx="5105">
                  <c:v>3.91550871172451</c:v>
                </c:pt>
                <c:pt idx="5106">
                  <c:v>1.88696245466626</c:v>
                </c:pt>
                <c:pt idx="5107">
                  <c:v>3.8673614985171598</c:v>
                </c:pt>
                <c:pt idx="5108">
                  <c:v>3.24321430165744</c:v>
                </c:pt>
                <c:pt idx="5109">
                  <c:v>-3.371283394118</c:v>
                </c:pt>
                <c:pt idx="5110">
                  <c:v>-2.4636793257329201</c:v>
                </c:pt>
                <c:pt idx="5111">
                  <c:v>0.42125724606046</c:v>
                </c:pt>
                <c:pt idx="5112">
                  <c:v>3.3924032095177701</c:v>
                </c:pt>
                <c:pt idx="5113">
                  <c:v>2.6146423625068498</c:v>
                </c:pt>
                <c:pt idx="5114">
                  <c:v>-3.3580280294190001</c:v>
                </c:pt>
                <c:pt idx="5115">
                  <c:v>-3.79861221878387</c:v>
                </c:pt>
                <c:pt idx="5116">
                  <c:v>-1.1046430037472399</c:v>
                </c:pt>
                <c:pt idx="5117">
                  <c:v>-3.4048907893605702</c:v>
                </c:pt>
                <c:pt idx="5118">
                  <c:v>-3.1173047521006598</c:v>
                </c:pt>
                <c:pt idx="5119">
                  <c:v>-0.25958304047383801</c:v>
                </c:pt>
                <c:pt idx="5120">
                  <c:v>-3.6422167691326401</c:v>
                </c:pt>
                <c:pt idx="5121">
                  <c:v>-1.9239979614824601</c:v>
                </c:pt>
                <c:pt idx="5122">
                  <c:v>3.7510363563510598</c:v>
                </c:pt>
                <c:pt idx="5123">
                  <c:v>0.84523283580950703</c:v>
                </c:pt>
                <c:pt idx="5124">
                  <c:v>1.5790423146122301</c:v>
                </c:pt>
                <c:pt idx="5125">
                  <c:v>-1.14750961120641</c:v>
                </c:pt>
                <c:pt idx="5126">
                  <c:v>3.0613693528370698</c:v>
                </c:pt>
                <c:pt idx="5127">
                  <c:v>-3.7387577259712899</c:v>
                </c:pt>
                <c:pt idx="5128">
                  <c:v>1.56559923444978</c:v>
                </c:pt>
                <c:pt idx="5129">
                  <c:v>-1.2898454170904501</c:v>
                </c:pt>
                <c:pt idx="5130">
                  <c:v>2.92567511123573</c:v>
                </c:pt>
                <c:pt idx="5131">
                  <c:v>2.8923185665935098</c:v>
                </c:pt>
                <c:pt idx="5132">
                  <c:v>3.2648188369668598</c:v>
                </c:pt>
                <c:pt idx="5133">
                  <c:v>1.5856769358001599</c:v>
                </c:pt>
                <c:pt idx="5134">
                  <c:v>-0.71964822255299399</c:v>
                </c:pt>
                <c:pt idx="5135">
                  <c:v>0.57147854340148596</c:v>
                </c:pt>
                <c:pt idx="5136">
                  <c:v>-3.0270876655266501</c:v>
                </c:pt>
                <c:pt idx="5137">
                  <c:v>-3.6794631783037399</c:v>
                </c:pt>
                <c:pt idx="5138">
                  <c:v>3.38342642563964</c:v>
                </c:pt>
                <c:pt idx="5139">
                  <c:v>-2.8142057062066002</c:v>
                </c:pt>
                <c:pt idx="5140">
                  <c:v>0.92458245996166799</c:v>
                </c:pt>
                <c:pt idx="5141">
                  <c:v>-3.3621535916773801</c:v>
                </c:pt>
                <c:pt idx="5142">
                  <c:v>-1.27333888691325</c:v>
                </c:pt>
                <c:pt idx="5143">
                  <c:v>1.8786458279381599</c:v>
                </c:pt>
                <c:pt idx="5144">
                  <c:v>3.5603416493802502</c:v>
                </c:pt>
                <c:pt idx="5145">
                  <c:v>-3.3073732428153702</c:v>
                </c:pt>
                <c:pt idx="5146">
                  <c:v>-3.6479561264745501</c:v>
                </c:pt>
                <c:pt idx="5147">
                  <c:v>-3.0442549590476502</c:v>
                </c:pt>
                <c:pt idx="5148">
                  <c:v>0.83650797589692305</c:v>
                </c:pt>
                <c:pt idx="5149">
                  <c:v>3.4949192643810698</c:v>
                </c:pt>
                <c:pt idx="5150">
                  <c:v>-2.2889923049053902</c:v>
                </c:pt>
                <c:pt idx="5151">
                  <c:v>0.806646342762253</c:v>
                </c:pt>
                <c:pt idx="5152">
                  <c:v>1.54706404803862</c:v>
                </c:pt>
                <c:pt idx="5153">
                  <c:v>2.3607595842290698</c:v>
                </c:pt>
                <c:pt idx="5154">
                  <c:v>-0.81580977950169498</c:v>
                </c:pt>
                <c:pt idx="5155">
                  <c:v>-3.65509387741182</c:v>
                </c:pt>
                <c:pt idx="5156">
                  <c:v>3.9386583582554202</c:v>
                </c:pt>
                <c:pt idx="5157">
                  <c:v>3.9811924252355202</c:v>
                </c:pt>
                <c:pt idx="5158">
                  <c:v>3.3843505498403101</c:v>
                </c:pt>
                <c:pt idx="5159">
                  <c:v>2.3899780348473199</c:v>
                </c:pt>
                <c:pt idx="5160">
                  <c:v>-2.1389152684213601</c:v>
                </c:pt>
                <c:pt idx="5161">
                  <c:v>3.2402488691047999</c:v>
                </c:pt>
                <c:pt idx="5162">
                  <c:v>-2.6412394531639798</c:v>
                </c:pt>
                <c:pt idx="5163">
                  <c:v>2.5209271617455302</c:v>
                </c:pt>
                <c:pt idx="5164">
                  <c:v>-0.25370691095305198</c:v>
                </c:pt>
                <c:pt idx="5165">
                  <c:v>-1.65253674748796</c:v>
                </c:pt>
                <c:pt idx="5166">
                  <c:v>-3.46485524897468</c:v>
                </c:pt>
                <c:pt idx="5167">
                  <c:v>-2.7864266729791898</c:v>
                </c:pt>
                <c:pt idx="5168">
                  <c:v>-3.3026294720158398</c:v>
                </c:pt>
                <c:pt idx="5169">
                  <c:v>1.5499510937699199</c:v>
                </c:pt>
                <c:pt idx="5170">
                  <c:v>0.463323183903526</c:v>
                </c:pt>
                <c:pt idx="5171">
                  <c:v>2.3097985944321899</c:v>
                </c:pt>
                <c:pt idx="5172">
                  <c:v>-3.7280169665656202</c:v>
                </c:pt>
                <c:pt idx="5173">
                  <c:v>-2.8543106707197801</c:v>
                </c:pt>
                <c:pt idx="5174">
                  <c:v>-0.53178360797552704</c:v>
                </c:pt>
                <c:pt idx="5175">
                  <c:v>2.5371030939229602</c:v>
                </c:pt>
                <c:pt idx="5176">
                  <c:v>-3.9355280781409401</c:v>
                </c:pt>
                <c:pt idx="5177">
                  <c:v>2.1314416504482199</c:v>
                </c:pt>
                <c:pt idx="5178">
                  <c:v>3.8988541594838</c:v>
                </c:pt>
                <c:pt idx="5179">
                  <c:v>2.9583706082717498</c:v>
                </c:pt>
                <c:pt idx="5180">
                  <c:v>2.6581517463503501</c:v>
                </c:pt>
                <c:pt idx="5181">
                  <c:v>3.75054055181571</c:v>
                </c:pt>
                <c:pt idx="5182">
                  <c:v>3.4506594242886299</c:v>
                </c:pt>
                <c:pt idx="5183">
                  <c:v>-3.21681046259835</c:v>
                </c:pt>
                <c:pt idx="5184">
                  <c:v>-0.26469607893352098</c:v>
                </c:pt>
                <c:pt idx="5185">
                  <c:v>-0.33137133150650999</c:v>
                </c:pt>
                <c:pt idx="5186">
                  <c:v>-2.49965060223168</c:v>
                </c:pt>
                <c:pt idx="5187">
                  <c:v>2.7970226568872398</c:v>
                </c:pt>
                <c:pt idx="5188">
                  <c:v>-2.6894438989522298</c:v>
                </c:pt>
                <c:pt idx="5189">
                  <c:v>-0.30850239266014001</c:v>
                </c:pt>
                <c:pt idx="5190">
                  <c:v>-3.27931744406346</c:v>
                </c:pt>
                <c:pt idx="5191">
                  <c:v>3.1773602273649901</c:v>
                </c:pt>
                <c:pt idx="5192">
                  <c:v>-2.8735553485315601</c:v>
                </c:pt>
                <c:pt idx="5193">
                  <c:v>-2.3150602151198498</c:v>
                </c:pt>
                <c:pt idx="5194">
                  <c:v>-1.9683798355648101</c:v>
                </c:pt>
                <c:pt idx="5195">
                  <c:v>2.86172688863719</c:v>
                </c:pt>
                <c:pt idx="5196">
                  <c:v>1.71787319405973</c:v>
                </c:pt>
                <c:pt idx="5197">
                  <c:v>3.4418661745519699</c:v>
                </c:pt>
                <c:pt idx="5198">
                  <c:v>-0.70331948470112504</c:v>
                </c:pt>
                <c:pt idx="5199">
                  <c:v>3.3846166036920602</c:v>
                </c:pt>
                <c:pt idx="5200">
                  <c:v>-3.1813633411771498</c:v>
                </c:pt>
                <c:pt idx="5201">
                  <c:v>-3.08210823639872</c:v>
                </c:pt>
                <c:pt idx="5202">
                  <c:v>3.0325859211083102</c:v>
                </c:pt>
                <c:pt idx="5203">
                  <c:v>-1.8945207218184099</c:v>
                </c:pt>
                <c:pt idx="5204">
                  <c:v>-3.05602914759295</c:v>
                </c:pt>
                <c:pt idx="5205">
                  <c:v>0.81290526662709395</c:v>
                </c:pt>
                <c:pt idx="5206">
                  <c:v>1.8657572782029399</c:v>
                </c:pt>
                <c:pt idx="5207">
                  <c:v>-2.1689956460061999</c:v>
                </c:pt>
                <c:pt idx="5208">
                  <c:v>-3.29032631302245</c:v>
                </c:pt>
                <c:pt idx="5209">
                  <c:v>3.0674834385826801</c:v>
                </c:pt>
                <c:pt idx="5210">
                  <c:v>-2.8283886565280398</c:v>
                </c:pt>
                <c:pt idx="5211">
                  <c:v>1.97493445436198</c:v>
                </c:pt>
                <c:pt idx="5212">
                  <c:v>3.2639953426271502</c:v>
                </c:pt>
                <c:pt idx="5213">
                  <c:v>3.7500063825639498</c:v>
                </c:pt>
                <c:pt idx="5214">
                  <c:v>0.61574984506886299</c:v>
                </c:pt>
                <c:pt idx="5215">
                  <c:v>2.75657514822757</c:v>
                </c:pt>
                <c:pt idx="5216">
                  <c:v>-2.0055291515090001</c:v>
                </c:pt>
                <c:pt idx="5217">
                  <c:v>-2.8806083318084501</c:v>
                </c:pt>
                <c:pt idx="5218">
                  <c:v>-2.4661205276401801</c:v>
                </c:pt>
                <c:pt idx="5219">
                  <c:v>-1.3374147750002801</c:v>
                </c:pt>
                <c:pt idx="5220">
                  <c:v>-2.7242168835320899</c:v>
                </c:pt>
                <c:pt idx="5221">
                  <c:v>-1.78026480569465</c:v>
                </c:pt>
                <c:pt idx="5222">
                  <c:v>2.0614285996908999</c:v>
                </c:pt>
                <c:pt idx="5223">
                  <c:v>-1.9158668031916299</c:v>
                </c:pt>
                <c:pt idx="5224">
                  <c:v>3.9255792887803098</c:v>
                </c:pt>
                <c:pt idx="5225">
                  <c:v>-1.2711654265435199</c:v>
                </c:pt>
                <c:pt idx="5226">
                  <c:v>3.25056974420677</c:v>
                </c:pt>
                <c:pt idx="5227">
                  <c:v>-6.4017258766204599E-3</c:v>
                </c:pt>
                <c:pt idx="5228">
                  <c:v>1.5763654673988801</c:v>
                </c:pt>
                <c:pt idx="5229">
                  <c:v>-3.8744378902930201</c:v>
                </c:pt>
                <c:pt idx="5230">
                  <c:v>-3.22366737982665</c:v>
                </c:pt>
                <c:pt idx="5231">
                  <c:v>0.31892435212802001</c:v>
                </c:pt>
                <c:pt idx="5232">
                  <c:v>-2.6885707250647002</c:v>
                </c:pt>
                <c:pt idx="5233">
                  <c:v>-0.37912313291113298</c:v>
                </c:pt>
                <c:pt idx="5234">
                  <c:v>3.4820952597928301</c:v>
                </c:pt>
                <c:pt idx="5235">
                  <c:v>-2.8204294333464701</c:v>
                </c:pt>
                <c:pt idx="5236">
                  <c:v>-1.75238074404186</c:v>
                </c:pt>
                <c:pt idx="5237">
                  <c:v>3.2118693156409801</c:v>
                </c:pt>
                <c:pt idx="5238">
                  <c:v>-3.2800759608207302</c:v>
                </c:pt>
                <c:pt idx="5239">
                  <c:v>3.4607442460556301</c:v>
                </c:pt>
                <c:pt idx="5240">
                  <c:v>1.3485217486672401</c:v>
                </c:pt>
                <c:pt idx="5241">
                  <c:v>3.8045642739324101</c:v>
                </c:pt>
                <c:pt idx="5242">
                  <c:v>2.1187916851147399</c:v>
                </c:pt>
                <c:pt idx="5243">
                  <c:v>-3.7936069032416899</c:v>
                </c:pt>
                <c:pt idx="5244">
                  <c:v>-0.936164647244218</c:v>
                </c:pt>
                <c:pt idx="5245">
                  <c:v>0.197186702943216</c:v>
                </c:pt>
                <c:pt idx="5246">
                  <c:v>3.76335626487653</c:v>
                </c:pt>
                <c:pt idx="5247">
                  <c:v>-3.39684491813144</c:v>
                </c:pt>
                <c:pt idx="5248">
                  <c:v>-1.9369493133702901E-2</c:v>
                </c:pt>
                <c:pt idx="5249">
                  <c:v>2.6192098027924202</c:v>
                </c:pt>
                <c:pt idx="5250">
                  <c:v>-0.96750556153795797</c:v>
                </c:pt>
                <c:pt idx="5251">
                  <c:v>2.7210871542551902</c:v>
                </c:pt>
                <c:pt idx="5252">
                  <c:v>3.9589218516632898</c:v>
                </c:pt>
                <c:pt idx="5253">
                  <c:v>3.4954331163403398</c:v>
                </c:pt>
                <c:pt idx="5254">
                  <c:v>-2.07566850654834</c:v>
                </c:pt>
                <c:pt idx="5255">
                  <c:v>-0.41522613233050198</c:v>
                </c:pt>
                <c:pt idx="5256">
                  <c:v>3.3532784782450902</c:v>
                </c:pt>
                <c:pt idx="5257">
                  <c:v>1.35671479638102</c:v>
                </c:pt>
                <c:pt idx="5258">
                  <c:v>2.96049059249441</c:v>
                </c:pt>
                <c:pt idx="5259">
                  <c:v>-1.80810557526164</c:v>
                </c:pt>
                <c:pt idx="5260">
                  <c:v>-2.45342971487552</c:v>
                </c:pt>
                <c:pt idx="5261">
                  <c:v>-7.0213802936851005E-2</c:v>
                </c:pt>
                <c:pt idx="5262">
                  <c:v>2.7102160026123401</c:v>
                </c:pt>
                <c:pt idx="5263">
                  <c:v>-0.71088678383039705</c:v>
                </c:pt>
                <c:pt idx="5264">
                  <c:v>3.5297568599123599</c:v>
                </c:pt>
                <c:pt idx="5265">
                  <c:v>-0.96488106296678</c:v>
                </c:pt>
                <c:pt idx="5266">
                  <c:v>-2.4218472380954399</c:v>
                </c:pt>
                <c:pt idx="5267">
                  <c:v>-2.63829746311667</c:v>
                </c:pt>
                <c:pt idx="5268">
                  <c:v>-2.8972835391091798</c:v>
                </c:pt>
                <c:pt idx="5269">
                  <c:v>-3.6354191666762898</c:v>
                </c:pt>
                <c:pt idx="5270">
                  <c:v>-2.0895798513869699</c:v>
                </c:pt>
                <c:pt idx="5271">
                  <c:v>1.7813061203089899</c:v>
                </c:pt>
                <c:pt idx="5272">
                  <c:v>-3.94215852454544</c:v>
                </c:pt>
                <c:pt idx="5273">
                  <c:v>-2.23203651363227</c:v>
                </c:pt>
                <c:pt idx="5274">
                  <c:v>-2.6544393361897001</c:v>
                </c:pt>
                <c:pt idx="5275">
                  <c:v>-3.84648911692714</c:v>
                </c:pt>
                <c:pt idx="5276">
                  <c:v>1.6331561155443399</c:v>
                </c:pt>
                <c:pt idx="5277">
                  <c:v>0.66737746522791896</c:v>
                </c:pt>
                <c:pt idx="5278">
                  <c:v>-3.09919424681221</c:v>
                </c:pt>
                <c:pt idx="5279">
                  <c:v>-0.81425455378075595</c:v>
                </c:pt>
                <c:pt idx="5280">
                  <c:v>3.15618888051555</c:v>
                </c:pt>
                <c:pt idx="5281">
                  <c:v>3.05061847870495</c:v>
                </c:pt>
                <c:pt idx="5282">
                  <c:v>-3.2351137175772</c:v>
                </c:pt>
                <c:pt idx="5283">
                  <c:v>3.8023450139487101</c:v>
                </c:pt>
                <c:pt idx="5284">
                  <c:v>-3.4431408137675801</c:v>
                </c:pt>
                <c:pt idx="5285">
                  <c:v>3.1294344837813202</c:v>
                </c:pt>
                <c:pt idx="5286">
                  <c:v>-3.8160812376837701</c:v>
                </c:pt>
                <c:pt idx="5287">
                  <c:v>-0.38385820873780802</c:v>
                </c:pt>
                <c:pt idx="5288">
                  <c:v>0.232106852285062</c:v>
                </c:pt>
                <c:pt idx="5289">
                  <c:v>-2.49631690037684</c:v>
                </c:pt>
                <c:pt idx="5290">
                  <c:v>-3.1331364838236002</c:v>
                </c:pt>
                <c:pt idx="5291">
                  <c:v>-2.47159455893099</c:v>
                </c:pt>
                <c:pt idx="5292">
                  <c:v>-3.9315220060318898</c:v>
                </c:pt>
                <c:pt idx="5293">
                  <c:v>-2.92163440394547</c:v>
                </c:pt>
                <c:pt idx="5294">
                  <c:v>-1.17950134280787</c:v>
                </c:pt>
                <c:pt idx="5295">
                  <c:v>2.9477163383762499</c:v>
                </c:pt>
                <c:pt idx="5296">
                  <c:v>2.8602759636633599</c:v>
                </c:pt>
                <c:pt idx="5297">
                  <c:v>-1.5491021485849199</c:v>
                </c:pt>
                <c:pt idx="5298">
                  <c:v>-2.5852109600006798</c:v>
                </c:pt>
                <c:pt idx="5299">
                  <c:v>-3.7976472295060502</c:v>
                </c:pt>
                <c:pt idx="5300">
                  <c:v>-1.7510579043446</c:v>
                </c:pt>
                <c:pt idx="5301">
                  <c:v>2.77775213731171</c:v>
                </c:pt>
                <c:pt idx="5302">
                  <c:v>3.4514372314659298</c:v>
                </c:pt>
                <c:pt idx="5303">
                  <c:v>3.26582883921288</c:v>
                </c:pt>
                <c:pt idx="5304">
                  <c:v>-3.0344648090196999</c:v>
                </c:pt>
                <c:pt idx="5305">
                  <c:v>-0.16424918554416301</c:v>
                </c:pt>
                <c:pt idx="5306">
                  <c:v>-3.5084176186222198</c:v>
                </c:pt>
                <c:pt idx="5307">
                  <c:v>3.1200554504141298</c:v>
                </c:pt>
                <c:pt idx="5308">
                  <c:v>3.3450463542867999</c:v>
                </c:pt>
                <c:pt idx="5309">
                  <c:v>-2.9634444162904501</c:v>
                </c:pt>
                <c:pt idx="5310">
                  <c:v>3.3892346201935899</c:v>
                </c:pt>
                <c:pt idx="5311">
                  <c:v>-0.75546411513670797</c:v>
                </c:pt>
                <c:pt idx="5312">
                  <c:v>2.7739617015501001</c:v>
                </c:pt>
                <c:pt idx="5313">
                  <c:v>-2.4361221935398998</c:v>
                </c:pt>
                <c:pt idx="5314">
                  <c:v>-2.9153247091143699</c:v>
                </c:pt>
                <c:pt idx="5315">
                  <c:v>2.1848731778963901</c:v>
                </c:pt>
                <c:pt idx="5316">
                  <c:v>3.8167573142465301</c:v>
                </c:pt>
                <c:pt idx="5317">
                  <c:v>-2.4323631381395998</c:v>
                </c:pt>
                <c:pt idx="5318">
                  <c:v>-0.22305489274367099</c:v>
                </c:pt>
                <c:pt idx="5319">
                  <c:v>3.1344955390681299</c:v>
                </c:pt>
                <c:pt idx="5320">
                  <c:v>3.0278057681398698</c:v>
                </c:pt>
                <c:pt idx="5321">
                  <c:v>-3.5735676866915198</c:v>
                </c:pt>
                <c:pt idx="5322">
                  <c:v>3.5003925087850898</c:v>
                </c:pt>
                <c:pt idx="5323">
                  <c:v>-3.3269061253464498</c:v>
                </c:pt>
                <c:pt idx="5324">
                  <c:v>0.42005927442609398</c:v>
                </c:pt>
                <c:pt idx="5325">
                  <c:v>-1.96298453095422</c:v>
                </c:pt>
                <c:pt idx="5326">
                  <c:v>-3.8081779908207101</c:v>
                </c:pt>
                <c:pt idx="5327">
                  <c:v>3.9438810468982899</c:v>
                </c:pt>
                <c:pt idx="5328">
                  <c:v>2.5882001798253498</c:v>
                </c:pt>
                <c:pt idx="5329">
                  <c:v>-2.6761670749320601</c:v>
                </c:pt>
                <c:pt idx="5330">
                  <c:v>3.46391438709411</c:v>
                </c:pt>
                <c:pt idx="5331">
                  <c:v>3.54705290518661</c:v>
                </c:pt>
                <c:pt idx="5332">
                  <c:v>-2.7135885076030801</c:v>
                </c:pt>
                <c:pt idx="5333">
                  <c:v>-2.6957920740266399</c:v>
                </c:pt>
                <c:pt idx="5334">
                  <c:v>2.5291969539439001</c:v>
                </c:pt>
                <c:pt idx="5335">
                  <c:v>-0.87140794758862306</c:v>
                </c:pt>
                <c:pt idx="5336">
                  <c:v>-3.1295682447612201</c:v>
                </c:pt>
                <c:pt idx="5337">
                  <c:v>0.90583095903660404</c:v>
                </c:pt>
                <c:pt idx="5338">
                  <c:v>-1.7393475266132601</c:v>
                </c:pt>
                <c:pt idx="5339">
                  <c:v>2.5931552805206399</c:v>
                </c:pt>
                <c:pt idx="5340">
                  <c:v>-3.9478812336363398</c:v>
                </c:pt>
                <c:pt idx="5341">
                  <c:v>3.22456394328582</c:v>
                </c:pt>
                <c:pt idx="5342">
                  <c:v>1.4482225305663201</c:v>
                </c:pt>
                <c:pt idx="5343">
                  <c:v>-2.0778426945490001</c:v>
                </c:pt>
                <c:pt idx="5344">
                  <c:v>3.7078368769919599</c:v>
                </c:pt>
                <c:pt idx="5345">
                  <c:v>-3.5745795212130198</c:v>
                </c:pt>
                <c:pt idx="5346">
                  <c:v>3.07706675789635</c:v>
                </c:pt>
                <c:pt idx="5347">
                  <c:v>-2.3389031040435202</c:v>
                </c:pt>
                <c:pt idx="5348">
                  <c:v>2.4391037308888199</c:v>
                </c:pt>
                <c:pt idx="5349">
                  <c:v>-3.2153458425050498</c:v>
                </c:pt>
                <c:pt idx="5350">
                  <c:v>-3.92617785189185</c:v>
                </c:pt>
                <c:pt idx="5351">
                  <c:v>0.184818073991069</c:v>
                </c:pt>
                <c:pt idx="5352">
                  <c:v>-1.8023858043410299</c:v>
                </c:pt>
                <c:pt idx="5353">
                  <c:v>3.5684524078693798</c:v>
                </c:pt>
                <c:pt idx="5354">
                  <c:v>-3.1314899518712198</c:v>
                </c:pt>
                <c:pt idx="5355">
                  <c:v>-2.7963934483842299</c:v>
                </c:pt>
                <c:pt idx="5356">
                  <c:v>3.4538621472106001</c:v>
                </c:pt>
                <c:pt idx="5357">
                  <c:v>-3.3080606077373398</c:v>
                </c:pt>
                <c:pt idx="5358">
                  <c:v>3.0127312601200802</c:v>
                </c:pt>
                <c:pt idx="5359">
                  <c:v>3.5828335874479702</c:v>
                </c:pt>
                <c:pt idx="5360">
                  <c:v>2.25523296664129</c:v>
                </c:pt>
                <c:pt idx="5361">
                  <c:v>-2.5481694515221802</c:v>
                </c:pt>
                <c:pt idx="5362">
                  <c:v>-2.4528357197175801</c:v>
                </c:pt>
                <c:pt idx="5363">
                  <c:v>-1.13757941681356</c:v>
                </c:pt>
                <c:pt idx="5364">
                  <c:v>3.56718907470793</c:v>
                </c:pt>
                <c:pt idx="5365">
                  <c:v>1.08592397109045</c:v>
                </c:pt>
                <c:pt idx="5366">
                  <c:v>-2.8287744498352798</c:v>
                </c:pt>
                <c:pt idx="5367">
                  <c:v>1.9460073535865801</c:v>
                </c:pt>
                <c:pt idx="5368">
                  <c:v>2.7031090295691</c:v>
                </c:pt>
                <c:pt idx="5369">
                  <c:v>-3.1440630571136201</c:v>
                </c:pt>
                <c:pt idx="5370">
                  <c:v>-3.9200533415444001</c:v>
                </c:pt>
                <c:pt idx="5371">
                  <c:v>-2.28347703468887</c:v>
                </c:pt>
                <c:pt idx="5372">
                  <c:v>-1.8721232668952099</c:v>
                </c:pt>
                <c:pt idx="5373">
                  <c:v>-1.1002990568112401</c:v>
                </c:pt>
                <c:pt idx="5374">
                  <c:v>-2.24905988805927</c:v>
                </c:pt>
                <c:pt idx="5375">
                  <c:v>3.7076878424355599</c:v>
                </c:pt>
                <c:pt idx="5376">
                  <c:v>1.7180789653787401E-2</c:v>
                </c:pt>
                <c:pt idx="5377">
                  <c:v>-2.3115556851894201</c:v>
                </c:pt>
                <c:pt idx="5378">
                  <c:v>-3.0084695255086702</c:v>
                </c:pt>
                <c:pt idx="5379">
                  <c:v>0.92516357025684004</c:v>
                </c:pt>
                <c:pt idx="5380">
                  <c:v>2.5627252046715499</c:v>
                </c:pt>
                <c:pt idx="5381">
                  <c:v>-2.91135970555416</c:v>
                </c:pt>
                <c:pt idx="5382">
                  <c:v>0.70438968616200404</c:v>
                </c:pt>
                <c:pt idx="5383">
                  <c:v>0.14721779872062499</c:v>
                </c:pt>
                <c:pt idx="5384">
                  <c:v>-2.7266630266227598</c:v>
                </c:pt>
                <c:pt idx="5385">
                  <c:v>3.4591583068235598</c:v>
                </c:pt>
                <c:pt idx="5386">
                  <c:v>-3.9018839648410499</c:v>
                </c:pt>
                <c:pt idx="5387">
                  <c:v>-2.9113284944773299</c:v>
                </c:pt>
                <c:pt idx="5388">
                  <c:v>2.9541932532110602</c:v>
                </c:pt>
                <c:pt idx="5389">
                  <c:v>3.31245444391821</c:v>
                </c:pt>
                <c:pt idx="5390">
                  <c:v>-3.5544283418867599</c:v>
                </c:pt>
                <c:pt idx="5391">
                  <c:v>-0.35446934165154698</c:v>
                </c:pt>
                <c:pt idx="5392">
                  <c:v>3.4056223018596898</c:v>
                </c:pt>
                <c:pt idx="5393">
                  <c:v>2.7160881800658201</c:v>
                </c:pt>
                <c:pt idx="5394">
                  <c:v>-2.2158429663814099</c:v>
                </c:pt>
                <c:pt idx="5395">
                  <c:v>2.4008898825024101</c:v>
                </c:pt>
                <c:pt idx="5396">
                  <c:v>3.78968308488676</c:v>
                </c:pt>
                <c:pt idx="5397">
                  <c:v>-0.94868128684920905</c:v>
                </c:pt>
                <c:pt idx="5398">
                  <c:v>-2.89602186307709</c:v>
                </c:pt>
                <c:pt idx="5399">
                  <c:v>-2.06941728807708</c:v>
                </c:pt>
                <c:pt idx="5400">
                  <c:v>-1.9817778393863399</c:v>
                </c:pt>
                <c:pt idx="5401">
                  <c:v>2.8553691481528398</c:v>
                </c:pt>
                <c:pt idx="5402">
                  <c:v>3.7705311624712001</c:v>
                </c:pt>
                <c:pt idx="5403">
                  <c:v>-2.13119432668416</c:v>
                </c:pt>
                <c:pt idx="5404">
                  <c:v>3.7561260885072101</c:v>
                </c:pt>
                <c:pt idx="5405">
                  <c:v>-3.80335574903039</c:v>
                </c:pt>
                <c:pt idx="5406">
                  <c:v>1.3526932858098499</c:v>
                </c:pt>
                <c:pt idx="5407">
                  <c:v>-1.94285864007761</c:v>
                </c:pt>
                <c:pt idx="5408">
                  <c:v>0.971615900436404</c:v>
                </c:pt>
                <c:pt idx="5409">
                  <c:v>-1.3681914846789101</c:v>
                </c:pt>
                <c:pt idx="5410">
                  <c:v>3.3704273817300199</c:v>
                </c:pt>
                <c:pt idx="5411">
                  <c:v>-2.1225427805183701</c:v>
                </c:pt>
                <c:pt idx="5412">
                  <c:v>9.5420618944047797E-2</c:v>
                </c:pt>
                <c:pt idx="5413">
                  <c:v>-2.7715868774871701</c:v>
                </c:pt>
                <c:pt idx="5414">
                  <c:v>-2.6466919066086998</c:v>
                </c:pt>
                <c:pt idx="5415">
                  <c:v>-3.9112892249278799</c:v>
                </c:pt>
                <c:pt idx="5416">
                  <c:v>-3.5608945278464699</c:v>
                </c:pt>
                <c:pt idx="5417">
                  <c:v>3.5998394217127201</c:v>
                </c:pt>
                <c:pt idx="5418">
                  <c:v>-3.3830320034621701</c:v>
                </c:pt>
                <c:pt idx="5419">
                  <c:v>2.8672712195076402</c:v>
                </c:pt>
                <c:pt idx="5420">
                  <c:v>-0.20984150865405901</c:v>
                </c:pt>
                <c:pt idx="5421">
                  <c:v>1.90437878399494</c:v>
                </c:pt>
                <c:pt idx="5422">
                  <c:v>-3.0458880318031101</c:v>
                </c:pt>
                <c:pt idx="5423">
                  <c:v>-2.9337011108521298</c:v>
                </c:pt>
                <c:pt idx="5424">
                  <c:v>3.5458471111577201</c:v>
                </c:pt>
                <c:pt idx="5425">
                  <c:v>2.4955699985739899</c:v>
                </c:pt>
                <c:pt idx="5426">
                  <c:v>-2.16074136411769</c:v>
                </c:pt>
                <c:pt idx="5427">
                  <c:v>3.5391647153094801</c:v>
                </c:pt>
                <c:pt idx="5428">
                  <c:v>0.70090599049993896</c:v>
                </c:pt>
                <c:pt idx="5429">
                  <c:v>2.8434167139248498</c:v>
                </c:pt>
                <c:pt idx="5430">
                  <c:v>3.8032939768445502</c:v>
                </c:pt>
                <c:pt idx="5431">
                  <c:v>3.3243394766321401</c:v>
                </c:pt>
                <c:pt idx="5432">
                  <c:v>1.14689832361351</c:v>
                </c:pt>
                <c:pt idx="5433">
                  <c:v>-0.84451183957877096</c:v>
                </c:pt>
                <c:pt idx="5434">
                  <c:v>-0.810780808571259</c:v>
                </c:pt>
                <c:pt idx="5435">
                  <c:v>-3.7793577766897002</c:v>
                </c:pt>
                <c:pt idx="5436">
                  <c:v>-3.5563073117202899</c:v>
                </c:pt>
                <c:pt idx="5437">
                  <c:v>-2.5359593755457301</c:v>
                </c:pt>
                <c:pt idx="5438">
                  <c:v>-0.33440366704216401</c:v>
                </c:pt>
                <c:pt idx="5439">
                  <c:v>-3.8891390009887399</c:v>
                </c:pt>
                <c:pt idx="5440">
                  <c:v>1.5356939164080801</c:v>
                </c:pt>
                <c:pt idx="5441">
                  <c:v>2.45772969918999</c:v>
                </c:pt>
                <c:pt idx="5442">
                  <c:v>3.6864868689688799</c:v>
                </c:pt>
                <c:pt idx="5443">
                  <c:v>-3.0525467453813899</c:v>
                </c:pt>
                <c:pt idx="5444">
                  <c:v>1.9639076361048999</c:v>
                </c:pt>
                <c:pt idx="5445">
                  <c:v>2.18372271726225</c:v>
                </c:pt>
                <c:pt idx="5446">
                  <c:v>-2.8327275916536498</c:v>
                </c:pt>
                <c:pt idx="5447">
                  <c:v>2.6856120580851299</c:v>
                </c:pt>
                <c:pt idx="5448">
                  <c:v>-2.4846392307140701</c:v>
                </c:pt>
                <c:pt idx="5449">
                  <c:v>3.3280062841155802</c:v>
                </c:pt>
                <c:pt idx="5450">
                  <c:v>-3.2157736062514402</c:v>
                </c:pt>
                <c:pt idx="5451">
                  <c:v>2.6334213162457898</c:v>
                </c:pt>
                <c:pt idx="5452">
                  <c:v>3.2097633799529701</c:v>
                </c:pt>
                <c:pt idx="5453">
                  <c:v>2.5443302906948202</c:v>
                </c:pt>
                <c:pt idx="5454">
                  <c:v>-3.44097412666363</c:v>
                </c:pt>
                <c:pt idx="5455">
                  <c:v>3.5286683600046098</c:v>
                </c:pt>
                <c:pt idx="5456">
                  <c:v>3.9462131699712999</c:v>
                </c:pt>
                <c:pt idx="5457">
                  <c:v>3.3646595091265299</c:v>
                </c:pt>
                <c:pt idx="5458">
                  <c:v>3.56763986126614</c:v>
                </c:pt>
                <c:pt idx="5459">
                  <c:v>3.5032507621487801</c:v>
                </c:pt>
                <c:pt idx="5460">
                  <c:v>2.1982894910372401</c:v>
                </c:pt>
                <c:pt idx="5461">
                  <c:v>2.1697895297123102</c:v>
                </c:pt>
                <c:pt idx="5462">
                  <c:v>-2.60901061361584</c:v>
                </c:pt>
                <c:pt idx="5463">
                  <c:v>-1.6399964530970099</c:v>
                </c:pt>
                <c:pt idx="5464">
                  <c:v>0.95861342031661401</c:v>
                </c:pt>
                <c:pt idx="5465">
                  <c:v>-0.53925032176420695</c:v>
                </c:pt>
                <c:pt idx="5466">
                  <c:v>3.2778483373417902</c:v>
                </c:pt>
                <c:pt idx="5467">
                  <c:v>-3.2776351244291</c:v>
                </c:pt>
                <c:pt idx="5468">
                  <c:v>0.67168898185487602</c:v>
                </c:pt>
                <c:pt idx="5469">
                  <c:v>3.3002610518122499</c:v>
                </c:pt>
                <c:pt idx="5470">
                  <c:v>-2.6061979713109098</c:v>
                </c:pt>
                <c:pt idx="5471">
                  <c:v>7.7327046610296393E-2</c:v>
                </c:pt>
                <c:pt idx="5472">
                  <c:v>-2.55747857350587</c:v>
                </c:pt>
                <c:pt idx="5473">
                  <c:v>2.91700454682046</c:v>
                </c:pt>
                <c:pt idx="5474">
                  <c:v>3.5754908048019698</c:v>
                </c:pt>
                <c:pt idx="5475">
                  <c:v>3.2646248963636202</c:v>
                </c:pt>
                <c:pt idx="5476">
                  <c:v>-2.9009080853695499</c:v>
                </c:pt>
                <c:pt idx="5477">
                  <c:v>-2.0263895399918099</c:v>
                </c:pt>
                <c:pt idx="5478">
                  <c:v>-3.3039191169556301</c:v>
                </c:pt>
                <c:pt idx="5479">
                  <c:v>-2.21335657679571</c:v>
                </c:pt>
                <c:pt idx="5480">
                  <c:v>-3.0847702179938699</c:v>
                </c:pt>
                <c:pt idx="5481">
                  <c:v>-1.75293478104781</c:v>
                </c:pt>
                <c:pt idx="5482">
                  <c:v>3.29467740264124</c:v>
                </c:pt>
                <c:pt idx="5483">
                  <c:v>-3.7596573120527599</c:v>
                </c:pt>
                <c:pt idx="5484">
                  <c:v>1.0549705350485401</c:v>
                </c:pt>
                <c:pt idx="5485">
                  <c:v>-3.9874117290639499</c:v>
                </c:pt>
                <c:pt idx="5486">
                  <c:v>-2.5960613960030301</c:v>
                </c:pt>
                <c:pt idx="5487">
                  <c:v>3.4040674237215902</c:v>
                </c:pt>
                <c:pt idx="5488">
                  <c:v>-3.4870615824822302</c:v>
                </c:pt>
                <c:pt idx="5489">
                  <c:v>3.6737865890522499</c:v>
                </c:pt>
                <c:pt idx="5490">
                  <c:v>1.9584337207728499</c:v>
                </c:pt>
                <c:pt idx="5491">
                  <c:v>-3.0797981729519099</c:v>
                </c:pt>
                <c:pt idx="5492">
                  <c:v>3.24384947603486</c:v>
                </c:pt>
                <c:pt idx="5493">
                  <c:v>-2.0175390070295798</c:v>
                </c:pt>
                <c:pt idx="5494">
                  <c:v>-3.4529922002431599</c:v>
                </c:pt>
                <c:pt idx="5495">
                  <c:v>1.89443008619896</c:v>
                </c:pt>
                <c:pt idx="5496">
                  <c:v>1.53682855634295</c:v>
                </c:pt>
                <c:pt idx="5497">
                  <c:v>2.80348380800547</c:v>
                </c:pt>
                <c:pt idx="5498">
                  <c:v>3.4776191080578198</c:v>
                </c:pt>
                <c:pt idx="5499">
                  <c:v>-1.7826181874023499</c:v>
                </c:pt>
                <c:pt idx="5500">
                  <c:v>-2.9140306488846899</c:v>
                </c:pt>
                <c:pt idx="5501">
                  <c:v>2.3964573706858299</c:v>
                </c:pt>
                <c:pt idx="5502">
                  <c:v>-0.88610790561266395</c:v>
                </c:pt>
                <c:pt idx="5503">
                  <c:v>0.73731171244599103</c:v>
                </c:pt>
                <c:pt idx="5504">
                  <c:v>2.70884476850429</c:v>
                </c:pt>
                <c:pt idx="5505">
                  <c:v>0.78302665531122395</c:v>
                </c:pt>
                <c:pt idx="5506">
                  <c:v>-3.5679868448879501</c:v>
                </c:pt>
                <c:pt idx="5507">
                  <c:v>-3.4207581984703102</c:v>
                </c:pt>
                <c:pt idx="5508">
                  <c:v>-1.3368844063743199</c:v>
                </c:pt>
                <c:pt idx="5509">
                  <c:v>-0.90277408037898499</c:v>
                </c:pt>
                <c:pt idx="5510">
                  <c:v>3.9635427751738201</c:v>
                </c:pt>
                <c:pt idx="5511">
                  <c:v>-3.0046622200444499</c:v>
                </c:pt>
                <c:pt idx="5512">
                  <c:v>-2.8150017548039998</c:v>
                </c:pt>
                <c:pt idx="5513">
                  <c:v>-0.90803748454322197</c:v>
                </c:pt>
                <c:pt idx="5514">
                  <c:v>0.81039608979757105</c:v>
                </c:pt>
                <c:pt idx="5515">
                  <c:v>-0.68114054002469004</c:v>
                </c:pt>
                <c:pt idx="5516">
                  <c:v>-2.7489314196196601</c:v>
                </c:pt>
                <c:pt idx="5517">
                  <c:v>-0.67007815896379497</c:v>
                </c:pt>
                <c:pt idx="5518">
                  <c:v>-2.1568906113433801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8F1-4717-A8A2-86AE1214D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09736"/>
        <c:axId val="679780360"/>
      </c:scatterChart>
      <c:valAx>
        <c:axId val="302409736"/>
        <c:scaling>
          <c:orientation val="minMax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80360"/>
        <c:crosses val="autoZero"/>
        <c:crossBetween val="midCat"/>
      </c:valAx>
      <c:valAx>
        <c:axId val="67978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0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Wewnątrz koła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'Pole koła'!$I$1:$I$2</c:f>
              <c:strCache>
                <c:ptCount val="2"/>
                <c:pt idx="1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'Pole koła'!$H$3:$H$5521</c:f>
              <c:numCache>
                <c:formatCode>0.00</c:formatCode>
                <c:ptCount val="5519"/>
                <c:pt idx="0">
                  <c:v>1.52960000619707</c:v>
                </c:pt>
                <c:pt idx="1">
                  <c:v>-1.4907111792963901</c:v>
                </c:pt>
                <c:pt idx="2">
                  <c:v>-1.2238563626821199</c:v>
                </c:pt>
                <c:pt idx="3">
                  <c:v>-1.3128619496758001</c:v>
                </c:pt>
                <c:pt idx="4">
                  <c:v>-0.47510448789523002</c:v>
                </c:pt>
                <c:pt idx="5">
                  <c:v>-2.3646785805844699</c:v>
                </c:pt>
                <c:pt idx="6">
                  <c:v>1.74286487255691</c:v>
                </c:pt>
                <c:pt idx="7">
                  <c:v>-0.84488218107912305</c:v>
                </c:pt>
                <c:pt idx="8">
                  <c:v>0.96083255450527905</c:v>
                </c:pt>
                <c:pt idx="9">
                  <c:v>-0.16443505431693201</c:v>
                </c:pt>
                <c:pt idx="10">
                  <c:v>-2.9275857378022501</c:v>
                </c:pt>
                <c:pt idx="11">
                  <c:v>2.1755667246361701</c:v>
                </c:pt>
                <c:pt idx="12">
                  <c:v>1.43231905590958</c:v>
                </c:pt>
                <c:pt idx="13">
                  <c:v>-0.84993422029307897</c:v>
                </c:pt>
                <c:pt idx="14">
                  <c:v>-0.335622635650769</c:v>
                </c:pt>
                <c:pt idx="15">
                  <c:v>-0.22279665159543199</c:v>
                </c:pt>
                <c:pt idx="16">
                  <c:v>-1.4115861232717699</c:v>
                </c:pt>
                <c:pt idx="17">
                  <c:v>0.118772396957259</c:v>
                </c:pt>
                <c:pt idx="18">
                  <c:v>-0.19777368012035401</c:v>
                </c:pt>
                <c:pt idx="19">
                  <c:v>-1.8541508515592199E-2</c:v>
                </c:pt>
                <c:pt idx="20">
                  <c:v>-0.25254894895212698</c:v>
                </c:pt>
                <c:pt idx="21">
                  <c:v>-0.10515658830617799</c:v>
                </c:pt>
                <c:pt idx="22">
                  <c:v>2.4574501770807702</c:v>
                </c:pt>
                <c:pt idx="23">
                  <c:v>-0.31064501527784499</c:v>
                </c:pt>
                <c:pt idx="24">
                  <c:v>-1.5080072552014501</c:v>
                </c:pt>
                <c:pt idx="25">
                  <c:v>-1.14950414587443</c:v>
                </c:pt>
                <c:pt idx="26">
                  <c:v>1.7284101793951501</c:v>
                </c:pt>
                <c:pt idx="27">
                  <c:v>-2.53363033410412</c:v>
                </c:pt>
                <c:pt idx="28">
                  <c:v>-0.22623754295847301</c:v>
                </c:pt>
                <c:pt idx="29">
                  <c:v>-2.0543416176493801</c:v>
                </c:pt>
                <c:pt idx="30">
                  <c:v>-1.40179114302596</c:v>
                </c:pt>
                <c:pt idx="31">
                  <c:v>0.430562708092112</c:v>
                </c:pt>
                <c:pt idx="32">
                  <c:v>1.36109069403535</c:v>
                </c:pt>
                <c:pt idx="33">
                  <c:v>0.63767635382364296</c:v>
                </c:pt>
                <c:pt idx="34">
                  <c:v>-1.16896236801895</c:v>
                </c:pt>
                <c:pt idx="35">
                  <c:v>1.1713273671948301</c:v>
                </c:pt>
                <c:pt idx="36">
                  <c:v>-0.92906969570169096</c:v>
                </c:pt>
                <c:pt idx="37">
                  <c:v>1.0209689509867399</c:v>
                </c:pt>
                <c:pt idx="38">
                  <c:v>-1.6622042000219499</c:v>
                </c:pt>
                <c:pt idx="39">
                  <c:v>2.3812567506976698</c:v>
                </c:pt>
                <c:pt idx="40">
                  <c:v>-2.49925493011725</c:v>
                </c:pt>
                <c:pt idx="41">
                  <c:v>-2.0957354178891299</c:v>
                </c:pt>
                <c:pt idx="42">
                  <c:v>0.70005202562682101</c:v>
                </c:pt>
                <c:pt idx="43">
                  <c:v>7.8885720576061497E-2</c:v>
                </c:pt>
                <c:pt idx="44">
                  <c:v>-1.83505858042961</c:v>
                </c:pt>
                <c:pt idx="45">
                  <c:v>-0.35591092395551199</c:v>
                </c:pt>
                <c:pt idx="46">
                  <c:v>-2.1911653988259099</c:v>
                </c:pt>
                <c:pt idx="47">
                  <c:v>1.4035307358468401</c:v>
                </c:pt>
                <c:pt idx="48">
                  <c:v>0.111384912872242</c:v>
                </c:pt>
                <c:pt idx="49">
                  <c:v>-0.69996163866273597</c:v>
                </c:pt>
                <c:pt idx="50">
                  <c:v>1.2166684744879701</c:v>
                </c:pt>
                <c:pt idx="51">
                  <c:v>-0.877887779578026</c:v>
                </c:pt>
                <c:pt idx="52">
                  <c:v>-1.8867732900296601</c:v>
                </c:pt>
                <c:pt idx="53">
                  <c:v>2.3385102485134501</c:v>
                </c:pt>
                <c:pt idx="54">
                  <c:v>-0.67858918651006295</c:v>
                </c:pt>
                <c:pt idx="55">
                  <c:v>0.54546747301046195</c:v>
                </c:pt>
                <c:pt idx="56">
                  <c:v>-0.80124316564406906</c:v>
                </c:pt>
                <c:pt idx="57">
                  <c:v>-0.40474854990901799</c:v>
                </c:pt>
                <c:pt idx="58">
                  <c:v>1.80234594458208</c:v>
                </c:pt>
                <c:pt idx="59">
                  <c:v>-1.5324866036075799</c:v>
                </c:pt>
                <c:pt idx="60">
                  <c:v>1.52542238879276</c:v>
                </c:pt>
                <c:pt idx="61">
                  <c:v>0.88413191284461501</c:v>
                </c:pt>
                <c:pt idx="62">
                  <c:v>-0.26133019840134702</c:v>
                </c:pt>
                <c:pt idx="63">
                  <c:v>0.21324011221105699</c:v>
                </c:pt>
                <c:pt idx="64">
                  <c:v>0.76512369013472104</c:v>
                </c:pt>
                <c:pt idx="65">
                  <c:v>0.68138920106244005</c:v>
                </c:pt>
                <c:pt idx="66">
                  <c:v>-2.25118881081606</c:v>
                </c:pt>
                <c:pt idx="67">
                  <c:v>-1.54550994292757</c:v>
                </c:pt>
                <c:pt idx="68">
                  <c:v>-1.5578096731694</c:v>
                </c:pt>
                <c:pt idx="69">
                  <c:v>-0.10079738931705701</c:v>
                </c:pt>
                <c:pt idx="70">
                  <c:v>-1.0588302899983999</c:v>
                </c:pt>
                <c:pt idx="71">
                  <c:v>0.22219168740592099</c:v>
                </c:pt>
                <c:pt idx="72">
                  <c:v>-0.196801425534403</c:v>
                </c:pt>
                <c:pt idx="73">
                  <c:v>0.95135242822542998</c:v>
                </c:pt>
                <c:pt idx="74">
                  <c:v>1.5215004896065301</c:v>
                </c:pt>
                <c:pt idx="75">
                  <c:v>1.8510910699316501</c:v>
                </c:pt>
                <c:pt idx="76">
                  <c:v>-1.9092568740466</c:v>
                </c:pt>
                <c:pt idx="77">
                  <c:v>0.775536475310866</c:v>
                </c:pt>
                <c:pt idx="78">
                  <c:v>-1.99303737922305</c:v>
                </c:pt>
                <c:pt idx="79">
                  <c:v>0.353846085106719</c:v>
                </c:pt>
                <c:pt idx="80">
                  <c:v>1.61570928105225</c:v>
                </c:pt>
                <c:pt idx="81">
                  <c:v>-2.58269262381644</c:v>
                </c:pt>
                <c:pt idx="82">
                  <c:v>1.32124919359765</c:v>
                </c:pt>
                <c:pt idx="83">
                  <c:v>-0.25153061197690701</c:v>
                </c:pt>
                <c:pt idx="84">
                  <c:v>2.3771219406026298</c:v>
                </c:pt>
                <c:pt idx="85">
                  <c:v>1.4271613056194301</c:v>
                </c:pt>
                <c:pt idx="86">
                  <c:v>-0.19459229450326301</c:v>
                </c:pt>
                <c:pt idx="87">
                  <c:v>-1.34162178243366</c:v>
                </c:pt>
                <c:pt idx="88">
                  <c:v>-2.35121531143181</c:v>
                </c:pt>
                <c:pt idx="89">
                  <c:v>1.1690082176083201</c:v>
                </c:pt>
                <c:pt idx="90">
                  <c:v>-0.98836472276200604</c:v>
                </c:pt>
                <c:pt idx="91">
                  <c:v>-1.5520321505623</c:v>
                </c:pt>
                <c:pt idx="92">
                  <c:v>1.3582341114492</c:v>
                </c:pt>
                <c:pt idx="93">
                  <c:v>1.4180877963580401</c:v>
                </c:pt>
                <c:pt idx="94">
                  <c:v>2.0638313768307901</c:v>
                </c:pt>
                <c:pt idx="95">
                  <c:v>-1.0993998743636899</c:v>
                </c:pt>
                <c:pt idx="96">
                  <c:v>0.60146866585190095</c:v>
                </c:pt>
                <c:pt idx="97">
                  <c:v>-2.2069735151444299</c:v>
                </c:pt>
                <c:pt idx="98">
                  <c:v>-0.115614895359749</c:v>
                </c:pt>
                <c:pt idx="99">
                  <c:v>3.9172787156749302E-2</c:v>
                </c:pt>
                <c:pt idx="100">
                  <c:v>-2.68518284970341</c:v>
                </c:pt>
                <c:pt idx="101">
                  <c:v>2.27383227376317</c:v>
                </c:pt>
                <c:pt idx="102">
                  <c:v>0.17193763200968501</c:v>
                </c:pt>
                <c:pt idx="103">
                  <c:v>2.3815613949245198</c:v>
                </c:pt>
                <c:pt idx="104">
                  <c:v>0.235384359208719</c:v>
                </c:pt>
                <c:pt idx="105">
                  <c:v>1.7922358935696301</c:v>
                </c:pt>
                <c:pt idx="106">
                  <c:v>0.60125418170253597</c:v>
                </c:pt>
                <c:pt idx="107">
                  <c:v>-0.94459365306690402</c:v>
                </c:pt>
                <c:pt idx="108">
                  <c:v>1.06769175882463</c:v>
                </c:pt>
                <c:pt idx="109">
                  <c:v>-1.47543363969872</c:v>
                </c:pt>
                <c:pt idx="110">
                  <c:v>-1.03971658473474</c:v>
                </c:pt>
                <c:pt idx="111">
                  <c:v>-2.4957058779902699</c:v>
                </c:pt>
                <c:pt idx="112">
                  <c:v>-2.44217013087375</c:v>
                </c:pt>
                <c:pt idx="113">
                  <c:v>0.94934519731410305</c:v>
                </c:pt>
                <c:pt idx="114">
                  <c:v>1.8897687968563801</c:v>
                </c:pt>
                <c:pt idx="115">
                  <c:v>1.8230156595848801</c:v>
                </c:pt>
                <c:pt idx="116">
                  <c:v>-2.3472513192882101</c:v>
                </c:pt>
                <c:pt idx="117">
                  <c:v>-2.3462445554232501</c:v>
                </c:pt>
                <c:pt idx="118">
                  <c:v>2.1775634701077999</c:v>
                </c:pt>
                <c:pt idx="119">
                  <c:v>-2.4397818480113802</c:v>
                </c:pt>
                <c:pt idx="120">
                  <c:v>-1.09777825198715</c:v>
                </c:pt>
                <c:pt idx="121">
                  <c:v>-0.19208362340198001</c:v>
                </c:pt>
                <c:pt idx="122">
                  <c:v>-2.7938460003533598</c:v>
                </c:pt>
                <c:pt idx="123">
                  <c:v>-2.0494881261814299</c:v>
                </c:pt>
                <c:pt idx="124">
                  <c:v>0.40856546626176798</c:v>
                </c:pt>
                <c:pt idx="125">
                  <c:v>-1.0198049861095</c:v>
                </c:pt>
                <c:pt idx="126">
                  <c:v>-1.6860188149841</c:v>
                </c:pt>
                <c:pt idx="127">
                  <c:v>-0.46590594465923002</c:v>
                </c:pt>
                <c:pt idx="128">
                  <c:v>2.4034657401103501</c:v>
                </c:pt>
                <c:pt idx="129">
                  <c:v>0.96674238564275505</c:v>
                </c:pt>
                <c:pt idx="130">
                  <c:v>1.89955407653036</c:v>
                </c:pt>
                <c:pt idx="131">
                  <c:v>0.39396674531703402</c:v>
                </c:pt>
                <c:pt idx="132">
                  <c:v>-0.49987625349508902</c:v>
                </c:pt>
                <c:pt idx="133">
                  <c:v>-1.06242311066495</c:v>
                </c:pt>
                <c:pt idx="134">
                  <c:v>-2.0968632307899799</c:v>
                </c:pt>
                <c:pt idx="135">
                  <c:v>2.5105814661044201</c:v>
                </c:pt>
                <c:pt idx="136">
                  <c:v>-0.45479017006656502</c:v>
                </c:pt>
                <c:pt idx="137">
                  <c:v>1.37792011148379</c:v>
                </c:pt>
                <c:pt idx="138">
                  <c:v>1.66697234199915</c:v>
                </c:pt>
                <c:pt idx="139">
                  <c:v>-0.95532303527388596</c:v>
                </c:pt>
                <c:pt idx="140">
                  <c:v>-0.78895808524259803</c:v>
                </c:pt>
                <c:pt idx="141">
                  <c:v>2.2042689767322798</c:v>
                </c:pt>
                <c:pt idx="142">
                  <c:v>2.1546508524501401E-3</c:v>
                </c:pt>
                <c:pt idx="143">
                  <c:v>-0.461070130594464</c:v>
                </c:pt>
                <c:pt idx="144">
                  <c:v>1.0552848904335299</c:v>
                </c:pt>
                <c:pt idx="145">
                  <c:v>-2.7165653933064502</c:v>
                </c:pt>
                <c:pt idx="146">
                  <c:v>0.91617846889079502</c:v>
                </c:pt>
                <c:pt idx="147">
                  <c:v>2.5304257382873598</c:v>
                </c:pt>
                <c:pt idx="148">
                  <c:v>0.11650461137955399</c:v>
                </c:pt>
                <c:pt idx="149">
                  <c:v>1.3944647014291101</c:v>
                </c:pt>
                <c:pt idx="150">
                  <c:v>-0.77983344893758799</c:v>
                </c:pt>
                <c:pt idx="151">
                  <c:v>-2.861082408348</c:v>
                </c:pt>
                <c:pt idx="152">
                  <c:v>-1.5041767041721299</c:v>
                </c:pt>
                <c:pt idx="153">
                  <c:v>-0.89965503818092096</c:v>
                </c:pt>
                <c:pt idx="154">
                  <c:v>1.9275177607341201</c:v>
                </c:pt>
                <c:pt idx="155">
                  <c:v>2.3894869566196002</c:v>
                </c:pt>
                <c:pt idx="156">
                  <c:v>-2.2022781363417199</c:v>
                </c:pt>
                <c:pt idx="157">
                  <c:v>0.15030238320353101</c:v>
                </c:pt>
                <c:pt idx="158">
                  <c:v>1.7068636235091099</c:v>
                </c:pt>
                <c:pt idx="159">
                  <c:v>-1.0631027176925001</c:v>
                </c:pt>
                <c:pt idx="160">
                  <c:v>1.4904713529378699</c:v>
                </c:pt>
                <c:pt idx="161">
                  <c:v>1.4077149807265199</c:v>
                </c:pt>
                <c:pt idx="162">
                  <c:v>-0.69390713094501399</c:v>
                </c:pt>
                <c:pt idx="163">
                  <c:v>-2.2514984766707302</c:v>
                </c:pt>
                <c:pt idx="164">
                  <c:v>1.95607812725738</c:v>
                </c:pt>
                <c:pt idx="165">
                  <c:v>0.103190535884748</c:v>
                </c:pt>
                <c:pt idx="166">
                  <c:v>-1.41576240331228</c:v>
                </c:pt>
                <c:pt idx="167">
                  <c:v>1.98902378051351</c:v>
                </c:pt>
                <c:pt idx="168">
                  <c:v>0.21484130150164199</c:v>
                </c:pt>
                <c:pt idx="169">
                  <c:v>1.7791432845222801</c:v>
                </c:pt>
                <c:pt idx="170">
                  <c:v>-1.0784159577225101</c:v>
                </c:pt>
                <c:pt idx="171">
                  <c:v>1.7010947198965001</c:v>
                </c:pt>
                <c:pt idx="172">
                  <c:v>-1.54383744985167</c:v>
                </c:pt>
                <c:pt idx="173">
                  <c:v>1.31160079231828</c:v>
                </c:pt>
                <c:pt idx="174">
                  <c:v>-0.36532494353054801</c:v>
                </c:pt>
                <c:pt idx="175">
                  <c:v>-0.48863433568500497</c:v>
                </c:pt>
                <c:pt idx="176">
                  <c:v>2.6256154888872301</c:v>
                </c:pt>
                <c:pt idx="177">
                  <c:v>-2.1004712265086001</c:v>
                </c:pt>
                <c:pt idx="178">
                  <c:v>1.55162992853828</c:v>
                </c:pt>
                <c:pt idx="179">
                  <c:v>0.87414853296332096</c:v>
                </c:pt>
                <c:pt idx="180">
                  <c:v>1.9023391193552801</c:v>
                </c:pt>
                <c:pt idx="181">
                  <c:v>-2.4340295365550499</c:v>
                </c:pt>
                <c:pt idx="182">
                  <c:v>2.5611115591006</c:v>
                </c:pt>
                <c:pt idx="183">
                  <c:v>-0.94107096996610196</c:v>
                </c:pt>
                <c:pt idx="184">
                  <c:v>0.26444155668004099</c:v>
                </c:pt>
                <c:pt idx="185">
                  <c:v>2.1623245724987998</c:v>
                </c:pt>
                <c:pt idx="186">
                  <c:v>-0.35578863888071399</c:v>
                </c:pt>
                <c:pt idx="187">
                  <c:v>1.9754901704932</c:v>
                </c:pt>
                <c:pt idx="188">
                  <c:v>0.76142311985570199</c:v>
                </c:pt>
                <c:pt idx="189">
                  <c:v>-1.5953850918411501</c:v>
                </c:pt>
                <c:pt idx="190">
                  <c:v>-4.57395300201692E-2</c:v>
                </c:pt>
                <c:pt idx="191">
                  <c:v>-2.0678713649899798</c:v>
                </c:pt>
                <c:pt idx="192">
                  <c:v>-0.85037819927798897</c:v>
                </c:pt>
                <c:pt idx="193">
                  <c:v>-1.81711221922977</c:v>
                </c:pt>
                <c:pt idx="194">
                  <c:v>0.68676367346804401</c:v>
                </c:pt>
                <c:pt idx="195">
                  <c:v>-0.34884231430011597</c:v>
                </c:pt>
                <c:pt idx="196">
                  <c:v>-1.68024775242795</c:v>
                </c:pt>
                <c:pt idx="197">
                  <c:v>0.34161793547637798</c:v>
                </c:pt>
                <c:pt idx="198">
                  <c:v>0.90030463247883896</c:v>
                </c:pt>
                <c:pt idx="199">
                  <c:v>1.7251660206120101</c:v>
                </c:pt>
                <c:pt idx="200">
                  <c:v>-2.1939517784681599</c:v>
                </c:pt>
                <c:pt idx="201">
                  <c:v>-1.1111040369063101</c:v>
                </c:pt>
                <c:pt idx="202">
                  <c:v>-1.5315941130431201</c:v>
                </c:pt>
                <c:pt idx="203">
                  <c:v>0.32841700357831899</c:v>
                </c:pt>
                <c:pt idx="204">
                  <c:v>-1.1388524254185199</c:v>
                </c:pt>
                <c:pt idx="205">
                  <c:v>0.22266329141375199</c:v>
                </c:pt>
                <c:pt idx="206">
                  <c:v>-0.75941868371740995</c:v>
                </c:pt>
                <c:pt idx="207">
                  <c:v>-6.4510563733133297E-2</c:v>
                </c:pt>
                <c:pt idx="208">
                  <c:v>0.189282960823557</c:v>
                </c:pt>
                <c:pt idx="209">
                  <c:v>1.6475044915244901</c:v>
                </c:pt>
                <c:pt idx="210">
                  <c:v>2.0248235037870502E-2</c:v>
                </c:pt>
                <c:pt idx="211">
                  <c:v>-0.46339111049953002</c:v>
                </c:pt>
                <c:pt idx="212">
                  <c:v>0.932023742487466</c:v>
                </c:pt>
                <c:pt idx="213">
                  <c:v>-2.1531642245079898</c:v>
                </c:pt>
                <c:pt idx="214">
                  <c:v>2.2415551404876499</c:v>
                </c:pt>
                <c:pt idx="215">
                  <c:v>-0.68139717498700003</c:v>
                </c:pt>
                <c:pt idx="216">
                  <c:v>0.71527410245902001</c:v>
                </c:pt>
                <c:pt idx="217">
                  <c:v>0.13493380858008</c:v>
                </c:pt>
                <c:pt idx="218">
                  <c:v>-1.9337215381124699</c:v>
                </c:pt>
                <c:pt idx="219">
                  <c:v>-2.3742487398399499</c:v>
                </c:pt>
                <c:pt idx="220">
                  <c:v>-0.70384588516862601</c:v>
                </c:pt>
                <c:pt idx="221">
                  <c:v>-1.44389523757727</c:v>
                </c:pt>
                <c:pt idx="222">
                  <c:v>-2.1936728185424501</c:v>
                </c:pt>
                <c:pt idx="223">
                  <c:v>-0.93446243500930803</c:v>
                </c:pt>
                <c:pt idx="224">
                  <c:v>-1.4965238117662401</c:v>
                </c:pt>
                <c:pt idx="225">
                  <c:v>0.86664286679383096</c:v>
                </c:pt>
                <c:pt idx="226">
                  <c:v>1.64752487410496</c:v>
                </c:pt>
                <c:pt idx="227">
                  <c:v>1.15165988065501</c:v>
                </c:pt>
                <c:pt idx="228">
                  <c:v>-0.27879087539265401</c:v>
                </c:pt>
                <c:pt idx="229">
                  <c:v>2.00126144648029</c:v>
                </c:pt>
                <c:pt idx="230">
                  <c:v>2.14414865332059</c:v>
                </c:pt>
                <c:pt idx="231">
                  <c:v>1.4736586818634501</c:v>
                </c:pt>
                <c:pt idx="232">
                  <c:v>-2.8145621009600701</c:v>
                </c:pt>
                <c:pt idx="233">
                  <c:v>2.8087818512998202</c:v>
                </c:pt>
                <c:pt idx="234">
                  <c:v>-6.5950193666621304E-2</c:v>
                </c:pt>
                <c:pt idx="235">
                  <c:v>-0.54910058593239996</c:v>
                </c:pt>
                <c:pt idx="236">
                  <c:v>-0.54100912729413997</c:v>
                </c:pt>
                <c:pt idx="237">
                  <c:v>2.6797132398072998</c:v>
                </c:pt>
                <c:pt idx="238">
                  <c:v>1.95005796335019</c:v>
                </c:pt>
                <c:pt idx="239">
                  <c:v>-1.11925895605996</c:v>
                </c:pt>
                <c:pt idx="240">
                  <c:v>0.44364733083510299</c:v>
                </c:pt>
                <c:pt idx="241">
                  <c:v>-0.87973842152044701</c:v>
                </c:pt>
                <c:pt idx="242">
                  <c:v>1.3500281834265899</c:v>
                </c:pt>
                <c:pt idx="243">
                  <c:v>-2.3202588659508399</c:v>
                </c:pt>
                <c:pt idx="244">
                  <c:v>-1.50898830538527</c:v>
                </c:pt>
                <c:pt idx="245">
                  <c:v>-2.0075152870630402</c:v>
                </c:pt>
                <c:pt idx="246">
                  <c:v>-0.72643414870638101</c:v>
                </c:pt>
                <c:pt idx="247">
                  <c:v>0.48424904114695799</c:v>
                </c:pt>
                <c:pt idx="248">
                  <c:v>-2.2599848949390502</c:v>
                </c:pt>
                <c:pt idx="249">
                  <c:v>0.59174330892697002</c:v>
                </c:pt>
                <c:pt idx="250">
                  <c:v>-0.38281944699161702</c:v>
                </c:pt>
                <c:pt idx="251">
                  <c:v>0.40924781381844499</c:v>
                </c:pt>
                <c:pt idx="252">
                  <c:v>0.259724904639628</c:v>
                </c:pt>
                <c:pt idx="253">
                  <c:v>-0.76751610684183802</c:v>
                </c:pt>
                <c:pt idx="254">
                  <c:v>-0.92669851914578805</c:v>
                </c:pt>
                <c:pt idx="255">
                  <c:v>2.7154967601783899E-2</c:v>
                </c:pt>
                <c:pt idx="256">
                  <c:v>2.5408854655316899</c:v>
                </c:pt>
                <c:pt idx="257">
                  <c:v>1.5512748497359199</c:v>
                </c:pt>
                <c:pt idx="258">
                  <c:v>0.41860370602401498</c:v>
                </c:pt>
                <c:pt idx="259">
                  <c:v>-0.52317850402516697</c:v>
                </c:pt>
                <c:pt idx="260">
                  <c:v>-1.03404014514155</c:v>
                </c:pt>
                <c:pt idx="261">
                  <c:v>-1.88293827383969</c:v>
                </c:pt>
                <c:pt idx="262">
                  <c:v>2.04157078021397</c:v>
                </c:pt>
                <c:pt idx="263">
                  <c:v>0.66032746715422797</c:v>
                </c:pt>
                <c:pt idx="264">
                  <c:v>-0.46727551303190901</c:v>
                </c:pt>
                <c:pt idx="265">
                  <c:v>-0.91546854965357305</c:v>
                </c:pt>
                <c:pt idx="266">
                  <c:v>-0.84378005213725604</c:v>
                </c:pt>
                <c:pt idx="267">
                  <c:v>2.5740488834043802</c:v>
                </c:pt>
                <c:pt idx="268">
                  <c:v>2.1961539171415798</c:v>
                </c:pt>
                <c:pt idx="269">
                  <c:v>0.301295821522156</c:v>
                </c:pt>
                <c:pt idx="270">
                  <c:v>0.492167012031891</c:v>
                </c:pt>
                <c:pt idx="271">
                  <c:v>1.1675524430079101</c:v>
                </c:pt>
                <c:pt idx="272">
                  <c:v>2.4858419944130001</c:v>
                </c:pt>
                <c:pt idx="273">
                  <c:v>0.34433234176084199</c:v>
                </c:pt>
                <c:pt idx="274">
                  <c:v>-1.14594793595949</c:v>
                </c:pt>
                <c:pt idx="275">
                  <c:v>1.08369386548901E-2</c:v>
                </c:pt>
                <c:pt idx="276">
                  <c:v>0.81651448646003799</c:v>
                </c:pt>
                <c:pt idx="277">
                  <c:v>2.0865388831013401</c:v>
                </c:pt>
                <c:pt idx="278">
                  <c:v>-0.47031999796638502</c:v>
                </c:pt>
                <c:pt idx="279">
                  <c:v>-2.0529689144080301</c:v>
                </c:pt>
                <c:pt idx="280">
                  <c:v>0.57677771992044202</c:v>
                </c:pt>
                <c:pt idx="281">
                  <c:v>4.7978568950742997E-2</c:v>
                </c:pt>
                <c:pt idx="282">
                  <c:v>1.87307754338057</c:v>
                </c:pt>
                <c:pt idx="283">
                  <c:v>0.203435776859587</c:v>
                </c:pt>
                <c:pt idx="284">
                  <c:v>1.51187073844459</c:v>
                </c:pt>
                <c:pt idx="285">
                  <c:v>1.13571764595588</c:v>
                </c:pt>
                <c:pt idx="286">
                  <c:v>-0.23859278125354499</c:v>
                </c:pt>
                <c:pt idx="287">
                  <c:v>1.93521077132881</c:v>
                </c:pt>
                <c:pt idx="288">
                  <c:v>1.4751601183405501</c:v>
                </c:pt>
                <c:pt idx="289">
                  <c:v>1.8592699952579901</c:v>
                </c:pt>
                <c:pt idx="290">
                  <c:v>-1.19666974025634</c:v>
                </c:pt>
                <c:pt idx="291">
                  <c:v>-0.463824108321434</c:v>
                </c:pt>
                <c:pt idx="292">
                  <c:v>1.37886551980349</c:v>
                </c:pt>
                <c:pt idx="293">
                  <c:v>-1.81426800179182</c:v>
                </c:pt>
                <c:pt idx="294">
                  <c:v>-0.226552004850717</c:v>
                </c:pt>
                <c:pt idx="295">
                  <c:v>-1.8908101044233601</c:v>
                </c:pt>
                <c:pt idx="296">
                  <c:v>-7.0582879279941198E-3</c:v>
                </c:pt>
                <c:pt idx="297">
                  <c:v>0.20337922107529399</c:v>
                </c:pt>
                <c:pt idx="298">
                  <c:v>-1.54596971783311</c:v>
                </c:pt>
                <c:pt idx="299">
                  <c:v>2.6525613460127002</c:v>
                </c:pt>
                <c:pt idx="300">
                  <c:v>1.5824928291092999</c:v>
                </c:pt>
                <c:pt idx="301">
                  <c:v>-1.0751602451299</c:v>
                </c:pt>
                <c:pt idx="302">
                  <c:v>0.223413032529554</c:v>
                </c:pt>
                <c:pt idx="303">
                  <c:v>-1.3206210552440001</c:v>
                </c:pt>
                <c:pt idx="304">
                  <c:v>2.1684891688425099</c:v>
                </c:pt>
                <c:pt idx="305">
                  <c:v>1.0392620397907</c:v>
                </c:pt>
                <c:pt idx="306">
                  <c:v>1.8529204545669</c:v>
                </c:pt>
                <c:pt idx="307">
                  <c:v>0.72191716800762096</c:v>
                </c:pt>
                <c:pt idx="308">
                  <c:v>1.11846417788662</c:v>
                </c:pt>
                <c:pt idx="309">
                  <c:v>1.69856410838788</c:v>
                </c:pt>
                <c:pt idx="310">
                  <c:v>-1.5992072910134599E-2</c:v>
                </c:pt>
                <c:pt idx="311">
                  <c:v>-1.67014290130722</c:v>
                </c:pt>
                <c:pt idx="312">
                  <c:v>-1.98849674155712</c:v>
                </c:pt>
                <c:pt idx="313">
                  <c:v>0.80399483775096003</c:v>
                </c:pt>
                <c:pt idx="314">
                  <c:v>-1.6350279171261499</c:v>
                </c:pt>
                <c:pt idx="315">
                  <c:v>0.82532744219334297</c:v>
                </c:pt>
                <c:pt idx="316">
                  <c:v>-1.5124381632522099</c:v>
                </c:pt>
                <c:pt idx="317">
                  <c:v>2.2469638287315998</c:v>
                </c:pt>
                <c:pt idx="318">
                  <c:v>-1.2719592537282201</c:v>
                </c:pt>
                <c:pt idx="319">
                  <c:v>-1.06449770895283</c:v>
                </c:pt>
                <c:pt idx="320">
                  <c:v>0.75907735030340495</c:v>
                </c:pt>
                <c:pt idx="321">
                  <c:v>-1.43051564415475</c:v>
                </c:pt>
                <c:pt idx="322">
                  <c:v>-7.5327509046200405E-2</c:v>
                </c:pt>
                <c:pt idx="323">
                  <c:v>0.42665800791555403</c:v>
                </c:pt>
                <c:pt idx="324">
                  <c:v>0.84647631773004495</c:v>
                </c:pt>
                <c:pt idx="325">
                  <c:v>0.31403401045286999</c:v>
                </c:pt>
                <c:pt idx="326">
                  <c:v>2.0955952995470302</c:v>
                </c:pt>
                <c:pt idx="327">
                  <c:v>1.2714413915873499</c:v>
                </c:pt>
                <c:pt idx="328">
                  <c:v>-2.5074519942303102</c:v>
                </c:pt>
                <c:pt idx="329">
                  <c:v>0.81555057293122901</c:v>
                </c:pt>
                <c:pt idx="330">
                  <c:v>-1.6412092381968999</c:v>
                </c:pt>
                <c:pt idx="331">
                  <c:v>-1.3925740703116001</c:v>
                </c:pt>
                <c:pt idx="332">
                  <c:v>-2.9432242090510701</c:v>
                </c:pt>
                <c:pt idx="333">
                  <c:v>1.21941668535181</c:v>
                </c:pt>
                <c:pt idx="334">
                  <c:v>1.84369403333646</c:v>
                </c:pt>
                <c:pt idx="335">
                  <c:v>0.43978125147087499</c:v>
                </c:pt>
                <c:pt idx="336">
                  <c:v>0.58490454868726605</c:v>
                </c:pt>
                <c:pt idx="337">
                  <c:v>-2.2180866258563001</c:v>
                </c:pt>
                <c:pt idx="338">
                  <c:v>0.24050835032513401</c:v>
                </c:pt>
                <c:pt idx="339">
                  <c:v>0.36402061311166101</c:v>
                </c:pt>
                <c:pt idx="340">
                  <c:v>0.15194006106681299</c:v>
                </c:pt>
                <c:pt idx="341">
                  <c:v>-1.2128854680555701</c:v>
                </c:pt>
                <c:pt idx="342">
                  <c:v>1.3580110987543801</c:v>
                </c:pt>
                <c:pt idx="343">
                  <c:v>-0.82548105312235998</c:v>
                </c:pt>
                <c:pt idx="344">
                  <c:v>0.64589889690310898</c:v>
                </c:pt>
                <c:pt idx="345">
                  <c:v>-0.25628666015175999</c:v>
                </c:pt>
                <c:pt idx="346">
                  <c:v>-1.1218315393485601</c:v>
                </c:pt>
                <c:pt idx="347">
                  <c:v>0.59938768178857305</c:v>
                </c:pt>
                <c:pt idx="348">
                  <c:v>0.64282238223933996</c:v>
                </c:pt>
                <c:pt idx="349">
                  <c:v>-2.35149397715506</c:v>
                </c:pt>
                <c:pt idx="350">
                  <c:v>2.5632154829885501</c:v>
                </c:pt>
                <c:pt idx="351">
                  <c:v>2.32849739133446</c:v>
                </c:pt>
                <c:pt idx="352">
                  <c:v>0.86778028022075404</c:v>
                </c:pt>
                <c:pt idx="353">
                  <c:v>-0.62206377938391</c:v>
                </c:pt>
                <c:pt idx="354">
                  <c:v>-2.5622697383865298</c:v>
                </c:pt>
                <c:pt idx="355">
                  <c:v>0.32301694274339698</c:v>
                </c:pt>
                <c:pt idx="356">
                  <c:v>-1.78394128963215</c:v>
                </c:pt>
                <c:pt idx="357">
                  <c:v>-1.97963575805518</c:v>
                </c:pt>
                <c:pt idx="358">
                  <c:v>0.44092790733568399</c:v>
                </c:pt>
                <c:pt idx="359">
                  <c:v>-2.1300241231279902</c:v>
                </c:pt>
                <c:pt idx="360">
                  <c:v>2.0948931356415899</c:v>
                </c:pt>
                <c:pt idx="361">
                  <c:v>1.9459563885992599</c:v>
                </c:pt>
                <c:pt idx="362">
                  <c:v>-1.13896245673063</c:v>
                </c:pt>
                <c:pt idx="363">
                  <c:v>-1.9596299615444801</c:v>
                </c:pt>
                <c:pt idx="364">
                  <c:v>1.34544003322537</c:v>
                </c:pt>
                <c:pt idx="365">
                  <c:v>0.87484299975736501</c:v>
                </c:pt>
                <c:pt idx="366">
                  <c:v>2.3669496541220498</c:v>
                </c:pt>
                <c:pt idx="367">
                  <c:v>1.0384896698100099</c:v>
                </c:pt>
                <c:pt idx="368">
                  <c:v>0.85243507760228399</c:v>
                </c:pt>
                <c:pt idx="369">
                  <c:v>-1.9758115488622501</c:v>
                </c:pt>
                <c:pt idx="370">
                  <c:v>-1.5434499395949499</c:v>
                </c:pt>
                <c:pt idx="371">
                  <c:v>6.3098883714563805E-2</c:v>
                </c:pt>
                <c:pt idx="372">
                  <c:v>1.34361910542612</c:v>
                </c:pt>
                <c:pt idx="373">
                  <c:v>4.7551922372376099E-2</c:v>
                </c:pt>
                <c:pt idx="374">
                  <c:v>2.50638730817814</c:v>
                </c:pt>
                <c:pt idx="375">
                  <c:v>0.384673266498819</c:v>
                </c:pt>
                <c:pt idx="376">
                  <c:v>-2.2291503463901399</c:v>
                </c:pt>
                <c:pt idx="377">
                  <c:v>1.35386368569495</c:v>
                </c:pt>
                <c:pt idx="378">
                  <c:v>-1.4872272468719301</c:v>
                </c:pt>
                <c:pt idx="379">
                  <c:v>-2.68102933291846</c:v>
                </c:pt>
                <c:pt idx="380">
                  <c:v>8.0478403370572701E-2</c:v>
                </c:pt>
                <c:pt idx="381">
                  <c:v>7.9131057759377996E-2</c:v>
                </c:pt>
                <c:pt idx="382">
                  <c:v>1.7636221793601801</c:v>
                </c:pt>
                <c:pt idx="383">
                  <c:v>-4.0380756242371599E-2</c:v>
                </c:pt>
                <c:pt idx="384">
                  <c:v>-0.58779670398624095</c:v>
                </c:pt>
                <c:pt idx="385">
                  <c:v>-0.499113063950891</c:v>
                </c:pt>
                <c:pt idx="386">
                  <c:v>2.0698953041831198</c:v>
                </c:pt>
                <c:pt idx="387">
                  <c:v>1.2017199306214199</c:v>
                </c:pt>
                <c:pt idx="388">
                  <c:v>-1.08235017292059</c:v>
                </c:pt>
                <c:pt idx="389">
                  <c:v>2.7345862041906598E-2</c:v>
                </c:pt>
                <c:pt idx="390">
                  <c:v>0.72039191134707303</c:v>
                </c:pt>
                <c:pt idx="391">
                  <c:v>1.9329228508951899</c:v>
                </c:pt>
                <c:pt idx="392">
                  <c:v>2.6785706313004498</c:v>
                </c:pt>
                <c:pt idx="393">
                  <c:v>-2.8501361681709301</c:v>
                </c:pt>
                <c:pt idx="394">
                  <c:v>-1.1863871048719099</c:v>
                </c:pt>
                <c:pt idx="395">
                  <c:v>0.33840444833275302</c:v>
                </c:pt>
                <c:pt idx="396">
                  <c:v>0.62868791074270003</c:v>
                </c:pt>
                <c:pt idx="397">
                  <c:v>0.44477732856103103</c:v>
                </c:pt>
                <c:pt idx="398">
                  <c:v>-2.6680478734775201</c:v>
                </c:pt>
                <c:pt idx="399">
                  <c:v>-0.43699167796249999</c:v>
                </c:pt>
                <c:pt idx="400">
                  <c:v>-2.3627039940265901</c:v>
                </c:pt>
                <c:pt idx="401">
                  <c:v>1.4392601694562599</c:v>
                </c:pt>
                <c:pt idx="402">
                  <c:v>-2.0533678898599002</c:v>
                </c:pt>
                <c:pt idx="403">
                  <c:v>1.2372504452086499</c:v>
                </c:pt>
                <c:pt idx="404">
                  <c:v>-0.45850100755832901</c:v>
                </c:pt>
                <c:pt idx="405">
                  <c:v>4.1846553029287704E-3</c:v>
                </c:pt>
                <c:pt idx="406">
                  <c:v>-1.7730168260827801</c:v>
                </c:pt>
                <c:pt idx="407">
                  <c:v>-1.5664368007143601</c:v>
                </c:pt>
                <c:pt idx="408">
                  <c:v>1.09647195518384</c:v>
                </c:pt>
                <c:pt idx="409">
                  <c:v>-1.72918353809867</c:v>
                </c:pt>
                <c:pt idx="410">
                  <c:v>1.2729602322022899</c:v>
                </c:pt>
                <c:pt idx="411">
                  <c:v>1.341466956368</c:v>
                </c:pt>
                <c:pt idx="412">
                  <c:v>-2.9043439404830602</c:v>
                </c:pt>
                <c:pt idx="413">
                  <c:v>2.73790909067535</c:v>
                </c:pt>
                <c:pt idx="414">
                  <c:v>2.0392962332662301</c:v>
                </c:pt>
                <c:pt idx="415">
                  <c:v>-1.1997511289390099</c:v>
                </c:pt>
                <c:pt idx="416">
                  <c:v>-2.5121720169855801</c:v>
                </c:pt>
                <c:pt idx="417">
                  <c:v>-2.2234227980190702</c:v>
                </c:pt>
                <c:pt idx="418">
                  <c:v>-1.3290828659964999</c:v>
                </c:pt>
                <c:pt idx="419">
                  <c:v>-1.9377277980427901</c:v>
                </c:pt>
                <c:pt idx="420">
                  <c:v>-1.28612143256123E-3</c:v>
                </c:pt>
                <c:pt idx="421">
                  <c:v>9.3640427526879302E-2</c:v>
                </c:pt>
                <c:pt idx="422">
                  <c:v>2.47960452497865</c:v>
                </c:pt>
                <c:pt idx="423">
                  <c:v>-1.0615343912192099</c:v>
                </c:pt>
                <c:pt idx="424">
                  <c:v>-3.0616094302396299E-2</c:v>
                </c:pt>
                <c:pt idx="425">
                  <c:v>-2.02540335197348</c:v>
                </c:pt>
                <c:pt idx="426">
                  <c:v>0.33795071297281598</c:v>
                </c:pt>
                <c:pt idx="427">
                  <c:v>0.74707543601911097</c:v>
                </c:pt>
                <c:pt idx="428">
                  <c:v>2.2209882463052999</c:v>
                </c:pt>
                <c:pt idx="429">
                  <c:v>-2.0227830371948898</c:v>
                </c:pt>
                <c:pt idx="430">
                  <c:v>-2.5089498851643799</c:v>
                </c:pt>
                <c:pt idx="431">
                  <c:v>1.56963260466586</c:v>
                </c:pt>
                <c:pt idx="432">
                  <c:v>-2.7069690867550702</c:v>
                </c:pt>
                <c:pt idx="433">
                  <c:v>-1.15313779262191</c:v>
                </c:pt>
                <c:pt idx="434">
                  <c:v>-1.69361954490443</c:v>
                </c:pt>
                <c:pt idx="435">
                  <c:v>-0.25445976778795198</c:v>
                </c:pt>
                <c:pt idx="436">
                  <c:v>1.5660285729999901</c:v>
                </c:pt>
                <c:pt idx="437">
                  <c:v>-1.42672553964893</c:v>
                </c:pt>
                <c:pt idx="438">
                  <c:v>-1.0186587591624401</c:v>
                </c:pt>
                <c:pt idx="439">
                  <c:v>0.208539815301265</c:v>
                </c:pt>
                <c:pt idx="440">
                  <c:v>2.5631918706145602</c:v>
                </c:pt>
                <c:pt idx="441">
                  <c:v>1.3245433421111401</c:v>
                </c:pt>
                <c:pt idx="442">
                  <c:v>0.40798664116744898</c:v>
                </c:pt>
                <c:pt idx="443">
                  <c:v>-1.15416637335061</c:v>
                </c:pt>
                <c:pt idx="444">
                  <c:v>0.31740804955195201</c:v>
                </c:pt>
                <c:pt idx="445">
                  <c:v>-1.39458729332424</c:v>
                </c:pt>
                <c:pt idx="446">
                  <c:v>-1.6335297814872201</c:v>
                </c:pt>
                <c:pt idx="447">
                  <c:v>-2.9750079093722901</c:v>
                </c:pt>
                <c:pt idx="448">
                  <c:v>-1.0244653882591199</c:v>
                </c:pt>
                <c:pt idx="449">
                  <c:v>-0.70584742154061297</c:v>
                </c:pt>
                <c:pt idx="450">
                  <c:v>0.53294458167654202</c:v>
                </c:pt>
                <c:pt idx="451">
                  <c:v>-1.70644576364458</c:v>
                </c:pt>
                <c:pt idx="452">
                  <c:v>-1.4915444884286999</c:v>
                </c:pt>
                <c:pt idx="453">
                  <c:v>1.85287413954849</c:v>
                </c:pt>
                <c:pt idx="454">
                  <c:v>-0.78021531386209098</c:v>
                </c:pt>
                <c:pt idx="455">
                  <c:v>-0.63487052391669296</c:v>
                </c:pt>
                <c:pt idx="456">
                  <c:v>1.5849534401304599</c:v>
                </c:pt>
                <c:pt idx="457">
                  <c:v>0.26870365777137101</c:v>
                </c:pt>
                <c:pt idx="458">
                  <c:v>1.3538047300082201</c:v>
                </c:pt>
                <c:pt idx="459">
                  <c:v>-0.95380597750198604</c:v>
                </c:pt>
                <c:pt idx="460">
                  <c:v>-0.490109733499486</c:v>
                </c:pt>
                <c:pt idx="461">
                  <c:v>0.31154943369771299</c:v>
                </c:pt>
                <c:pt idx="462">
                  <c:v>0.60872772358138505</c:v>
                </c:pt>
                <c:pt idx="463">
                  <c:v>-1.9190231303482601</c:v>
                </c:pt>
                <c:pt idx="464">
                  <c:v>1.1320130967186901</c:v>
                </c:pt>
                <c:pt idx="465">
                  <c:v>-0.44946452241585499</c:v>
                </c:pt>
                <c:pt idx="466">
                  <c:v>2.2490710441550901</c:v>
                </c:pt>
                <c:pt idx="467">
                  <c:v>-0.215685047505214</c:v>
                </c:pt>
                <c:pt idx="468">
                  <c:v>-1.0567700235492199</c:v>
                </c:pt>
                <c:pt idx="469">
                  <c:v>2.04788404859173</c:v>
                </c:pt>
                <c:pt idx="470">
                  <c:v>0.99847083083937005</c:v>
                </c:pt>
                <c:pt idx="471">
                  <c:v>-0.95557815394592305</c:v>
                </c:pt>
                <c:pt idx="472">
                  <c:v>0.356825148058528</c:v>
                </c:pt>
                <c:pt idx="473">
                  <c:v>-1.7612621960514101</c:v>
                </c:pt>
                <c:pt idx="474">
                  <c:v>0.65792707508243597</c:v>
                </c:pt>
                <c:pt idx="475">
                  <c:v>0.44505267433483098</c:v>
                </c:pt>
                <c:pt idx="476">
                  <c:v>1.06576567184768</c:v>
                </c:pt>
                <c:pt idx="477">
                  <c:v>0.391385406529632</c:v>
                </c:pt>
                <c:pt idx="478">
                  <c:v>-2.1168773410048001</c:v>
                </c:pt>
                <c:pt idx="479">
                  <c:v>-0.122733120794629</c:v>
                </c:pt>
                <c:pt idx="480">
                  <c:v>-0.84386221913538895</c:v>
                </c:pt>
                <c:pt idx="481">
                  <c:v>-1.9813719284715701</c:v>
                </c:pt>
                <c:pt idx="482">
                  <c:v>-0.94604633439283303</c:v>
                </c:pt>
                <c:pt idx="483">
                  <c:v>0.86753702770493302</c:v>
                </c:pt>
                <c:pt idx="484">
                  <c:v>-2.4748707748663201</c:v>
                </c:pt>
                <c:pt idx="485">
                  <c:v>0.669327275703265</c:v>
                </c:pt>
                <c:pt idx="486">
                  <c:v>-2.00195661088192</c:v>
                </c:pt>
                <c:pt idx="487">
                  <c:v>1.9733158247103</c:v>
                </c:pt>
                <c:pt idx="488">
                  <c:v>-2.4295640178243798</c:v>
                </c:pt>
                <c:pt idx="489">
                  <c:v>-0.34112870102091802</c:v>
                </c:pt>
                <c:pt idx="490">
                  <c:v>0.27967248780778597</c:v>
                </c:pt>
                <c:pt idx="491">
                  <c:v>1.80466819904751</c:v>
                </c:pt>
                <c:pt idx="492">
                  <c:v>-0.50033050148059299</c:v>
                </c:pt>
                <c:pt idx="493">
                  <c:v>-0.84232978624571098</c:v>
                </c:pt>
                <c:pt idx="494">
                  <c:v>1.9586542332015799</c:v>
                </c:pt>
                <c:pt idx="495">
                  <c:v>0.15532546348788601</c:v>
                </c:pt>
                <c:pt idx="496">
                  <c:v>1.33669981928689</c:v>
                </c:pt>
                <c:pt idx="497">
                  <c:v>0.60244907037748896</c:v>
                </c:pt>
                <c:pt idx="498">
                  <c:v>1.9290102358789201</c:v>
                </c:pt>
                <c:pt idx="499">
                  <c:v>0.344972933608925</c:v>
                </c:pt>
                <c:pt idx="500">
                  <c:v>-2.5389148934768202</c:v>
                </c:pt>
                <c:pt idx="501">
                  <c:v>1.2360873717963199</c:v>
                </c:pt>
                <c:pt idx="502">
                  <c:v>0.45240308098109899</c:v>
                </c:pt>
                <c:pt idx="503">
                  <c:v>-0.84683890497583902</c:v>
                </c:pt>
                <c:pt idx="504">
                  <c:v>-0.36199168844566398</c:v>
                </c:pt>
                <c:pt idx="505">
                  <c:v>-0.80251192614570099</c:v>
                </c:pt>
                <c:pt idx="506">
                  <c:v>2.12899698868556</c:v>
                </c:pt>
                <c:pt idx="507">
                  <c:v>-1.69973166773839</c:v>
                </c:pt>
                <c:pt idx="508">
                  <c:v>9.9357586617230695E-2</c:v>
                </c:pt>
                <c:pt idx="509">
                  <c:v>-0.51285129771985705</c:v>
                </c:pt>
                <c:pt idx="510">
                  <c:v>-0.28021670145440702</c:v>
                </c:pt>
                <c:pt idx="511">
                  <c:v>-2.01103841167361</c:v>
                </c:pt>
                <c:pt idx="512">
                  <c:v>-1.12293518487049</c:v>
                </c:pt>
                <c:pt idx="513">
                  <c:v>2.4577404184776301</c:v>
                </c:pt>
                <c:pt idx="514">
                  <c:v>0.57721647132957798</c:v>
                </c:pt>
                <c:pt idx="515">
                  <c:v>2.26373790705764</c:v>
                </c:pt>
                <c:pt idx="516">
                  <c:v>2.81741342679795</c:v>
                </c:pt>
                <c:pt idx="517">
                  <c:v>1.19915336939673</c:v>
                </c:pt>
                <c:pt idx="518">
                  <c:v>-2.8592258674890201</c:v>
                </c:pt>
                <c:pt idx="519">
                  <c:v>-0.47143311364266399</c:v>
                </c:pt>
                <c:pt idx="520">
                  <c:v>1.1916160326006699</c:v>
                </c:pt>
                <c:pt idx="521">
                  <c:v>2.49827405110234</c:v>
                </c:pt>
                <c:pt idx="522">
                  <c:v>0.80876817261464495</c:v>
                </c:pt>
                <c:pt idx="523">
                  <c:v>-2.1153812089687398</c:v>
                </c:pt>
                <c:pt idx="524">
                  <c:v>-8.8860300477526702E-2</c:v>
                </c:pt>
                <c:pt idx="525">
                  <c:v>0.71048373248288998</c:v>
                </c:pt>
                <c:pt idx="526">
                  <c:v>1.1691061436854699</c:v>
                </c:pt>
                <c:pt idx="527">
                  <c:v>-1.00750715767212</c:v>
                </c:pt>
                <c:pt idx="528">
                  <c:v>-0.25083751731695703</c:v>
                </c:pt>
                <c:pt idx="529">
                  <c:v>-1.29082478735759</c:v>
                </c:pt>
                <c:pt idx="530">
                  <c:v>7.4275898259968706E-2</c:v>
                </c:pt>
                <c:pt idx="531">
                  <c:v>1.3397907202520201</c:v>
                </c:pt>
                <c:pt idx="532">
                  <c:v>-2.2067168418168199</c:v>
                </c:pt>
                <c:pt idx="533">
                  <c:v>-0.58205140862160198</c:v>
                </c:pt>
                <c:pt idx="534">
                  <c:v>-0.41701888437934798</c:v>
                </c:pt>
                <c:pt idx="535">
                  <c:v>-2.3378204459349101</c:v>
                </c:pt>
                <c:pt idx="536">
                  <c:v>1.22871578659895</c:v>
                </c:pt>
                <c:pt idx="537">
                  <c:v>0.181494597745368</c:v>
                </c:pt>
                <c:pt idx="538">
                  <c:v>1.09401420267912</c:v>
                </c:pt>
                <c:pt idx="539">
                  <c:v>-0.811608635110601</c:v>
                </c:pt>
                <c:pt idx="540">
                  <c:v>-0.83889361351453395</c:v>
                </c:pt>
                <c:pt idx="541">
                  <c:v>-0.32484154702965901</c:v>
                </c:pt>
                <c:pt idx="542">
                  <c:v>0.32614483576060399</c:v>
                </c:pt>
                <c:pt idx="543">
                  <c:v>1.8486854402419699</c:v>
                </c:pt>
                <c:pt idx="544">
                  <c:v>-0.178825566896752</c:v>
                </c:pt>
                <c:pt idx="545">
                  <c:v>1.8849777061380699</c:v>
                </c:pt>
                <c:pt idx="546">
                  <c:v>2.3689287168085902</c:v>
                </c:pt>
                <c:pt idx="547">
                  <c:v>-0.47548684534476698</c:v>
                </c:pt>
                <c:pt idx="548">
                  <c:v>-1.7004921724017901</c:v>
                </c:pt>
                <c:pt idx="549">
                  <c:v>-1.88139506688983</c:v>
                </c:pt>
                <c:pt idx="550">
                  <c:v>2.7045949601767201</c:v>
                </c:pt>
                <c:pt idx="551">
                  <c:v>-2.5545875735393202</c:v>
                </c:pt>
                <c:pt idx="552">
                  <c:v>2.6591604280466901</c:v>
                </c:pt>
                <c:pt idx="553">
                  <c:v>-1.64443575916086</c:v>
                </c:pt>
                <c:pt idx="554">
                  <c:v>-1.2707599590307099</c:v>
                </c:pt>
                <c:pt idx="555">
                  <c:v>2.1015835851767002</c:v>
                </c:pt>
                <c:pt idx="556">
                  <c:v>1.7061340642934799</c:v>
                </c:pt>
                <c:pt idx="557">
                  <c:v>2.1093389879537199</c:v>
                </c:pt>
                <c:pt idx="558">
                  <c:v>-1.57779786182018</c:v>
                </c:pt>
                <c:pt idx="559">
                  <c:v>-0.47382830997913</c:v>
                </c:pt>
                <c:pt idx="560">
                  <c:v>0.28874017160729698</c:v>
                </c:pt>
                <c:pt idx="561">
                  <c:v>2.2482611705154598</c:v>
                </c:pt>
                <c:pt idx="562">
                  <c:v>-2.3815776413109799</c:v>
                </c:pt>
                <c:pt idx="563">
                  <c:v>-2.52992795976906</c:v>
                </c:pt>
                <c:pt idx="564">
                  <c:v>-0.81645085722389099</c:v>
                </c:pt>
                <c:pt idx="565">
                  <c:v>-2.0340600297543401</c:v>
                </c:pt>
                <c:pt idx="566">
                  <c:v>-0.79615569572207701</c:v>
                </c:pt>
                <c:pt idx="567">
                  <c:v>1.70342362154927</c:v>
                </c:pt>
                <c:pt idx="568">
                  <c:v>-1.22306227834446</c:v>
                </c:pt>
                <c:pt idx="569">
                  <c:v>2.32864142457916</c:v>
                </c:pt>
                <c:pt idx="570">
                  <c:v>-1.5236855458394001</c:v>
                </c:pt>
                <c:pt idx="571">
                  <c:v>-1.1101256658239</c:v>
                </c:pt>
                <c:pt idx="572">
                  <c:v>-0.96059812828357705</c:v>
                </c:pt>
                <c:pt idx="573">
                  <c:v>0.47336506110545801</c:v>
                </c:pt>
                <c:pt idx="574">
                  <c:v>-0.49729026515894698</c:v>
                </c:pt>
                <c:pt idx="575">
                  <c:v>1.3487040969019799</c:v>
                </c:pt>
                <c:pt idx="576">
                  <c:v>0.99001047975841705</c:v>
                </c:pt>
                <c:pt idx="577">
                  <c:v>1.94610793848774</c:v>
                </c:pt>
                <c:pt idx="578">
                  <c:v>1.09345886477013</c:v>
                </c:pt>
                <c:pt idx="579">
                  <c:v>1.18193008095658</c:v>
                </c:pt>
                <c:pt idx="580">
                  <c:v>0.55716245930962105</c:v>
                </c:pt>
                <c:pt idx="581">
                  <c:v>-0.19800881277323701</c:v>
                </c:pt>
                <c:pt idx="582">
                  <c:v>-1.15072904953636</c:v>
                </c:pt>
                <c:pt idx="583">
                  <c:v>0.33044451301008598</c:v>
                </c:pt>
                <c:pt idx="584">
                  <c:v>2.2496022105509299</c:v>
                </c:pt>
                <c:pt idx="585">
                  <c:v>-1.46266761018202</c:v>
                </c:pt>
                <c:pt idx="586">
                  <c:v>2.6202302356031999</c:v>
                </c:pt>
                <c:pt idx="587">
                  <c:v>0.580738715906436</c:v>
                </c:pt>
                <c:pt idx="588">
                  <c:v>0.63388698202194904</c:v>
                </c:pt>
                <c:pt idx="589">
                  <c:v>0.823662189787571</c:v>
                </c:pt>
                <c:pt idx="590">
                  <c:v>-0.90600256977876803</c:v>
                </c:pt>
                <c:pt idx="591">
                  <c:v>3.0686763640876E-2</c:v>
                </c:pt>
                <c:pt idx="592">
                  <c:v>2.41163287728769</c:v>
                </c:pt>
                <c:pt idx="593">
                  <c:v>-0.87776585950770103</c:v>
                </c:pt>
                <c:pt idx="594">
                  <c:v>2.93333000543422</c:v>
                </c:pt>
                <c:pt idx="595">
                  <c:v>1.7826753602793799</c:v>
                </c:pt>
                <c:pt idx="596">
                  <c:v>2.3319778204214998</c:v>
                </c:pt>
                <c:pt idx="597">
                  <c:v>1.5997486522050099</c:v>
                </c:pt>
                <c:pt idx="598">
                  <c:v>2.2216732237637702</c:v>
                </c:pt>
                <c:pt idx="599">
                  <c:v>0.97285346083617597</c:v>
                </c:pt>
                <c:pt idx="600">
                  <c:v>1.3737950356055999</c:v>
                </c:pt>
                <c:pt idx="601">
                  <c:v>0.10012767712529901</c:v>
                </c:pt>
                <c:pt idx="602">
                  <c:v>0.37699400505305097</c:v>
                </c:pt>
                <c:pt idx="603">
                  <c:v>-0.51598424450320002</c:v>
                </c:pt>
                <c:pt idx="604">
                  <c:v>0.81907271189628295</c:v>
                </c:pt>
                <c:pt idx="605">
                  <c:v>-2.3335549215857898</c:v>
                </c:pt>
                <c:pt idx="606">
                  <c:v>0.95656709755668601</c:v>
                </c:pt>
                <c:pt idx="607">
                  <c:v>1.1194656549041599</c:v>
                </c:pt>
                <c:pt idx="608">
                  <c:v>-9.0484799030524393E-2</c:v>
                </c:pt>
                <c:pt idx="609">
                  <c:v>2.7240433520557499</c:v>
                </c:pt>
                <c:pt idx="610">
                  <c:v>1.3641950260890801</c:v>
                </c:pt>
                <c:pt idx="611">
                  <c:v>0.50546056916865201</c:v>
                </c:pt>
                <c:pt idx="612">
                  <c:v>0.186260083512268</c:v>
                </c:pt>
                <c:pt idx="613">
                  <c:v>0.41350965874175399</c:v>
                </c:pt>
                <c:pt idx="614">
                  <c:v>2.5286157768969</c:v>
                </c:pt>
                <c:pt idx="615">
                  <c:v>-2.5398387293028799</c:v>
                </c:pt>
                <c:pt idx="616">
                  <c:v>-1.6658636442436801</c:v>
                </c:pt>
                <c:pt idx="617">
                  <c:v>2.9776699955232</c:v>
                </c:pt>
                <c:pt idx="618">
                  <c:v>1.87604286434469</c:v>
                </c:pt>
                <c:pt idx="619">
                  <c:v>-1.70158103368293</c:v>
                </c:pt>
                <c:pt idx="620">
                  <c:v>2.01948623739893</c:v>
                </c:pt>
                <c:pt idx="621">
                  <c:v>0.36113568825470199</c:v>
                </c:pt>
                <c:pt idx="622">
                  <c:v>-2.2823014351728599</c:v>
                </c:pt>
                <c:pt idx="623">
                  <c:v>-2.5753340518212702</c:v>
                </c:pt>
                <c:pt idx="624">
                  <c:v>-0.46349671558231897</c:v>
                </c:pt>
                <c:pt idx="625">
                  <c:v>-2.3916228622946498</c:v>
                </c:pt>
                <c:pt idx="626">
                  <c:v>-1.13993375223942</c:v>
                </c:pt>
                <c:pt idx="627">
                  <c:v>0.22006498712054201</c:v>
                </c:pt>
                <c:pt idx="628">
                  <c:v>-0.58876174897781297</c:v>
                </c:pt>
                <c:pt idx="629">
                  <c:v>1.37605862189662</c:v>
                </c:pt>
                <c:pt idx="630">
                  <c:v>1.3523789678668099</c:v>
                </c:pt>
                <c:pt idx="631">
                  <c:v>-8.7997676041341594E-2</c:v>
                </c:pt>
                <c:pt idx="632">
                  <c:v>1.9533359901918299</c:v>
                </c:pt>
                <c:pt idx="633">
                  <c:v>0.126408284735121</c:v>
                </c:pt>
                <c:pt idx="634">
                  <c:v>0.62436655750800396</c:v>
                </c:pt>
                <c:pt idx="635">
                  <c:v>-2.8178989726313302</c:v>
                </c:pt>
                <c:pt idx="636">
                  <c:v>-1.5265579195340699</c:v>
                </c:pt>
                <c:pt idx="637">
                  <c:v>1.6213978227435799</c:v>
                </c:pt>
                <c:pt idx="638">
                  <c:v>1.3025404528821301</c:v>
                </c:pt>
                <c:pt idx="639">
                  <c:v>-2.0990123245863601</c:v>
                </c:pt>
                <c:pt idx="640">
                  <c:v>-0.33815801188818101</c:v>
                </c:pt>
                <c:pt idx="641">
                  <c:v>-1.43043485685119</c:v>
                </c:pt>
                <c:pt idx="642">
                  <c:v>-0.852023102391122</c:v>
                </c:pt>
                <c:pt idx="643">
                  <c:v>2.0668723978680701</c:v>
                </c:pt>
                <c:pt idx="644">
                  <c:v>-2.2121852679115701</c:v>
                </c:pt>
                <c:pt idx="645">
                  <c:v>-2.2736502910400902</c:v>
                </c:pt>
                <c:pt idx="646">
                  <c:v>1.6261086179008799</c:v>
                </c:pt>
                <c:pt idx="647">
                  <c:v>0.429399417938575</c:v>
                </c:pt>
                <c:pt idx="648">
                  <c:v>6.23364874234821E-2</c:v>
                </c:pt>
                <c:pt idx="649">
                  <c:v>-2.2032788587246301</c:v>
                </c:pt>
                <c:pt idx="650">
                  <c:v>1.4524963397241999</c:v>
                </c:pt>
                <c:pt idx="651">
                  <c:v>1.4942042776448401</c:v>
                </c:pt>
                <c:pt idx="652">
                  <c:v>0.79016115783927998</c:v>
                </c:pt>
                <c:pt idx="653">
                  <c:v>2.3932636218854002</c:v>
                </c:pt>
                <c:pt idx="654">
                  <c:v>-2.6309845649976502</c:v>
                </c:pt>
                <c:pt idx="655">
                  <c:v>-1.5365025232088101</c:v>
                </c:pt>
                <c:pt idx="656">
                  <c:v>-2.3765536123133102</c:v>
                </c:pt>
                <c:pt idx="657">
                  <c:v>0.38628798845078199</c:v>
                </c:pt>
                <c:pt idx="658">
                  <c:v>2.5987827071770502</c:v>
                </c:pt>
                <c:pt idx="659">
                  <c:v>-0.74610708815763904</c:v>
                </c:pt>
                <c:pt idx="660">
                  <c:v>1.4930201755614301</c:v>
                </c:pt>
                <c:pt idx="661">
                  <c:v>-0.20205148744861401</c:v>
                </c:pt>
                <c:pt idx="662">
                  <c:v>0.30883925004143498</c:v>
                </c:pt>
                <c:pt idx="663">
                  <c:v>-1.9973893515349901</c:v>
                </c:pt>
                <c:pt idx="664">
                  <c:v>-0.50203436292112602</c:v>
                </c:pt>
                <c:pt idx="665">
                  <c:v>-0.49761495411178902</c:v>
                </c:pt>
                <c:pt idx="666">
                  <c:v>-0.103788038460607</c:v>
                </c:pt>
                <c:pt idx="667">
                  <c:v>-1.0497055443613299</c:v>
                </c:pt>
                <c:pt idx="668">
                  <c:v>1.55513839954764</c:v>
                </c:pt>
                <c:pt idx="669">
                  <c:v>1.7462965536302799</c:v>
                </c:pt>
                <c:pt idx="670">
                  <c:v>1.0376678148159499</c:v>
                </c:pt>
                <c:pt idx="671">
                  <c:v>0.69541025140491397</c:v>
                </c:pt>
                <c:pt idx="672">
                  <c:v>-1.02612131012769</c:v>
                </c:pt>
                <c:pt idx="673">
                  <c:v>1.93540290190371</c:v>
                </c:pt>
                <c:pt idx="674">
                  <c:v>0.30918202149422902</c:v>
                </c:pt>
                <c:pt idx="675">
                  <c:v>-0.77992546167982901</c:v>
                </c:pt>
                <c:pt idx="676">
                  <c:v>-1.2807725568469399</c:v>
                </c:pt>
                <c:pt idx="677">
                  <c:v>-2.2336387298637699</c:v>
                </c:pt>
                <c:pt idx="678">
                  <c:v>2.51320532474737</c:v>
                </c:pt>
                <c:pt idx="679">
                  <c:v>1.6074783461104201</c:v>
                </c:pt>
                <c:pt idx="680">
                  <c:v>-0.81130079615319595</c:v>
                </c:pt>
                <c:pt idx="681">
                  <c:v>1.79960963679677</c:v>
                </c:pt>
                <c:pt idx="682">
                  <c:v>-1.2514088843508799</c:v>
                </c:pt>
                <c:pt idx="683">
                  <c:v>-1.6677102200585601</c:v>
                </c:pt>
                <c:pt idx="684">
                  <c:v>-1.64349713042456</c:v>
                </c:pt>
                <c:pt idx="685">
                  <c:v>-1.9589542644390801</c:v>
                </c:pt>
                <c:pt idx="686">
                  <c:v>0.94187482962909896</c:v>
                </c:pt>
                <c:pt idx="687">
                  <c:v>-1.42283155351553</c:v>
                </c:pt>
                <c:pt idx="688">
                  <c:v>-0.65894431147174604</c:v>
                </c:pt>
                <c:pt idx="689">
                  <c:v>-1.3533116930187199</c:v>
                </c:pt>
                <c:pt idx="690">
                  <c:v>-0.116062550397112</c:v>
                </c:pt>
                <c:pt idx="691">
                  <c:v>1.7754674173780101</c:v>
                </c:pt>
                <c:pt idx="692">
                  <c:v>-1.21937632614934</c:v>
                </c:pt>
                <c:pt idx="693">
                  <c:v>-1.6534169351725601</c:v>
                </c:pt>
                <c:pt idx="694">
                  <c:v>-0.129499375033089</c:v>
                </c:pt>
                <c:pt idx="695">
                  <c:v>1.7541534543628701</c:v>
                </c:pt>
                <c:pt idx="696">
                  <c:v>1.37208954812166</c:v>
                </c:pt>
                <c:pt idx="697">
                  <c:v>-0.41212296803005399</c:v>
                </c:pt>
                <c:pt idx="698">
                  <c:v>-1.4558216768413299</c:v>
                </c:pt>
                <c:pt idx="699">
                  <c:v>2.7837591937642898</c:v>
                </c:pt>
                <c:pt idx="700">
                  <c:v>0.18247764641324599</c:v>
                </c:pt>
                <c:pt idx="701">
                  <c:v>0.10720266097030499</c:v>
                </c:pt>
                <c:pt idx="702">
                  <c:v>1.86963681834252</c:v>
                </c:pt>
                <c:pt idx="703">
                  <c:v>1.62365542723824</c:v>
                </c:pt>
                <c:pt idx="704">
                  <c:v>-1.5474419225913001</c:v>
                </c:pt>
                <c:pt idx="705">
                  <c:v>2.0278278240937402</c:v>
                </c:pt>
                <c:pt idx="706">
                  <c:v>-1.25891304215734</c:v>
                </c:pt>
                <c:pt idx="707">
                  <c:v>1.83182446828755</c:v>
                </c:pt>
                <c:pt idx="708">
                  <c:v>1.6569370845645699</c:v>
                </c:pt>
                <c:pt idx="709">
                  <c:v>-1.72343380592232</c:v>
                </c:pt>
                <c:pt idx="710">
                  <c:v>-2.0200426939671501</c:v>
                </c:pt>
                <c:pt idx="711">
                  <c:v>1.30276121260901</c:v>
                </c:pt>
                <c:pt idx="712">
                  <c:v>-0.41799383608565499</c:v>
                </c:pt>
                <c:pt idx="713">
                  <c:v>-2.6648855668150899</c:v>
                </c:pt>
                <c:pt idx="714">
                  <c:v>-1.82369795847353</c:v>
                </c:pt>
                <c:pt idx="715">
                  <c:v>-2.2846549352110199</c:v>
                </c:pt>
                <c:pt idx="716">
                  <c:v>-7.0147336186470094E-2</c:v>
                </c:pt>
                <c:pt idx="717">
                  <c:v>-0.67713549787405303</c:v>
                </c:pt>
                <c:pt idx="718">
                  <c:v>5.1909997559533801E-2</c:v>
                </c:pt>
                <c:pt idx="719">
                  <c:v>-0.496706648925198</c:v>
                </c:pt>
                <c:pt idx="720">
                  <c:v>-1.44888781990711</c:v>
                </c:pt>
                <c:pt idx="721">
                  <c:v>-2.3307657551933101</c:v>
                </c:pt>
                <c:pt idx="722">
                  <c:v>2.08736764356191</c:v>
                </c:pt>
                <c:pt idx="723">
                  <c:v>-0.862816005510461</c:v>
                </c:pt>
                <c:pt idx="724">
                  <c:v>2.7510943115802302</c:v>
                </c:pt>
                <c:pt idx="725">
                  <c:v>1.12148090521629</c:v>
                </c:pt>
                <c:pt idx="726">
                  <c:v>0.96004583348649897</c:v>
                </c:pt>
                <c:pt idx="727">
                  <c:v>-0.43107689015725098</c:v>
                </c:pt>
                <c:pt idx="728">
                  <c:v>-0.37184965896403899</c:v>
                </c:pt>
                <c:pt idx="729">
                  <c:v>2.0835841662778698</c:v>
                </c:pt>
                <c:pt idx="730">
                  <c:v>-0.44487875413543498</c:v>
                </c:pt>
                <c:pt idx="731">
                  <c:v>2.45963665763741</c:v>
                </c:pt>
                <c:pt idx="732">
                  <c:v>-1.2530824033219601</c:v>
                </c:pt>
                <c:pt idx="733">
                  <c:v>0.60160243975361205</c:v>
                </c:pt>
                <c:pt idx="734">
                  <c:v>-2.22620767114836</c:v>
                </c:pt>
                <c:pt idx="735">
                  <c:v>-2.0882859059486001</c:v>
                </c:pt>
                <c:pt idx="736">
                  <c:v>1.07576054684855</c:v>
                </c:pt>
                <c:pt idx="737">
                  <c:v>-0.53439464369845802</c:v>
                </c:pt>
                <c:pt idx="738">
                  <c:v>-1.1125494147319801</c:v>
                </c:pt>
                <c:pt idx="739">
                  <c:v>-1.47540747995403</c:v>
                </c:pt>
                <c:pt idx="740">
                  <c:v>1.05245241893106</c:v>
                </c:pt>
                <c:pt idx="741">
                  <c:v>-0.22768523184482301</c:v>
                </c:pt>
                <c:pt idx="742">
                  <c:v>1.6727125631836</c:v>
                </c:pt>
                <c:pt idx="743">
                  <c:v>-1.17863374239193</c:v>
                </c:pt>
                <c:pt idx="744">
                  <c:v>1.63514715705533</c:v>
                </c:pt>
                <c:pt idx="745">
                  <c:v>-2.2286434011451002</c:v>
                </c:pt>
                <c:pt idx="746">
                  <c:v>0.90453471910354799</c:v>
                </c:pt>
                <c:pt idx="747">
                  <c:v>2.80558501367502</c:v>
                </c:pt>
                <c:pt idx="748">
                  <c:v>0.71403355190294104</c:v>
                </c:pt>
                <c:pt idx="749">
                  <c:v>2.3553973228845</c:v>
                </c:pt>
                <c:pt idx="750">
                  <c:v>0.47852597133999503</c:v>
                </c:pt>
                <c:pt idx="751">
                  <c:v>2.2966653374975099</c:v>
                </c:pt>
                <c:pt idx="752">
                  <c:v>2.0985159179751598</c:v>
                </c:pt>
                <c:pt idx="753">
                  <c:v>1.1031257877626</c:v>
                </c:pt>
                <c:pt idx="754">
                  <c:v>-1.66540734134294</c:v>
                </c:pt>
                <c:pt idx="755">
                  <c:v>-0.67607851488338999</c:v>
                </c:pt>
                <c:pt idx="756">
                  <c:v>-1.54736105876274</c:v>
                </c:pt>
                <c:pt idx="757">
                  <c:v>-2.21582216155055</c:v>
                </c:pt>
                <c:pt idx="758">
                  <c:v>1.5977611585976199</c:v>
                </c:pt>
                <c:pt idx="759">
                  <c:v>1.6479043523986201</c:v>
                </c:pt>
                <c:pt idx="760">
                  <c:v>0.93206325398323597</c:v>
                </c:pt>
                <c:pt idx="761">
                  <c:v>2.7625973122855099</c:v>
                </c:pt>
                <c:pt idx="762">
                  <c:v>-0.59211931352537295</c:v>
                </c:pt>
                <c:pt idx="763">
                  <c:v>1.8394636943232101</c:v>
                </c:pt>
                <c:pt idx="764">
                  <c:v>1.7094182087441701</c:v>
                </c:pt>
                <c:pt idx="765">
                  <c:v>-2.0295496564133302</c:v>
                </c:pt>
                <c:pt idx="766">
                  <c:v>-0.72990338104626695</c:v>
                </c:pt>
                <c:pt idx="767">
                  <c:v>1.05334494812743</c:v>
                </c:pt>
                <c:pt idx="768">
                  <c:v>2.4304196321373399</c:v>
                </c:pt>
                <c:pt idx="769">
                  <c:v>1.2212301633428999</c:v>
                </c:pt>
                <c:pt idx="770">
                  <c:v>1.86025510986383</c:v>
                </c:pt>
                <c:pt idx="771">
                  <c:v>-1.2466563353617399</c:v>
                </c:pt>
                <c:pt idx="772">
                  <c:v>-1.49498214405936</c:v>
                </c:pt>
                <c:pt idx="773">
                  <c:v>0.13178627378011701</c:v>
                </c:pt>
                <c:pt idx="774">
                  <c:v>-0.79555976790984795</c:v>
                </c:pt>
                <c:pt idx="775">
                  <c:v>-0.78663153802497998</c:v>
                </c:pt>
                <c:pt idx="776">
                  <c:v>2.3140413462120102</c:v>
                </c:pt>
                <c:pt idx="777">
                  <c:v>-1.3421054420106</c:v>
                </c:pt>
                <c:pt idx="778">
                  <c:v>1.3068915576686799</c:v>
                </c:pt>
                <c:pt idx="779">
                  <c:v>-0.210555409499324</c:v>
                </c:pt>
                <c:pt idx="780">
                  <c:v>-1.5594438033990301</c:v>
                </c:pt>
                <c:pt idx="781">
                  <c:v>-0.203442460628004</c:v>
                </c:pt>
                <c:pt idx="782">
                  <c:v>-1.2336160096111899</c:v>
                </c:pt>
                <c:pt idx="783">
                  <c:v>-2.3141815868014701E-2</c:v>
                </c:pt>
                <c:pt idx="784">
                  <c:v>0.258616529321396</c:v>
                </c:pt>
                <c:pt idx="785">
                  <c:v>0.531064529068344</c:v>
                </c:pt>
                <c:pt idx="786">
                  <c:v>-0.60502955134610503</c:v>
                </c:pt>
                <c:pt idx="787">
                  <c:v>0.88462758649893203</c:v>
                </c:pt>
                <c:pt idx="788">
                  <c:v>-0.389721637497637</c:v>
                </c:pt>
                <c:pt idx="789">
                  <c:v>0.36467335272522999</c:v>
                </c:pt>
                <c:pt idx="790">
                  <c:v>0.90477301426252399</c:v>
                </c:pt>
                <c:pt idx="791">
                  <c:v>-2.08366528253887</c:v>
                </c:pt>
                <c:pt idx="792">
                  <c:v>1.60822109538923</c:v>
                </c:pt>
                <c:pt idx="793">
                  <c:v>1.429361429369</c:v>
                </c:pt>
                <c:pt idx="794">
                  <c:v>-1.63066109986357</c:v>
                </c:pt>
                <c:pt idx="795">
                  <c:v>-0.78269841110344496</c:v>
                </c:pt>
                <c:pt idx="796">
                  <c:v>-1.23767950811112</c:v>
                </c:pt>
                <c:pt idx="797">
                  <c:v>2.62682782011936</c:v>
                </c:pt>
                <c:pt idx="798">
                  <c:v>-2.0747115957183802</c:v>
                </c:pt>
                <c:pt idx="799">
                  <c:v>-2.4892964501999302</c:v>
                </c:pt>
                <c:pt idx="800">
                  <c:v>1.6621963030234601</c:v>
                </c:pt>
                <c:pt idx="801">
                  <c:v>1.36076737492249</c:v>
                </c:pt>
                <c:pt idx="802">
                  <c:v>-2.35827366118912</c:v>
                </c:pt>
                <c:pt idx="803">
                  <c:v>-2.6960675434714498</c:v>
                </c:pt>
                <c:pt idx="804">
                  <c:v>-9.7878395331316703E-2</c:v>
                </c:pt>
                <c:pt idx="805">
                  <c:v>-0.72780866129264099</c:v>
                </c:pt>
                <c:pt idx="806">
                  <c:v>-0.75647567132613602</c:v>
                </c:pt>
                <c:pt idx="807">
                  <c:v>-1.7713655531433099</c:v>
                </c:pt>
                <c:pt idx="808">
                  <c:v>1.4895360852664301</c:v>
                </c:pt>
                <c:pt idx="809">
                  <c:v>-0.953843494225869</c:v>
                </c:pt>
                <c:pt idx="810">
                  <c:v>2.9619169331316502</c:v>
                </c:pt>
                <c:pt idx="811">
                  <c:v>-2.2823281894391001</c:v>
                </c:pt>
                <c:pt idx="812">
                  <c:v>-1.8621058121888601</c:v>
                </c:pt>
                <c:pt idx="813">
                  <c:v>3.2287830249467499E-2</c:v>
                </c:pt>
                <c:pt idx="814">
                  <c:v>0.60430778802381702</c:v>
                </c:pt>
                <c:pt idx="815">
                  <c:v>0.61079777951034397</c:v>
                </c:pt>
                <c:pt idx="816">
                  <c:v>7.0245004777551495E-2</c:v>
                </c:pt>
                <c:pt idx="817">
                  <c:v>-0.50467700031215601</c:v>
                </c:pt>
                <c:pt idx="818">
                  <c:v>0.471678232954579</c:v>
                </c:pt>
                <c:pt idx="819">
                  <c:v>0.13508470121032301</c:v>
                </c:pt>
                <c:pt idx="820">
                  <c:v>0.73758618663011799</c:v>
                </c:pt>
                <c:pt idx="821">
                  <c:v>1.0143082549965801</c:v>
                </c:pt>
                <c:pt idx="822">
                  <c:v>2.8488060483743398</c:v>
                </c:pt>
                <c:pt idx="823">
                  <c:v>0.57100299690857703</c:v>
                </c:pt>
                <c:pt idx="824">
                  <c:v>-0.79754815004394497</c:v>
                </c:pt>
                <c:pt idx="825">
                  <c:v>-1.16128558500851</c:v>
                </c:pt>
                <c:pt idx="826">
                  <c:v>0.71053016022163196</c:v>
                </c:pt>
                <c:pt idx="827">
                  <c:v>1.3443207536947399</c:v>
                </c:pt>
                <c:pt idx="828">
                  <c:v>8.6983246674950707E-2</c:v>
                </c:pt>
                <c:pt idx="829">
                  <c:v>0.72741158822855501</c:v>
                </c:pt>
                <c:pt idx="830">
                  <c:v>-7.5970441963733898E-2</c:v>
                </c:pt>
                <c:pt idx="831">
                  <c:v>1.5926983412276401</c:v>
                </c:pt>
                <c:pt idx="832">
                  <c:v>-2.7587351635103499</c:v>
                </c:pt>
                <c:pt idx="833">
                  <c:v>-0.72722222840858797</c:v>
                </c:pt>
                <c:pt idx="834">
                  <c:v>-0.38204523135097201</c:v>
                </c:pt>
                <c:pt idx="835">
                  <c:v>2.5612790020465601</c:v>
                </c:pt>
                <c:pt idx="836">
                  <c:v>-2.1527842602872198</c:v>
                </c:pt>
                <c:pt idx="837">
                  <c:v>0.353116190396284</c:v>
                </c:pt>
                <c:pt idx="838">
                  <c:v>2.66106075376074</c:v>
                </c:pt>
                <c:pt idx="839">
                  <c:v>1.1335024062404</c:v>
                </c:pt>
                <c:pt idx="840">
                  <c:v>0.35484125138569</c:v>
                </c:pt>
                <c:pt idx="841">
                  <c:v>1.2370375018325299</c:v>
                </c:pt>
                <c:pt idx="842">
                  <c:v>-2.6673278274052699</c:v>
                </c:pt>
                <c:pt idx="843">
                  <c:v>-0.485902372769277</c:v>
                </c:pt>
                <c:pt idx="844">
                  <c:v>-1.91823871162042</c:v>
                </c:pt>
                <c:pt idx="845">
                  <c:v>1.9556212406545901</c:v>
                </c:pt>
                <c:pt idx="846">
                  <c:v>1.8445906756233501</c:v>
                </c:pt>
                <c:pt idx="847">
                  <c:v>0.26503326126746801</c:v>
                </c:pt>
                <c:pt idx="848">
                  <c:v>-9.4806804777618894E-2</c:v>
                </c:pt>
                <c:pt idx="849">
                  <c:v>1.30790967463814</c:v>
                </c:pt>
                <c:pt idx="850">
                  <c:v>-1.1222497784699501</c:v>
                </c:pt>
                <c:pt idx="851">
                  <c:v>1.9040000873373999</c:v>
                </c:pt>
                <c:pt idx="852">
                  <c:v>0.95894382581691395</c:v>
                </c:pt>
                <c:pt idx="853">
                  <c:v>-1.0262996556391999</c:v>
                </c:pt>
                <c:pt idx="854">
                  <c:v>2.5094376785099199</c:v>
                </c:pt>
                <c:pt idx="855">
                  <c:v>-0.31055958179297299</c:v>
                </c:pt>
                <c:pt idx="856">
                  <c:v>7.4316028213696705E-2</c:v>
                </c:pt>
                <c:pt idx="857">
                  <c:v>0.58916222393213402</c:v>
                </c:pt>
                <c:pt idx="858">
                  <c:v>0.98197878999617905</c:v>
                </c:pt>
                <c:pt idx="859">
                  <c:v>1.7883495659961901</c:v>
                </c:pt>
                <c:pt idx="860">
                  <c:v>-0.217388616448703</c:v>
                </c:pt>
                <c:pt idx="861">
                  <c:v>1.2332750145865099</c:v>
                </c:pt>
                <c:pt idx="862">
                  <c:v>-7.3613352263413007E-2</c:v>
                </c:pt>
                <c:pt idx="863">
                  <c:v>2.1709351045056402</c:v>
                </c:pt>
                <c:pt idx="864">
                  <c:v>-8.4153381963441003E-3</c:v>
                </c:pt>
                <c:pt idx="865">
                  <c:v>-1.5173125729525401</c:v>
                </c:pt>
                <c:pt idx="866">
                  <c:v>-1.79000194822921</c:v>
                </c:pt>
                <c:pt idx="867">
                  <c:v>2.3650905426309499</c:v>
                </c:pt>
                <c:pt idx="868">
                  <c:v>1.70094718055389</c:v>
                </c:pt>
                <c:pt idx="869">
                  <c:v>-2.6401961941529799</c:v>
                </c:pt>
                <c:pt idx="870">
                  <c:v>-0.47818827423375498</c:v>
                </c:pt>
                <c:pt idx="871">
                  <c:v>-1.3491523222850601</c:v>
                </c:pt>
                <c:pt idx="872">
                  <c:v>0.28674689636335798</c:v>
                </c:pt>
                <c:pt idx="873">
                  <c:v>0.70848138511075098</c:v>
                </c:pt>
                <c:pt idx="874">
                  <c:v>1.2843785752841901</c:v>
                </c:pt>
                <c:pt idx="875">
                  <c:v>1.67441963293089</c:v>
                </c:pt>
                <c:pt idx="876">
                  <c:v>-2.1161384668811602E-2</c:v>
                </c:pt>
                <c:pt idx="877">
                  <c:v>0.86715032179441898</c:v>
                </c:pt>
                <c:pt idx="878">
                  <c:v>0.35376466367215997</c:v>
                </c:pt>
                <c:pt idx="879">
                  <c:v>0.45482800915990901</c:v>
                </c:pt>
                <c:pt idx="880">
                  <c:v>1.47553563104375</c:v>
                </c:pt>
                <c:pt idx="881">
                  <c:v>-1.4160705903244</c:v>
                </c:pt>
                <c:pt idx="882">
                  <c:v>-2.3905281816728499</c:v>
                </c:pt>
                <c:pt idx="883">
                  <c:v>-2.4207726209754301</c:v>
                </c:pt>
                <c:pt idx="884">
                  <c:v>-0.28168605625825099</c:v>
                </c:pt>
                <c:pt idx="885">
                  <c:v>1.7632251820634901</c:v>
                </c:pt>
                <c:pt idx="886">
                  <c:v>2.3762620675923301</c:v>
                </c:pt>
                <c:pt idx="887">
                  <c:v>0.87722220084963998</c:v>
                </c:pt>
                <c:pt idx="888">
                  <c:v>0.100197989793309</c:v>
                </c:pt>
                <c:pt idx="889">
                  <c:v>1.65765740041804</c:v>
                </c:pt>
                <c:pt idx="890">
                  <c:v>-1.2505464566178299</c:v>
                </c:pt>
                <c:pt idx="891">
                  <c:v>-0.98527860646506304</c:v>
                </c:pt>
                <c:pt idx="892">
                  <c:v>0.44954432433054797</c:v>
                </c:pt>
                <c:pt idx="893">
                  <c:v>-2.2926400919154699</c:v>
                </c:pt>
                <c:pt idx="894">
                  <c:v>-2.5777164291972001</c:v>
                </c:pt>
                <c:pt idx="895">
                  <c:v>-0.58380600621113699</c:v>
                </c:pt>
                <c:pt idx="896">
                  <c:v>2.0573727998260698</c:v>
                </c:pt>
                <c:pt idx="897">
                  <c:v>-1.28416766356571</c:v>
                </c:pt>
                <c:pt idx="898">
                  <c:v>-1.72104269887089</c:v>
                </c:pt>
                <c:pt idx="899">
                  <c:v>-1.00468518833123</c:v>
                </c:pt>
                <c:pt idx="900">
                  <c:v>0.40896502256238598</c:v>
                </c:pt>
                <c:pt idx="901">
                  <c:v>-0.95672135211477904</c:v>
                </c:pt>
                <c:pt idx="902">
                  <c:v>-0.23742143170809199</c:v>
                </c:pt>
                <c:pt idx="903">
                  <c:v>-1.8809233319786001</c:v>
                </c:pt>
                <c:pt idx="904">
                  <c:v>-2.3916288990668901</c:v>
                </c:pt>
                <c:pt idx="905">
                  <c:v>1.73497029026103</c:v>
                </c:pt>
                <c:pt idx="906">
                  <c:v>-2.54143289256504</c:v>
                </c:pt>
                <c:pt idx="907">
                  <c:v>1.50854006329046</c:v>
                </c:pt>
                <c:pt idx="908">
                  <c:v>-2.32564031593121</c:v>
                </c:pt>
                <c:pt idx="909">
                  <c:v>3.8956032674874998E-2</c:v>
                </c:pt>
                <c:pt idx="910">
                  <c:v>0.35819433377767201</c:v>
                </c:pt>
                <c:pt idx="911">
                  <c:v>-0.96355073533602897</c:v>
                </c:pt>
                <c:pt idx="912">
                  <c:v>0.43704379367709101</c:v>
                </c:pt>
                <c:pt idx="913">
                  <c:v>1.8167943652791201</c:v>
                </c:pt>
                <c:pt idx="914">
                  <c:v>-1.8531998123318001</c:v>
                </c:pt>
                <c:pt idx="915">
                  <c:v>-1.6713385025938201</c:v>
                </c:pt>
                <c:pt idx="916">
                  <c:v>-0.18778569902526801</c:v>
                </c:pt>
                <c:pt idx="917">
                  <c:v>1.3562546080573199</c:v>
                </c:pt>
                <c:pt idx="918">
                  <c:v>-1.9060636851373001</c:v>
                </c:pt>
                <c:pt idx="919">
                  <c:v>1.8660799010650699</c:v>
                </c:pt>
                <c:pt idx="920">
                  <c:v>2.0462558615523498</c:v>
                </c:pt>
                <c:pt idx="921">
                  <c:v>0.116284484551278</c:v>
                </c:pt>
                <c:pt idx="922">
                  <c:v>1.25640748577314</c:v>
                </c:pt>
                <c:pt idx="923">
                  <c:v>-2.24333287289019</c:v>
                </c:pt>
                <c:pt idx="924">
                  <c:v>0.94967909197211298</c:v>
                </c:pt>
                <c:pt idx="925">
                  <c:v>-1.63581732476515</c:v>
                </c:pt>
                <c:pt idx="926">
                  <c:v>-1.0612031934348001</c:v>
                </c:pt>
                <c:pt idx="927">
                  <c:v>0.53485703702165399</c:v>
                </c:pt>
                <c:pt idx="928">
                  <c:v>1.2613651647847699</c:v>
                </c:pt>
                <c:pt idx="929">
                  <c:v>-6.2496957125714098E-2</c:v>
                </c:pt>
                <c:pt idx="930">
                  <c:v>-1.9500319173071401</c:v>
                </c:pt>
                <c:pt idx="931">
                  <c:v>-0.20533456946524101</c:v>
                </c:pt>
                <c:pt idx="932">
                  <c:v>-0.210261052093038</c:v>
                </c:pt>
                <c:pt idx="933">
                  <c:v>-1.11696368686487</c:v>
                </c:pt>
                <c:pt idx="934">
                  <c:v>-0.38233098147914202</c:v>
                </c:pt>
                <c:pt idx="935">
                  <c:v>0.42076665606652502</c:v>
                </c:pt>
                <c:pt idx="936">
                  <c:v>2.7791563399194699</c:v>
                </c:pt>
                <c:pt idx="937">
                  <c:v>2.2827696391133099</c:v>
                </c:pt>
                <c:pt idx="938">
                  <c:v>-1.40411552173459</c:v>
                </c:pt>
                <c:pt idx="939">
                  <c:v>2.5210935670074002</c:v>
                </c:pt>
                <c:pt idx="940">
                  <c:v>-2.41051910644366</c:v>
                </c:pt>
                <c:pt idx="941">
                  <c:v>0.51093840652153599</c:v>
                </c:pt>
                <c:pt idx="942">
                  <c:v>-0.184217296078801</c:v>
                </c:pt>
                <c:pt idx="943">
                  <c:v>-0.72427668706521497</c:v>
                </c:pt>
                <c:pt idx="944">
                  <c:v>-1.0826629280831901</c:v>
                </c:pt>
                <c:pt idx="945">
                  <c:v>3.6915807758607103E-2</c:v>
                </c:pt>
                <c:pt idx="946">
                  <c:v>-0.41756705326500299</c:v>
                </c:pt>
                <c:pt idx="947">
                  <c:v>1.8211426552917001</c:v>
                </c:pt>
                <c:pt idx="948">
                  <c:v>-0.32852353885560298</c:v>
                </c:pt>
                <c:pt idx="949">
                  <c:v>1.3968142094584299</c:v>
                </c:pt>
                <c:pt idx="950">
                  <c:v>-4.5414935418426297E-2</c:v>
                </c:pt>
                <c:pt idx="951">
                  <c:v>2.0197347094600602</c:v>
                </c:pt>
                <c:pt idx="952">
                  <c:v>0.54250464472092697</c:v>
                </c:pt>
                <c:pt idx="953">
                  <c:v>-1.6682015577042</c:v>
                </c:pt>
                <c:pt idx="954">
                  <c:v>-2.88405480196149</c:v>
                </c:pt>
                <c:pt idx="955">
                  <c:v>-0.298435215566215</c:v>
                </c:pt>
                <c:pt idx="956">
                  <c:v>-0.70008281552575502</c:v>
                </c:pt>
                <c:pt idx="957">
                  <c:v>-2.2236147193637801</c:v>
                </c:pt>
                <c:pt idx="958">
                  <c:v>2.7976634271944198</c:v>
                </c:pt>
                <c:pt idx="959">
                  <c:v>0.45944005802009802</c:v>
                </c:pt>
                <c:pt idx="960">
                  <c:v>-0.103192912194111</c:v>
                </c:pt>
                <c:pt idx="961">
                  <c:v>2.3384503939274901</c:v>
                </c:pt>
                <c:pt idx="962">
                  <c:v>1.96434152478924</c:v>
                </c:pt>
                <c:pt idx="963">
                  <c:v>2.0083778905410399</c:v>
                </c:pt>
                <c:pt idx="964">
                  <c:v>0.15637650130804401</c:v>
                </c:pt>
                <c:pt idx="965">
                  <c:v>1.56610952997122</c:v>
                </c:pt>
                <c:pt idx="966">
                  <c:v>-2.4343853429021101</c:v>
                </c:pt>
                <c:pt idx="967">
                  <c:v>-2.08731985626576</c:v>
                </c:pt>
                <c:pt idx="968">
                  <c:v>1.12449663587355</c:v>
                </c:pt>
                <c:pt idx="969">
                  <c:v>-1.6227581137140901</c:v>
                </c:pt>
                <c:pt idx="970">
                  <c:v>-0.86936618871156102</c:v>
                </c:pt>
                <c:pt idx="971">
                  <c:v>-2.08178147550796</c:v>
                </c:pt>
                <c:pt idx="972">
                  <c:v>-2.20530542139117</c:v>
                </c:pt>
                <c:pt idx="973">
                  <c:v>1.1277096928063099</c:v>
                </c:pt>
                <c:pt idx="974">
                  <c:v>1.0536539705164201</c:v>
                </c:pt>
                <c:pt idx="975">
                  <c:v>-0.420951879266589</c:v>
                </c:pt>
                <c:pt idx="976">
                  <c:v>-1.4514220281202499</c:v>
                </c:pt>
                <c:pt idx="977">
                  <c:v>2.1132854528393898</c:v>
                </c:pt>
                <c:pt idx="978">
                  <c:v>0.43056296726954002</c:v>
                </c:pt>
                <c:pt idx="979">
                  <c:v>-1.5525538561729999</c:v>
                </c:pt>
                <c:pt idx="980">
                  <c:v>-0.55438670078293395</c:v>
                </c:pt>
                <c:pt idx="981">
                  <c:v>-1.43536971430653</c:v>
                </c:pt>
                <c:pt idx="982">
                  <c:v>-1.26638883081194</c:v>
                </c:pt>
                <c:pt idx="983">
                  <c:v>-0.82615163844777495</c:v>
                </c:pt>
                <c:pt idx="984">
                  <c:v>1.50985211867138</c:v>
                </c:pt>
                <c:pt idx="985">
                  <c:v>0.589185505700214</c:v>
                </c:pt>
                <c:pt idx="986">
                  <c:v>-2.7551992390287601</c:v>
                </c:pt>
                <c:pt idx="987">
                  <c:v>-2.18061388230897</c:v>
                </c:pt>
                <c:pt idx="988">
                  <c:v>1.4639116224844799</c:v>
                </c:pt>
                <c:pt idx="989">
                  <c:v>0.26363764714452298</c:v>
                </c:pt>
                <c:pt idx="990">
                  <c:v>2.2997036299124902</c:v>
                </c:pt>
                <c:pt idx="991">
                  <c:v>2.3989563546205499</c:v>
                </c:pt>
                <c:pt idx="992">
                  <c:v>-0.136876502605979</c:v>
                </c:pt>
                <c:pt idx="993">
                  <c:v>-6.1604991470380399E-2</c:v>
                </c:pt>
                <c:pt idx="994">
                  <c:v>2.1869566016041002</c:v>
                </c:pt>
                <c:pt idx="995">
                  <c:v>3.3022542180765002E-2</c:v>
                </c:pt>
                <c:pt idx="996">
                  <c:v>-0.95117148940530905</c:v>
                </c:pt>
                <c:pt idx="997">
                  <c:v>1.27479760155801</c:v>
                </c:pt>
                <c:pt idx="998">
                  <c:v>-9.1389516920616906E-2</c:v>
                </c:pt>
                <c:pt idx="999">
                  <c:v>2.0014515972953699</c:v>
                </c:pt>
                <c:pt idx="1000">
                  <c:v>-1.2335499497704501</c:v>
                </c:pt>
                <c:pt idx="1001">
                  <c:v>1.4230711497041</c:v>
                </c:pt>
                <c:pt idx="1002">
                  <c:v>1.01305312038637</c:v>
                </c:pt>
                <c:pt idx="1003">
                  <c:v>2.2780450971965398</c:v>
                </c:pt>
                <c:pt idx="1004">
                  <c:v>-7.8764988925415794E-2</c:v>
                </c:pt>
                <c:pt idx="1005">
                  <c:v>2.4240068931480598</c:v>
                </c:pt>
                <c:pt idx="1006">
                  <c:v>8.2013724243480093E-2</c:v>
                </c:pt>
                <c:pt idx="1007">
                  <c:v>-1.8563748838857399</c:v>
                </c:pt>
                <c:pt idx="1008">
                  <c:v>1.0929145139916501</c:v>
                </c:pt>
                <c:pt idx="1009">
                  <c:v>1.4147922513094899</c:v>
                </c:pt>
                <c:pt idx="1010">
                  <c:v>1.60244050209591</c:v>
                </c:pt>
                <c:pt idx="1011">
                  <c:v>-2.5049062723337099</c:v>
                </c:pt>
                <c:pt idx="1012">
                  <c:v>0.84492740148127499</c:v>
                </c:pt>
                <c:pt idx="1013">
                  <c:v>0.295239784177251</c:v>
                </c:pt>
                <c:pt idx="1014">
                  <c:v>1.59133669456945E-3</c:v>
                </c:pt>
                <c:pt idx="1015">
                  <c:v>-0.87328280231913902</c:v>
                </c:pt>
                <c:pt idx="1016">
                  <c:v>2.4416338174019399</c:v>
                </c:pt>
                <c:pt idx="1017">
                  <c:v>2.4205052817200698</c:v>
                </c:pt>
                <c:pt idx="1018">
                  <c:v>-2.4072510509915799</c:v>
                </c:pt>
                <c:pt idx="1019">
                  <c:v>-2.58746555795405</c:v>
                </c:pt>
                <c:pt idx="1020">
                  <c:v>0.62537027687161795</c:v>
                </c:pt>
                <c:pt idx="1021">
                  <c:v>-1.75592531151054</c:v>
                </c:pt>
                <c:pt idx="1022">
                  <c:v>2.5228026821509699</c:v>
                </c:pt>
                <c:pt idx="1023">
                  <c:v>1.3726446815943101</c:v>
                </c:pt>
                <c:pt idx="1024">
                  <c:v>2.45270915663205</c:v>
                </c:pt>
                <c:pt idx="1025">
                  <c:v>1.2287094305951201</c:v>
                </c:pt>
                <c:pt idx="1026">
                  <c:v>-1.83296219483769</c:v>
                </c:pt>
                <c:pt idx="1027">
                  <c:v>-0.32118864416739101</c:v>
                </c:pt>
                <c:pt idx="1028">
                  <c:v>-2.3901438679322098</c:v>
                </c:pt>
                <c:pt idx="1029">
                  <c:v>-1.45641397608206</c:v>
                </c:pt>
                <c:pt idx="1030">
                  <c:v>-7.0345395347652898E-2</c:v>
                </c:pt>
                <c:pt idx="1031">
                  <c:v>0.27914965368306199</c:v>
                </c:pt>
                <c:pt idx="1032">
                  <c:v>0.72174907072420502</c:v>
                </c:pt>
                <c:pt idx="1033">
                  <c:v>1.4877678302923001</c:v>
                </c:pt>
                <c:pt idx="1034">
                  <c:v>-1.6295122367173001</c:v>
                </c:pt>
                <c:pt idx="1035">
                  <c:v>2.1336216566113699</c:v>
                </c:pt>
                <c:pt idx="1036">
                  <c:v>-2.5679871680799899</c:v>
                </c:pt>
                <c:pt idx="1037">
                  <c:v>-1.75318288420961</c:v>
                </c:pt>
                <c:pt idx="1038">
                  <c:v>0.45290163132350197</c:v>
                </c:pt>
                <c:pt idx="1039">
                  <c:v>3.6358871882299498E-2</c:v>
                </c:pt>
                <c:pt idx="1040">
                  <c:v>-2.6563633213392102</c:v>
                </c:pt>
                <c:pt idx="1041">
                  <c:v>0.75971209178015497</c:v>
                </c:pt>
                <c:pt idx="1042">
                  <c:v>2.1640545729613301</c:v>
                </c:pt>
                <c:pt idx="1043">
                  <c:v>-0.14987260236963701</c:v>
                </c:pt>
                <c:pt idx="1044">
                  <c:v>1.31638155160346</c:v>
                </c:pt>
                <c:pt idx="1045">
                  <c:v>-2.3338855995835299</c:v>
                </c:pt>
                <c:pt idx="1046">
                  <c:v>-1.03085370976688</c:v>
                </c:pt>
                <c:pt idx="1047">
                  <c:v>-1.80973928000232</c:v>
                </c:pt>
                <c:pt idx="1048">
                  <c:v>0.86840359082949103</c:v>
                </c:pt>
                <c:pt idx="1049">
                  <c:v>1.6776600197369</c:v>
                </c:pt>
                <c:pt idx="1050">
                  <c:v>2.34359548216444</c:v>
                </c:pt>
                <c:pt idx="1051">
                  <c:v>-0.77304851295898502</c:v>
                </c:pt>
                <c:pt idx="1052">
                  <c:v>2.1267038745220899</c:v>
                </c:pt>
                <c:pt idx="1053">
                  <c:v>2.44416273877358</c:v>
                </c:pt>
                <c:pt idx="1054">
                  <c:v>1.9145228709051001</c:v>
                </c:pt>
                <c:pt idx="1055">
                  <c:v>-0.83719065418827199</c:v>
                </c:pt>
                <c:pt idx="1056">
                  <c:v>-0.13586787452709001</c:v>
                </c:pt>
                <c:pt idx="1057">
                  <c:v>-0.97249108869489997</c:v>
                </c:pt>
                <c:pt idx="1058">
                  <c:v>1.1927318282564501</c:v>
                </c:pt>
                <c:pt idx="1059">
                  <c:v>0.71753942624322198</c:v>
                </c:pt>
                <c:pt idx="1060">
                  <c:v>2.2693571447266199</c:v>
                </c:pt>
                <c:pt idx="1061">
                  <c:v>-0.841057463031749</c:v>
                </c:pt>
                <c:pt idx="1062">
                  <c:v>-0.36363903966863897</c:v>
                </c:pt>
                <c:pt idx="1063">
                  <c:v>-9.8866131138014304E-2</c:v>
                </c:pt>
                <c:pt idx="1064">
                  <c:v>0.700066337123739</c:v>
                </c:pt>
                <c:pt idx="1065">
                  <c:v>-0.75524191829047504</c:v>
                </c:pt>
                <c:pt idx="1066">
                  <c:v>-1.0873607311203</c:v>
                </c:pt>
                <c:pt idx="1067">
                  <c:v>2.8979485668418898</c:v>
                </c:pt>
                <c:pt idx="1068">
                  <c:v>4.3776625305362402E-2</c:v>
                </c:pt>
                <c:pt idx="1069">
                  <c:v>-0.42029186749791397</c:v>
                </c:pt>
                <c:pt idx="1070">
                  <c:v>-0.429275290499883</c:v>
                </c:pt>
                <c:pt idx="1071">
                  <c:v>-1.3780907052856499</c:v>
                </c:pt>
                <c:pt idx="1072">
                  <c:v>-2.0810149162651301</c:v>
                </c:pt>
                <c:pt idx="1073">
                  <c:v>-2.35452477371012</c:v>
                </c:pt>
                <c:pt idx="1074">
                  <c:v>-0.54778766287618597</c:v>
                </c:pt>
                <c:pt idx="1075">
                  <c:v>-2.1099752261192299</c:v>
                </c:pt>
                <c:pt idx="1076">
                  <c:v>-1.6818253043614699</c:v>
                </c:pt>
                <c:pt idx="1077">
                  <c:v>1.9954877389323</c:v>
                </c:pt>
                <c:pt idx="1078">
                  <c:v>1.0418887789668401</c:v>
                </c:pt>
                <c:pt idx="1079">
                  <c:v>1.3041207795312699</c:v>
                </c:pt>
                <c:pt idx="1080">
                  <c:v>1.26046060753359</c:v>
                </c:pt>
                <c:pt idx="1081">
                  <c:v>1.38061245766447</c:v>
                </c:pt>
                <c:pt idx="1082">
                  <c:v>1.3570309588649501</c:v>
                </c:pt>
                <c:pt idx="1083">
                  <c:v>-1.86624897858364</c:v>
                </c:pt>
                <c:pt idx="1084">
                  <c:v>-0.32034914028661798</c:v>
                </c:pt>
                <c:pt idx="1085">
                  <c:v>-1.52683798710834</c:v>
                </c:pt>
                <c:pt idx="1086">
                  <c:v>-2.07612970084744</c:v>
                </c:pt>
                <c:pt idx="1087">
                  <c:v>-1.40411369232553</c:v>
                </c:pt>
                <c:pt idx="1088">
                  <c:v>-2.4082773542493401</c:v>
                </c:pt>
                <c:pt idx="1089">
                  <c:v>1.42142321264663</c:v>
                </c:pt>
                <c:pt idx="1090">
                  <c:v>1.7181592392149401</c:v>
                </c:pt>
                <c:pt idx="1091">
                  <c:v>0.17050589274932099</c:v>
                </c:pt>
                <c:pt idx="1092">
                  <c:v>-0.67993449250430305</c:v>
                </c:pt>
                <c:pt idx="1093">
                  <c:v>-0.727829373440531</c:v>
                </c:pt>
                <c:pt idx="1094">
                  <c:v>1.9338521582438499</c:v>
                </c:pt>
                <c:pt idx="1095">
                  <c:v>1.0906963482963501</c:v>
                </c:pt>
                <c:pt idx="1096">
                  <c:v>-0.66052914243991601</c:v>
                </c:pt>
                <c:pt idx="1097">
                  <c:v>0.48178892531886403</c:v>
                </c:pt>
                <c:pt idx="1098">
                  <c:v>2.5291138437157898</c:v>
                </c:pt>
                <c:pt idx="1099">
                  <c:v>1.0189564055203999</c:v>
                </c:pt>
                <c:pt idx="1100">
                  <c:v>-2.1548026397955802</c:v>
                </c:pt>
                <c:pt idx="1101">
                  <c:v>1.2440598732877399</c:v>
                </c:pt>
                <c:pt idx="1102">
                  <c:v>-0.74043961561457405</c:v>
                </c:pt>
                <c:pt idx="1103">
                  <c:v>-0.708029312556125</c:v>
                </c:pt>
                <c:pt idx="1104">
                  <c:v>2.12051944898788</c:v>
                </c:pt>
                <c:pt idx="1105">
                  <c:v>-2.4139258488622799</c:v>
                </c:pt>
                <c:pt idx="1106">
                  <c:v>-1.77362325724963</c:v>
                </c:pt>
                <c:pt idx="1107">
                  <c:v>0.41229327275469602</c:v>
                </c:pt>
                <c:pt idx="1108">
                  <c:v>1.4042182569300401</c:v>
                </c:pt>
                <c:pt idx="1109">
                  <c:v>0.53614453511763505</c:v>
                </c:pt>
                <c:pt idx="1110">
                  <c:v>2.9129287128416101</c:v>
                </c:pt>
                <c:pt idx="1111">
                  <c:v>2.5911314881610998</c:v>
                </c:pt>
                <c:pt idx="1112">
                  <c:v>4.0851986709040597E-2</c:v>
                </c:pt>
                <c:pt idx="1113">
                  <c:v>-0.77779513914758303</c:v>
                </c:pt>
                <c:pt idx="1114">
                  <c:v>0.72246169256182002</c:v>
                </c:pt>
                <c:pt idx="1115">
                  <c:v>0.201600528477764</c:v>
                </c:pt>
                <c:pt idx="1116">
                  <c:v>2.1999263729171901</c:v>
                </c:pt>
                <c:pt idx="1117">
                  <c:v>-0.70879297116142403</c:v>
                </c:pt>
                <c:pt idx="1118">
                  <c:v>1.05777342145431</c:v>
                </c:pt>
                <c:pt idx="1119">
                  <c:v>1.27347130508305</c:v>
                </c:pt>
                <c:pt idx="1120">
                  <c:v>-1.79720195079267</c:v>
                </c:pt>
                <c:pt idx="1121">
                  <c:v>1.15660353190981</c:v>
                </c:pt>
                <c:pt idx="1122">
                  <c:v>-2.1096303006505401</c:v>
                </c:pt>
                <c:pt idx="1123">
                  <c:v>-1.4907131378547001</c:v>
                </c:pt>
                <c:pt idx="1124">
                  <c:v>0.98284975739839797</c:v>
                </c:pt>
                <c:pt idx="1125">
                  <c:v>0.82276327530172</c:v>
                </c:pt>
                <c:pt idx="1126">
                  <c:v>-1.26973040139854</c:v>
                </c:pt>
                <c:pt idx="1127">
                  <c:v>-1.6496998240667</c:v>
                </c:pt>
                <c:pt idx="1128">
                  <c:v>2.7577433575266102</c:v>
                </c:pt>
                <c:pt idx="1129">
                  <c:v>0.58076389049182797</c:v>
                </c:pt>
                <c:pt idx="1130">
                  <c:v>-1.10017122369175</c:v>
                </c:pt>
                <c:pt idx="1131">
                  <c:v>-1.21722353957249</c:v>
                </c:pt>
                <c:pt idx="1132">
                  <c:v>-1.0590533684055199</c:v>
                </c:pt>
                <c:pt idx="1133">
                  <c:v>0.387803593731048</c:v>
                </c:pt>
                <c:pt idx="1134">
                  <c:v>-2.0888548405036098</c:v>
                </c:pt>
                <c:pt idx="1135">
                  <c:v>1.31442217056119</c:v>
                </c:pt>
                <c:pt idx="1136">
                  <c:v>-1.6063049738566599</c:v>
                </c:pt>
                <c:pt idx="1137">
                  <c:v>0.48711957259213401</c:v>
                </c:pt>
                <c:pt idx="1138">
                  <c:v>-0.67826987277800099</c:v>
                </c:pt>
                <c:pt idx="1139">
                  <c:v>1.37379345437186</c:v>
                </c:pt>
                <c:pt idx="1140">
                  <c:v>-0.85788129012585801</c:v>
                </c:pt>
                <c:pt idx="1141">
                  <c:v>0.15421718371182</c:v>
                </c:pt>
                <c:pt idx="1142">
                  <c:v>2.3512042232528301</c:v>
                </c:pt>
                <c:pt idx="1143">
                  <c:v>2.1083982583681702</c:v>
                </c:pt>
                <c:pt idx="1144">
                  <c:v>0.334954658088291</c:v>
                </c:pt>
                <c:pt idx="1145">
                  <c:v>0.791365764784701</c:v>
                </c:pt>
                <c:pt idx="1146">
                  <c:v>-0.42520842393195402</c:v>
                </c:pt>
                <c:pt idx="1147">
                  <c:v>1.54902074913374</c:v>
                </c:pt>
                <c:pt idx="1148">
                  <c:v>-1.2154538384842599</c:v>
                </c:pt>
                <c:pt idx="1149">
                  <c:v>-0.659770238389911</c:v>
                </c:pt>
                <c:pt idx="1150">
                  <c:v>-1.2734374572112901</c:v>
                </c:pt>
                <c:pt idx="1151">
                  <c:v>-2.2287909590275299</c:v>
                </c:pt>
                <c:pt idx="1152">
                  <c:v>-1.46989828253808</c:v>
                </c:pt>
                <c:pt idx="1153">
                  <c:v>-2.0910664559413301</c:v>
                </c:pt>
                <c:pt idx="1154">
                  <c:v>1.51269001965212</c:v>
                </c:pt>
                <c:pt idx="1155">
                  <c:v>1.7147830372975399</c:v>
                </c:pt>
                <c:pt idx="1156">
                  <c:v>2.9789365899695701</c:v>
                </c:pt>
                <c:pt idx="1157">
                  <c:v>0.54826289292019603</c:v>
                </c:pt>
                <c:pt idx="1158">
                  <c:v>2.87416250581302</c:v>
                </c:pt>
                <c:pt idx="1159">
                  <c:v>-0.83731557589077099</c:v>
                </c:pt>
                <c:pt idx="1160">
                  <c:v>0.94719383600589402</c:v>
                </c:pt>
                <c:pt idx="1161">
                  <c:v>-1.22533608140057</c:v>
                </c:pt>
                <c:pt idx="1162">
                  <c:v>2.1776963107154601</c:v>
                </c:pt>
                <c:pt idx="1163">
                  <c:v>1.34326323738272</c:v>
                </c:pt>
                <c:pt idx="1164">
                  <c:v>2.6067458013920501</c:v>
                </c:pt>
                <c:pt idx="1165">
                  <c:v>-2.2063972302652899</c:v>
                </c:pt>
                <c:pt idx="1166">
                  <c:v>1.25296076938446</c:v>
                </c:pt>
                <c:pt idx="1167">
                  <c:v>2.88977075048677</c:v>
                </c:pt>
                <c:pt idx="1168">
                  <c:v>0.564449334805184</c:v>
                </c:pt>
                <c:pt idx="1169">
                  <c:v>1.2047981410691899</c:v>
                </c:pt>
                <c:pt idx="1170">
                  <c:v>0.396797490557176</c:v>
                </c:pt>
                <c:pt idx="1171">
                  <c:v>-2.6441958635932101</c:v>
                </c:pt>
                <c:pt idx="1172">
                  <c:v>2.6228969867746499</c:v>
                </c:pt>
                <c:pt idx="1173">
                  <c:v>-2.5355843430206599</c:v>
                </c:pt>
                <c:pt idx="1174">
                  <c:v>2.5906815737854898</c:v>
                </c:pt>
                <c:pt idx="1175">
                  <c:v>2.7230981200666902</c:v>
                </c:pt>
                <c:pt idx="1176">
                  <c:v>-2.0627942289922201</c:v>
                </c:pt>
                <c:pt idx="1177">
                  <c:v>0.61897111432902097</c:v>
                </c:pt>
                <c:pt idx="1178">
                  <c:v>-1.5745464521311501</c:v>
                </c:pt>
                <c:pt idx="1179">
                  <c:v>0.82537182626704597</c:v>
                </c:pt>
                <c:pt idx="1180">
                  <c:v>1.48522323611412</c:v>
                </c:pt>
                <c:pt idx="1181">
                  <c:v>2.09088846466266</c:v>
                </c:pt>
                <c:pt idx="1182">
                  <c:v>-1.38868152195829</c:v>
                </c:pt>
                <c:pt idx="1183">
                  <c:v>0.91647144891604804</c:v>
                </c:pt>
                <c:pt idx="1184">
                  <c:v>-6.2491783669375203E-2</c:v>
                </c:pt>
                <c:pt idx="1185">
                  <c:v>-0.92973364815450599</c:v>
                </c:pt>
                <c:pt idx="1186">
                  <c:v>2.66487898031908</c:v>
                </c:pt>
                <c:pt idx="1187">
                  <c:v>-1.66791171369157</c:v>
                </c:pt>
                <c:pt idx="1188">
                  <c:v>-0.93615922763215498</c:v>
                </c:pt>
                <c:pt idx="1189">
                  <c:v>0.84253096034119201</c:v>
                </c:pt>
                <c:pt idx="1190">
                  <c:v>1.9357703411893601</c:v>
                </c:pt>
                <c:pt idx="1191">
                  <c:v>-2.4381054476896602</c:v>
                </c:pt>
                <c:pt idx="1192">
                  <c:v>0.75330726457467601</c:v>
                </c:pt>
                <c:pt idx="1193">
                  <c:v>-0.94482616322938995</c:v>
                </c:pt>
                <c:pt idx="1194">
                  <c:v>2.6370359500962799</c:v>
                </c:pt>
                <c:pt idx="1195">
                  <c:v>1.4875402175377801</c:v>
                </c:pt>
                <c:pt idx="1196">
                  <c:v>-2.3620602903174701</c:v>
                </c:pt>
                <c:pt idx="1197">
                  <c:v>1.73064220366827</c:v>
                </c:pt>
                <c:pt idx="1198">
                  <c:v>1.1069321148276901</c:v>
                </c:pt>
                <c:pt idx="1199">
                  <c:v>-0.73189818345527402</c:v>
                </c:pt>
                <c:pt idx="1200">
                  <c:v>1.39223905400258</c:v>
                </c:pt>
                <c:pt idx="1201">
                  <c:v>-2.1667049234356601</c:v>
                </c:pt>
                <c:pt idx="1202">
                  <c:v>1.5196868987180301</c:v>
                </c:pt>
                <c:pt idx="1203">
                  <c:v>-2.1144155060154</c:v>
                </c:pt>
                <c:pt idx="1204">
                  <c:v>-1.30881976505131</c:v>
                </c:pt>
                <c:pt idx="1205">
                  <c:v>-1.0661752616523601</c:v>
                </c:pt>
                <c:pt idx="1206">
                  <c:v>1.06912262483262</c:v>
                </c:pt>
                <c:pt idx="1207">
                  <c:v>-0.43738551236644002</c:v>
                </c:pt>
                <c:pt idx="1208">
                  <c:v>-1.5096343588410099</c:v>
                </c:pt>
                <c:pt idx="1209">
                  <c:v>-1.47935618961835</c:v>
                </c:pt>
                <c:pt idx="1210">
                  <c:v>1.90749242154131</c:v>
                </c:pt>
                <c:pt idx="1211">
                  <c:v>-0.74806545640733102</c:v>
                </c:pt>
                <c:pt idx="1212">
                  <c:v>-1.3934894527743</c:v>
                </c:pt>
                <c:pt idx="1213">
                  <c:v>-2.1335538110846799</c:v>
                </c:pt>
                <c:pt idx="1214">
                  <c:v>-2.23933737765317</c:v>
                </c:pt>
                <c:pt idx="1215">
                  <c:v>-2.35498966936792</c:v>
                </c:pt>
                <c:pt idx="1216">
                  <c:v>1.5168458831400999</c:v>
                </c:pt>
                <c:pt idx="1217">
                  <c:v>1.6351313340573601</c:v>
                </c:pt>
                <c:pt idx="1218">
                  <c:v>-2.8238107713944398</c:v>
                </c:pt>
                <c:pt idx="1219">
                  <c:v>2.2464156978708498</c:v>
                </c:pt>
                <c:pt idx="1220">
                  <c:v>-1.36246612664336</c:v>
                </c:pt>
                <c:pt idx="1221">
                  <c:v>-0.124125915311549</c:v>
                </c:pt>
                <c:pt idx="1222">
                  <c:v>2.7536983721971402</c:v>
                </c:pt>
                <c:pt idx="1223">
                  <c:v>-0.34578483006029298</c:v>
                </c:pt>
                <c:pt idx="1224">
                  <c:v>-2.0450956563610498</c:v>
                </c:pt>
                <c:pt idx="1225">
                  <c:v>-0.52479608942483102</c:v>
                </c:pt>
                <c:pt idx="1226">
                  <c:v>0.52962475357490302</c:v>
                </c:pt>
                <c:pt idx="1227">
                  <c:v>-2.3486146323746899</c:v>
                </c:pt>
                <c:pt idx="1228">
                  <c:v>-1.0063947152491901</c:v>
                </c:pt>
                <c:pt idx="1229">
                  <c:v>0.58930040780922399</c:v>
                </c:pt>
                <c:pt idx="1230">
                  <c:v>0.83149894024680804</c:v>
                </c:pt>
                <c:pt idx="1231">
                  <c:v>0.96744555239443797</c:v>
                </c:pt>
                <c:pt idx="1232">
                  <c:v>-2.4099434859996101</c:v>
                </c:pt>
                <c:pt idx="1233">
                  <c:v>-2.1861793723924401</c:v>
                </c:pt>
                <c:pt idx="1234">
                  <c:v>2.8650688573455101</c:v>
                </c:pt>
                <c:pt idx="1235">
                  <c:v>-1.12518134740567</c:v>
                </c:pt>
                <c:pt idx="1236">
                  <c:v>0.43104086564601402</c:v>
                </c:pt>
                <c:pt idx="1237">
                  <c:v>-1.0179093834872399</c:v>
                </c:pt>
                <c:pt idx="1238">
                  <c:v>2.5835701739796</c:v>
                </c:pt>
                <c:pt idx="1239">
                  <c:v>4.0544473081243197E-2</c:v>
                </c:pt>
                <c:pt idx="1240">
                  <c:v>-2.1343243374202201</c:v>
                </c:pt>
                <c:pt idx="1241">
                  <c:v>-1.59909843481261</c:v>
                </c:pt>
                <c:pt idx="1242">
                  <c:v>-0.92901213949260297</c:v>
                </c:pt>
                <c:pt idx="1243">
                  <c:v>0.67931853759789695</c:v>
                </c:pt>
                <c:pt idx="1244">
                  <c:v>-0.26118058225930602</c:v>
                </c:pt>
                <c:pt idx="1245">
                  <c:v>2.1056796468169399</c:v>
                </c:pt>
                <c:pt idx="1246">
                  <c:v>-2.0324124915457</c:v>
                </c:pt>
                <c:pt idx="1247">
                  <c:v>-1.4332425799227799</c:v>
                </c:pt>
                <c:pt idx="1248">
                  <c:v>1.2614863430961201</c:v>
                </c:pt>
                <c:pt idx="1249">
                  <c:v>0.36260567906021701</c:v>
                </c:pt>
                <c:pt idx="1250">
                  <c:v>1.8974613577213999</c:v>
                </c:pt>
                <c:pt idx="1251">
                  <c:v>1.07006809197013</c:v>
                </c:pt>
                <c:pt idx="1252">
                  <c:v>1.8037638841700401</c:v>
                </c:pt>
                <c:pt idx="1253">
                  <c:v>0.206469174630904</c:v>
                </c:pt>
                <c:pt idx="1254">
                  <c:v>-1.8150556641020601</c:v>
                </c:pt>
                <c:pt idx="1255">
                  <c:v>-1.63241458461916</c:v>
                </c:pt>
                <c:pt idx="1256">
                  <c:v>-2.0468537551530201</c:v>
                </c:pt>
                <c:pt idx="1257">
                  <c:v>-1.99086276195318</c:v>
                </c:pt>
                <c:pt idx="1258">
                  <c:v>0.54596510778808105</c:v>
                </c:pt>
                <c:pt idx="1259">
                  <c:v>-1.7509959615745001</c:v>
                </c:pt>
                <c:pt idx="1260">
                  <c:v>-1.9054269261844901</c:v>
                </c:pt>
                <c:pt idx="1261">
                  <c:v>1.7549244184411801</c:v>
                </c:pt>
                <c:pt idx="1262">
                  <c:v>-0.53001283802936205</c:v>
                </c:pt>
                <c:pt idx="1263">
                  <c:v>1.39549953053858</c:v>
                </c:pt>
                <c:pt idx="1264">
                  <c:v>-2.6388281873660899</c:v>
                </c:pt>
                <c:pt idx="1265">
                  <c:v>-1.87421699050595</c:v>
                </c:pt>
                <c:pt idx="1266">
                  <c:v>9.7850692491975005E-2</c:v>
                </c:pt>
                <c:pt idx="1267">
                  <c:v>1.7370429195385899</c:v>
                </c:pt>
                <c:pt idx="1268">
                  <c:v>1.9082306632335599</c:v>
                </c:pt>
                <c:pt idx="1269">
                  <c:v>-1.8460257092025401</c:v>
                </c:pt>
                <c:pt idx="1270">
                  <c:v>1.3097776867261</c:v>
                </c:pt>
                <c:pt idx="1271">
                  <c:v>0.14887474363171599</c:v>
                </c:pt>
                <c:pt idx="1272">
                  <c:v>5.9435251756356699E-3</c:v>
                </c:pt>
                <c:pt idx="1273">
                  <c:v>-0.63055113447552302</c:v>
                </c:pt>
                <c:pt idx="1274">
                  <c:v>2.5875637190621998</c:v>
                </c:pt>
                <c:pt idx="1275">
                  <c:v>-0.59618899219227195</c:v>
                </c:pt>
                <c:pt idx="1276">
                  <c:v>2.1749038914964598</c:v>
                </c:pt>
                <c:pt idx="1277">
                  <c:v>2.0437130680811301E-2</c:v>
                </c:pt>
                <c:pt idx="1278">
                  <c:v>0.14377495706766599</c:v>
                </c:pt>
                <c:pt idx="1279">
                  <c:v>-2.13487542673563</c:v>
                </c:pt>
                <c:pt idx="1280">
                  <c:v>1.6827853459581501</c:v>
                </c:pt>
                <c:pt idx="1281">
                  <c:v>-1.81827137854771</c:v>
                </c:pt>
                <c:pt idx="1282">
                  <c:v>1.4899731123181901</c:v>
                </c:pt>
                <c:pt idx="1283">
                  <c:v>0.73784519482520605</c:v>
                </c:pt>
                <c:pt idx="1284">
                  <c:v>-0.66419489444157598</c:v>
                </c:pt>
                <c:pt idx="1285">
                  <c:v>1.80806610889456</c:v>
                </c:pt>
                <c:pt idx="1286">
                  <c:v>-2.0561105921729101</c:v>
                </c:pt>
                <c:pt idx="1287">
                  <c:v>1.9957903479771499</c:v>
                </c:pt>
                <c:pt idx="1288">
                  <c:v>2.4827770827725102</c:v>
                </c:pt>
                <c:pt idx="1289">
                  <c:v>-0.93707223084739699</c:v>
                </c:pt>
                <c:pt idx="1290">
                  <c:v>5.3001825671290498E-2</c:v>
                </c:pt>
                <c:pt idx="1291">
                  <c:v>1.52401409931994</c:v>
                </c:pt>
                <c:pt idx="1292">
                  <c:v>-1.8144117164609099</c:v>
                </c:pt>
                <c:pt idx="1293">
                  <c:v>1.01553370945206</c:v>
                </c:pt>
                <c:pt idx="1294">
                  <c:v>-0.53161050093290096</c:v>
                </c:pt>
                <c:pt idx="1295">
                  <c:v>1.70746339371541</c:v>
                </c:pt>
                <c:pt idx="1296">
                  <c:v>0.47233733323928301</c:v>
                </c:pt>
                <c:pt idx="1297">
                  <c:v>1.2489818046815999</c:v>
                </c:pt>
                <c:pt idx="1298">
                  <c:v>-0.41249547437168099</c:v>
                </c:pt>
                <c:pt idx="1299">
                  <c:v>2.7342652749974099</c:v>
                </c:pt>
                <c:pt idx="1300">
                  <c:v>-2.5431602957466302</c:v>
                </c:pt>
                <c:pt idx="1301">
                  <c:v>0.165871913623065</c:v>
                </c:pt>
                <c:pt idx="1302">
                  <c:v>-0.12946813550246999</c:v>
                </c:pt>
                <c:pt idx="1303">
                  <c:v>-0.85557519559459905</c:v>
                </c:pt>
                <c:pt idx="1304">
                  <c:v>-1.07991424242768</c:v>
                </c:pt>
                <c:pt idx="1305">
                  <c:v>0.30075284582369699</c:v>
                </c:pt>
                <c:pt idx="1306">
                  <c:v>1.7730145593770399</c:v>
                </c:pt>
                <c:pt idx="1307">
                  <c:v>-0.50722343347607501</c:v>
                </c:pt>
                <c:pt idx="1308">
                  <c:v>2.2405114323008402</c:v>
                </c:pt>
                <c:pt idx="1309">
                  <c:v>-1.4489577095821</c:v>
                </c:pt>
                <c:pt idx="1310">
                  <c:v>2.2684107699708398</c:v>
                </c:pt>
                <c:pt idx="1311">
                  <c:v>1.6179466393697901</c:v>
                </c:pt>
                <c:pt idx="1312">
                  <c:v>-0.802204724986601</c:v>
                </c:pt>
                <c:pt idx="1313">
                  <c:v>0.10024675806807</c:v>
                </c:pt>
                <c:pt idx="1314">
                  <c:v>-2.7390376686813802</c:v>
                </c:pt>
                <c:pt idx="1315">
                  <c:v>1.62404816527839</c:v>
                </c:pt>
                <c:pt idx="1316">
                  <c:v>0.35086856620645801</c:v>
                </c:pt>
                <c:pt idx="1317">
                  <c:v>2.2156347145805602</c:v>
                </c:pt>
                <c:pt idx="1318">
                  <c:v>1.60119856947664</c:v>
                </c:pt>
                <c:pt idx="1319">
                  <c:v>0.87286445584345096</c:v>
                </c:pt>
                <c:pt idx="1320">
                  <c:v>1.28828945478769</c:v>
                </c:pt>
                <c:pt idx="1321">
                  <c:v>1.2246622472484101</c:v>
                </c:pt>
                <c:pt idx="1322">
                  <c:v>0.62726894811952005</c:v>
                </c:pt>
                <c:pt idx="1323">
                  <c:v>1.78816480639304</c:v>
                </c:pt>
                <c:pt idx="1324">
                  <c:v>-1.30597823939682</c:v>
                </c:pt>
                <c:pt idx="1325">
                  <c:v>-0.63284721909576902</c:v>
                </c:pt>
                <c:pt idx="1326">
                  <c:v>-0.94167508637645203</c:v>
                </c:pt>
                <c:pt idx="1327">
                  <c:v>1.69519466800316</c:v>
                </c:pt>
                <c:pt idx="1328">
                  <c:v>4.8455140789220802E-3</c:v>
                </c:pt>
                <c:pt idx="1329">
                  <c:v>1.1455264870256301</c:v>
                </c:pt>
                <c:pt idx="1330">
                  <c:v>-1.34253193084341</c:v>
                </c:pt>
                <c:pt idx="1331">
                  <c:v>-0.34615510407374001</c:v>
                </c:pt>
                <c:pt idx="1332">
                  <c:v>1.7752455935998299</c:v>
                </c:pt>
                <c:pt idx="1333">
                  <c:v>-1.5440951282536699</c:v>
                </c:pt>
                <c:pt idx="1334">
                  <c:v>0.578116527900847</c:v>
                </c:pt>
                <c:pt idx="1335">
                  <c:v>-0.174935856117652</c:v>
                </c:pt>
                <c:pt idx="1336">
                  <c:v>2.2088394527016799</c:v>
                </c:pt>
                <c:pt idx="1337">
                  <c:v>-1.9056633037339801</c:v>
                </c:pt>
                <c:pt idx="1338">
                  <c:v>-2.4639064988530501</c:v>
                </c:pt>
                <c:pt idx="1339">
                  <c:v>-1.89166631670422</c:v>
                </c:pt>
                <c:pt idx="1340">
                  <c:v>-2.6490703899288501</c:v>
                </c:pt>
                <c:pt idx="1341">
                  <c:v>2.15107669173796</c:v>
                </c:pt>
                <c:pt idx="1342">
                  <c:v>-0.78636210471333501</c:v>
                </c:pt>
                <c:pt idx="1343">
                  <c:v>0.80498886360971</c:v>
                </c:pt>
                <c:pt idx="1344">
                  <c:v>-0.59593211449116401</c:v>
                </c:pt>
                <c:pt idx="1345">
                  <c:v>2.65874837812926</c:v>
                </c:pt>
                <c:pt idx="1346">
                  <c:v>-0.97688462142405497</c:v>
                </c:pt>
                <c:pt idx="1347">
                  <c:v>-2.2557491490523001</c:v>
                </c:pt>
                <c:pt idx="1348">
                  <c:v>1.72340157272812</c:v>
                </c:pt>
                <c:pt idx="1349">
                  <c:v>-1.9614100163013599</c:v>
                </c:pt>
                <c:pt idx="1350">
                  <c:v>-2.80885499932449</c:v>
                </c:pt>
                <c:pt idx="1351">
                  <c:v>-2.6690871537955099</c:v>
                </c:pt>
                <c:pt idx="1352">
                  <c:v>2.55719282260501</c:v>
                </c:pt>
                <c:pt idx="1353">
                  <c:v>1.6758116360686801</c:v>
                </c:pt>
                <c:pt idx="1354">
                  <c:v>-1.03722948433396</c:v>
                </c:pt>
                <c:pt idx="1355">
                  <c:v>1.2032426155954301</c:v>
                </c:pt>
                <c:pt idx="1356">
                  <c:v>-1.4112115369438401</c:v>
                </c:pt>
                <c:pt idx="1357">
                  <c:v>-1.7114922566078401</c:v>
                </c:pt>
                <c:pt idx="1358">
                  <c:v>1.0642410137071801</c:v>
                </c:pt>
                <c:pt idx="1359">
                  <c:v>1.7090075065880701</c:v>
                </c:pt>
                <c:pt idx="1360">
                  <c:v>1.6975601418072901</c:v>
                </c:pt>
                <c:pt idx="1361">
                  <c:v>-0.74992181054125995</c:v>
                </c:pt>
                <c:pt idx="1362">
                  <c:v>0.28211272118347902</c:v>
                </c:pt>
                <c:pt idx="1363">
                  <c:v>-2.2079679351381101</c:v>
                </c:pt>
                <c:pt idx="1364">
                  <c:v>-2.85353308322212</c:v>
                </c:pt>
                <c:pt idx="1365">
                  <c:v>1.82262423765263</c:v>
                </c:pt>
                <c:pt idx="1366">
                  <c:v>-1.91525029027989</c:v>
                </c:pt>
                <c:pt idx="1367">
                  <c:v>1.4835431750166701</c:v>
                </c:pt>
                <c:pt idx="1368">
                  <c:v>-1.59998984477337</c:v>
                </c:pt>
                <c:pt idx="1369">
                  <c:v>-1.2418233540152701</c:v>
                </c:pt>
                <c:pt idx="1370">
                  <c:v>-0.97912244749567501</c:v>
                </c:pt>
                <c:pt idx="1371">
                  <c:v>1.64766754717802</c:v>
                </c:pt>
                <c:pt idx="1372">
                  <c:v>-1.5768633982878799</c:v>
                </c:pt>
                <c:pt idx="1373">
                  <c:v>-0.32026692070591001</c:v>
                </c:pt>
                <c:pt idx="1374">
                  <c:v>0.39853552300621697</c:v>
                </c:pt>
                <c:pt idx="1375">
                  <c:v>-0.15253876391843699</c:v>
                </c:pt>
                <c:pt idx="1376">
                  <c:v>0.88009324128410604</c:v>
                </c:pt>
                <c:pt idx="1377">
                  <c:v>-0.60661942821960502</c:v>
                </c:pt>
                <c:pt idx="1378">
                  <c:v>0.28196454258718701</c:v>
                </c:pt>
                <c:pt idx="1379">
                  <c:v>0.31744225347212102</c:v>
                </c:pt>
                <c:pt idx="1380">
                  <c:v>1.01572149319593</c:v>
                </c:pt>
                <c:pt idx="1381">
                  <c:v>-2.42482336391897</c:v>
                </c:pt>
                <c:pt idx="1382">
                  <c:v>-1.1489294648144099</c:v>
                </c:pt>
                <c:pt idx="1383">
                  <c:v>-1.00735804453533E-2</c:v>
                </c:pt>
                <c:pt idx="1384">
                  <c:v>-1.8094909563786401</c:v>
                </c:pt>
                <c:pt idx="1385">
                  <c:v>0.95665393594053705</c:v>
                </c:pt>
                <c:pt idx="1386">
                  <c:v>-4.3889247679221997E-2</c:v>
                </c:pt>
                <c:pt idx="1387">
                  <c:v>2.1583808248891398</c:v>
                </c:pt>
                <c:pt idx="1388">
                  <c:v>2.4894851715364998</c:v>
                </c:pt>
                <c:pt idx="1389">
                  <c:v>0.40809075178891402</c:v>
                </c:pt>
                <c:pt idx="1390">
                  <c:v>2.7954808034892502</c:v>
                </c:pt>
                <c:pt idx="1391">
                  <c:v>-0.76151607675897104</c:v>
                </c:pt>
                <c:pt idx="1392">
                  <c:v>-0.145354220536805</c:v>
                </c:pt>
                <c:pt idx="1393">
                  <c:v>0.88797700320742801</c:v>
                </c:pt>
                <c:pt idx="1394">
                  <c:v>-1.3465624091639601</c:v>
                </c:pt>
                <c:pt idx="1395">
                  <c:v>1.8935508108299901</c:v>
                </c:pt>
                <c:pt idx="1396">
                  <c:v>0.51673019758032801</c:v>
                </c:pt>
                <c:pt idx="1397">
                  <c:v>0.40766660934412402</c:v>
                </c:pt>
                <c:pt idx="1398">
                  <c:v>-1.7464396295340501</c:v>
                </c:pt>
                <c:pt idx="1399">
                  <c:v>-1.3462816038705001</c:v>
                </c:pt>
                <c:pt idx="1400">
                  <c:v>-1.7404024551842701</c:v>
                </c:pt>
                <c:pt idx="1401">
                  <c:v>2.2825548944852301</c:v>
                </c:pt>
                <c:pt idx="1402">
                  <c:v>8.5647980590164402E-2</c:v>
                </c:pt>
                <c:pt idx="1403">
                  <c:v>2.2760123915493802</c:v>
                </c:pt>
                <c:pt idx="1404">
                  <c:v>-0.78185197412984397</c:v>
                </c:pt>
                <c:pt idx="1405">
                  <c:v>1.8022050707761299</c:v>
                </c:pt>
                <c:pt idx="1406">
                  <c:v>-1.32789678113892</c:v>
                </c:pt>
                <c:pt idx="1407">
                  <c:v>0.35676013694625702</c:v>
                </c:pt>
                <c:pt idx="1408">
                  <c:v>-1.28736902777813</c:v>
                </c:pt>
                <c:pt idx="1409">
                  <c:v>-1.0924948408914399</c:v>
                </c:pt>
                <c:pt idx="1410">
                  <c:v>0.33471917422112801</c:v>
                </c:pt>
                <c:pt idx="1411">
                  <c:v>-0.24250013993372699</c:v>
                </c:pt>
                <c:pt idx="1412">
                  <c:v>-0.28795252528682402</c:v>
                </c:pt>
                <c:pt idx="1413">
                  <c:v>-2.0621368496042098</c:v>
                </c:pt>
                <c:pt idx="1414">
                  <c:v>1.26791063592007</c:v>
                </c:pt>
                <c:pt idx="1415">
                  <c:v>-1.9273934810597499</c:v>
                </c:pt>
                <c:pt idx="1416">
                  <c:v>1.33449510164246</c:v>
                </c:pt>
                <c:pt idx="1417">
                  <c:v>-0.92078756700976305</c:v>
                </c:pt>
                <c:pt idx="1418">
                  <c:v>2.92513353709335</c:v>
                </c:pt>
                <c:pt idx="1419">
                  <c:v>1.67705676254766</c:v>
                </c:pt>
                <c:pt idx="1420">
                  <c:v>-1.84549282369153</c:v>
                </c:pt>
                <c:pt idx="1421">
                  <c:v>7.6687217609446606E-2</c:v>
                </c:pt>
                <c:pt idx="1422">
                  <c:v>0.73746071486972697</c:v>
                </c:pt>
                <c:pt idx="1423">
                  <c:v>1.49196844191484</c:v>
                </c:pt>
                <c:pt idx="1424">
                  <c:v>-2.6235782543366302</c:v>
                </c:pt>
                <c:pt idx="1425">
                  <c:v>-0.95653538562893903</c:v>
                </c:pt>
                <c:pt idx="1426">
                  <c:v>-2.4531799753688999</c:v>
                </c:pt>
                <c:pt idx="1427">
                  <c:v>-2.6301340227852998</c:v>
                </c:pt>
                <c:pt idx="1428">
                  <c:v>-2.1841136065583902</c:v>
                </c:pt>
                <c:pt idx="1429">
                  <c:v>0.45120153690092302</c:v>
                </c:pt>
                <c:pt idx="1430">
                  <c:v>-1.7673908437235499</c:v>
                </c:pt>
                <c:pt idx="1431">
                  <c:v>1.84056499269625</c:v>
                </c:pt>
                <c:pt idx="1432">
                  <c:v>-1.83395363630108</c:v>
                </c:pt>
                <c:pt idx="1433">
                  <c:v>-2.3578754688766099</c:v>
                </c:pt>
                <c:pt idx="1434">
                  <c:v>-0.95769439346130902</c:v>
                </c:pt>
                <c:pt idx="1435">
                  <c:v>-2.7803433169684499</c:v>
                </c:pt>
                <c:pt idx="1436">
                  <c:v>0.13948639536940799</c:v>
                </c:pt>
                <c:pt idx="1437">
                  <c:v>1.5282261610193799</c:v>
                </c:pt>
                <c:pt idx="1438">
                  <c:v>0.38919439716591803</c:v>
                </c:pt>
                <c:pt idx="1439">
                  <c:v>1.7416782479825299</c:v>
                </c:pt>
                <c:pt idx="1440">
                  <c:v>-0.55448169553430005</c:v>
                </c:pt>
                <c:pt idx="1441">
                  <c:v>-0.44329945168857898</c:v>
                </c:pt>
                <c:pt idx="1442">
                  <c:v>-2.6992675612232602</c:v>
                </c:pt>
                <c:pt idx="1443">
                  <c:v>1.0531459279854301</c:v>
                </c:pt>
                <c:pt idx="1444">
                  <c:v>-2.3121561206211001</c:v>
                </c:pt>
                <c:pt idx="1445">
                  <c:v>-1.2148874525211999</c:v>
                </c:pt>
                <c:pt idx="1446">
                  <c:v>2.5555100922788201</c:v>
                </c:pt>
                <c:pt idx="1447">
                  <c:v>1.8873437262035899</c:v>
                </c:pt>
                <c:pt idx="1448">
                  <c:v>2.4440119669121798</c:v>
                </c:pt>
                <c:pt idx="1449">
                  <c:v>-0.59905296521214701</c:v>
                </c:pt>
                <c:pt idx="1450">
                  <c:v>0.93428477215970795</c:v>
                </c:pt>
                <c:pt idx="1451">
                  <c:v>-0.27009503712348898</c:v>
                </c:pt>
                <c:pt idx="1452">
                  <c:v>-1.2575866342780699</c:v>
                </c:pt>
                <c:pt idx="1453">
                  <c:v>1.4639941690456499</c:v>
                </c:pt>
                <c:pt idx="1454">
                  <c:v>-0.28569143099327099</c:v>
                </c:pt>
                <c:pt idx="1455">
                  <c:v>1.0251408115891201</c:v>
                </c:pt>
                <c:pt idx="1456">
                  <c:v>7.1700949051550902E-2</c:v>
                </c:pt>
                <c:pt idx="1457">
                  <c:v>1.22498373237022</c:v>
                </c:pt>
                <c:pt idx="1458">
                  <c:v>-2.3705876836747199</c:v>
                </c:pt>
                <c:pt idx="1459">
                  <c:v>1.9311075791021199</c:v>
                </c:pt>
                <c:pt idx="1460">
                  <c:v>-2.01891332003999</c:v>
                </c:pt>
                <c:pt idx="1461">
                  <c:v>-0.16258803648534401</c:v>
                </c:pt>
                <c:pt idx="1462">
                  <c:v>1.1070835005728099</c:v>
                </c:pt>
                <c:pt idx="1463">
                  <c:v>1.81590948815551</c:v>
                </c:pt>
                <c:pt idx="1464">
                  <c:v>2.28292711974068</c:v>
                </c:pt>
                <c:pt idx="1465">
                  <c:v>-1.1863880368789801</c:v>
                </c:pt>
                <c:pt idx="1466">
                  <c:v>-1.8724420042599701</c:v>
                </c:pt>
                <c:pt idx="1467">
                  <c:v>1.49303644373258</c:v>
                </c:pt>
                <c:pt idx="1468">
                  <c:v>-1.45329951907253</c:v>
                </c:pt>
                <c:pt idx="1469">
                  <c:v>2.78128738615559</c:v>
                </c:pt>
                <c:pt idx="1470">
                  <c:v>1.50357297304898</c:v>
                </c:pt>
                <c:pt idx="1471">
                  <c:v>-1.1218157172693599</c:v>
                </c:pt>
                <c:pt idx="1472">
                  <c:v>-0.95260954077355497</c:v>
                </c:pt>
                <c:pt idx="1473">
                  <c:v>0.32982219284543901</c:v>
                </c:pt>
                <c:pt idx="1474">
                  <c:v>-1.0528536832703499</c:v>
                </c:pt>
                <c:pt idx="1475">
                  <c:v>-0.13376236949557699</c:v>
                </c:pt>
                <c:pt idx="1476">
                  <c:v>-2.7241808498430902</c:v>
                </c:pt>
                <c:pt idx="1477">
                  <c:v>-0.43596829442642998</c:v>
                </c:pt>
                <c:pt idx="1478">
                  <c:v>-2.9291133967254499</c:v>
                </c:pt>
                <c:pt idx="1479">
                  <c:v>-0.25526150802756697</c:v>
                </c:pt>
                <c:pt idx="1480">
                  <c:v>-0.10578290098727799</c:v>
                </c:pt>
                <c:pt idx="1481">
                  <c:v>-1.6918923719111501</c:v>
                </c:pt>
                <c:pt idx="1482">
                  <c:v>-0.28350356602821503</c:v>
                </c:pt>
                <c:pt idx="1483">
                  <c:v>-2.16697076128938</c:v>
                </c:pt>
                <c:pt idx="1484">
                  <c:v>0.144616510295968</c:v>
                </c:pt>
                <c:pt idx="1485">
                  <c:v>-1.90685873250652</c:v>
                </c:pt>
                <c:pt idx="1486">
                  <c:v>0.82185880227049601</c:v>
                </c:pt>
                <c:pt idx="1487">
                  <c:v>-0.46790136417485401</c:v>
                </c:pt>
                <c:pt idx="1488">
                  <c:v>2.7443044984106701</c:v>
                </c:pt>
                <c:pt idx="1489">
                  <c:v>1.2220604897701799</c:v>
                </c:pt>
                <c:pt idx="1490">
                  <c:v>1.24779223978005</c:v>
                </c:pt>
                <c:pt idx="1491">
                  <c:v>-0.77187343873835901</c:v>
                </c:pt>
                <c:pt idx="1492">
                  <c:v>2.6242810334228999</c:v>
                </c:pt>
                <c:pt idx="1493">
                  <c:v>0.56697512310950304</c:v>
                </c:pt>
                <c:pt idx="1494">
                  <c:v>1.6388706959383701</c:v>
                </c:pt>
                <c:pt idx="1495">
                  <c:v>-2.5485640208224898</c:v>
                </c:pt>
                <c:pt idx="1496">
                  <c:v>-2.4803731416836001</c:v>
                </c:pt>
                <c:pt idx="1497">
                  <c:v>-0.497394623522187</c:v>
                </c:pt>
                <c:pt idx="1498">
                  <c:v>0.400915230791757</c:v>
                </c:pt>
                <c:pt idx="1499">
                  <c:v>0.761382982567408</c:v>
                </c:pt>
                <c:pt idx="1500">
                  <c:v>-1.66687629570647</c:v>
                </c:pt>
                <c:pt idx="1501">
                  <c:v>-2.5177824136425802</c:v>
                </c:pt>
                <c:pt idx="1502">
                  <c:v>1.45128117133333</c:v>
                </c:pt>
                <c:pt idx="1503">
                  <c:v>-0.78082491957331102</c:v>
                </c:pt>
                <c:pt idx="1504">
                  <c:v>-2.0171510563741499</c:v>
                </c:pt>
                <c:pt idx="1505">
                  <c:v>0.201962553906399</c:v>
                </c:pt>
                <c:pt idx="1506">
                  <c:v>-2.2726459753865602</c:v>
                </c:pt>
                <c:pt idx="1507">
                  <c:v>1.8684312465171899</c:v>
                </c:pt>
                <c:pt idx="1508">
                  <c:v>-1.22523994178106</c:v>
                </c:pt>
                <c:pt idx="1509">
                  <c:v>-0.47233833690475302</c:v>
                </c:pt>
                <c:pt idx="1510">
                  <c:v>-1.7841054772059599</c:v>
                </c:pt>
                <c:pt idx="1511">
                  <c:v>1.09320857188639</c:v>
                </c:pt>
                <c:pt idx="1512">
                  <c:v>-2.2062804406130998</c:v>
                </c:pt>
                <c:pt idx="1513">
                  <c:v>1.7734133175626401</c:v>
                </c:pt>
                <c:pt idx="1514">
                  <c:v>1.58135837183714</c:v>
                </c:pt>
                <c:pt idx="1515">
                  <c:v>-2.6794561458162098</c:v>
                </c:pt>
                <c:pt idx="1516">
                  <c:v>0.419640757265553</c:v>
                </c:pt>
                <c:pt idx="1517">
                  <c:v>-1.41771410650229</c:v>
                </c:pt>
                <c:pt idx="1518">
                  <c:v>1.2448051098841999</c:v>
                </c:pt>
                <c:pt idx="1519">
                  <c:v>-1.30804809248659</c:v>
                </c:pt>
                <c:pt idx="1520">
                  <c:v>0.48210717505078998</c:v>
                </c:pt>
                <c:pt idx="1521">
                  <c:v>2.43201269972691</c:v>
                </c:pt>
                <c:pt idx="1522">
                  <c:v>-1.9984791469613099</c:v>
                </c:pt>
                <c:pt idx="1523">
                  <c:v>-0.46748189450438998</c:v>
                </c:pt>
                <c:pt idx="1524">
                  <c:v>-0.427593907358359</c:v>
                </c:pt>
                <c:pt idx="1525">
                  <c:v>0.10982021239996199</c:v>
                </c:pt>
                <c:pt idx="1526">
                  <c:v>1.7965157533678899</c:v>
                </c:pt>
                <c:pt idx="1527">
                  <c:v>0.63980662927795995</c:v>
                </c:pt>
                <c:pt idx="1528">
                  <c:v>2.4238558734038</c:v>
                </c:pt>
                <c:pt idx="1529">
                  <c:v>2.3966599269961599</c:v>
                </c:pt>
                <c:pt idx="1530">
                  <c:v>0.12795755632872799</c:v>
                </c:pt>
                <c:pt idx="1531">
                  <c:v>-2.2795833312751701</c:v>
                </c:pt>
                <c:pt idx="1532">
                  <c:v>-1.0050523917079199</c:v>
                </c:pt>
                <c:pt idx="1533">
                  <c:v>-0.64615065762706703</c:v>
                </c:pt>
                <c:pt idx="1534">
                  <c:v>1.1290924031587</c:v>
                </c:pt>
                <c:pt idx="1535">
                  <c:v>-2.9465707891194999</c:v>
                </c:pt>
                <c:pt idx="1536">
                  <c:v>-0.21537650999050401</c:v>
                </c:pt>
                <c:pt idx="1537">
                  <c:v>-0.50454248871114704</c:v>
                </c:pt>
                <c:pt idx="1538">
                  <c:v>-2.93255522387791E-3</c:v>
                </c:pt>
                <c:pt idx="1539">
                  <c:v>1.7780655271752099</c:v>
                </c:pt>
                <c:pt idx="1540">
                  <c:v>-0.74243837348480501</c:v>
                </c:pt>
                <c:pt idx="1541">
                  <c:v>-2.22409501792339</c:v>
                </c:pt>
                <c:pt idx="1542">
                  <c:v>2.9584669772893799E-2</c:v>
                </c:pt>
                <c:pt idx="1543">
                  <c:v>-0.70430610644718505</c:v>
                </c:pt>
                <c:pt idx="1544">
                  <c:v>-1.0444506786351</c:v>
                </c:pt>
                <c:pt idx="1545">
                  <c:v>1.63808684885252</c:v>
                </c:pt>
                <c:pt idx="1546">
                  <c:v>-7.2300895590601003E-2</c:v>
                </c:pt>
                <c:pt idx="1547">
                  <c:v>0.99147008035156503</c:v>
                </c:pt>
                <c:pt idx="1548">
                  <c:v>-1.8605369204333899</c:v>
                </c:pt>
                <c:pt idx="1549">
                  <c:v>2.3864907649095799</c:v>
                </c:pt>
                <c:pt idx="1550">
                  <c:v>0.18294650151845199</c:v>
                </c:pt>
                <c:pt idx="1551">
                  <c:v>0.76224028600872795</c:v>
                </c:pt>
                <c:pt idx="1552">
                  <c:v>1.0703320468384501</c:v>
                </c:pt>
                <c:pt idx="1553">
                  <c:v>1.0195015521426301</c:v>
                </c:pt>
                <c:pt idx="1554">
                  <c:v>2.1900345362176501</c:v>
                </c:pt>
                <c:pt idx="1555">
                  <c:v>0.37331931905489202</c:v>
                </c:pt>
                <c:pt idx="1556">
                  <c:v>1.1656514233769799</c:v>
                </c:pt>
                <c:pt idx="1557">
                  <c:v>1.7923296469296299</c:v>
                </c:pt>
                <c:pt idx="1558">
                  <c:v>2.2987785409059698</c:v>
                </c:pt>
                <c:pt idx="1559">
                  <c:v>1.0568510049953199</c:v>
                </c:pt>
                <c:pt idx="1560">
                  <c:v>3.2830403764096502E-2</c:v>
                </c:pt>
                <c:pt idx="1561">
                  <c:v>3.0986932173078598E-2</c:v>
                </c:pt>
                <c:pt idx="1562">
                  <c:v>-7.0285719609923802E-2</c:v>
                </c:pt>
                <c:pt idx="1563">
                  <c:v>0.91232926026184402</c:v>
                </c:pt>
                <c:pt idx="1564">
                  <c:v>0.45645261128360698</c:v>
                </c:pt>
                <c:pt idx="1565">
                  <c:v>1.0265358665369799</c:v>
                </c:pt>
                <c:pt idx="1566">
                  <c:v>1.6911089330329601</c:v>
                </c:pt>
                <c:pt idx="1567">
                  <c:v>0.55125926087913601</c:v>
                </c:pt>
                <c:pt idx="1568">
                  <c:v>0.38350743236081902</c:v>
                </c:pt>
                <c:pt idx="1569">
                  <c:v>-0.48650761541595</c:v>
                </c:pt>
                <c:pt idx="1570">
                  <c:v>-0.93477161512250595</c:v>
                </c:pt>
                <c:pt idx="1571">
                  <c:v>0.46757337047567399</c:v>
                </c:pt>
                <c:pt idx="1572">
                  <c:v>-1.24037422550514</c:v>
                </c:pt>
                <c:pt idx="1573">
                  <c:v>2.2295816586672301</c:v>
                </c:pt>
                <c:pt idx="1574">
                  <c:v>2.0031956921413898</c:v>
                </c:pt>
                <c:pt idx="1575">
                  <c:v>-1.7379859777803</c:v>
                </c:pt>
                <c:pt idx="1576">
                  <c:v>-1.4101020233126</c:v>
                </c:pt>
                <c:pt idx="1577">
                  <c:v>-1.9740462160116401</c:v>
                </c:pt>
                <c:pt idx="1578">
                  <c:v>0.74122086199002002</c:v>
                </c:pt>
                <c:pt idx="1579">
                  <c:v>0.17747105123107501</c:v>
                </c:pt>
                <c:pt idx="1580">
                  <c:v>0.48860121977174298</c:v>
                </c:pt>
                <c:pt idx="1581">
                  <c:v>1.0313073245839799</c:v>
                </c:pt>
                <c:pt idx="1582">
                  <c:v>-0.93696606077488798</c:v>
                </c:pt>
                <c:pt idx="1583">
                  <c:v>-1.5255889110533201</c:v>
                </c:pt>
                <c:pt idx="1584">
                  <c:v>1.38375371306906</c:v>
                </c:pt>
                <c:pt idx="1585">
                  <c:v>1.86305736479821</c:v>
                </c:pt>
                <c:pt idx="1586">
                  <c:v>-2.1516699722450898</c:v>
                </c:pt>
                <c:pt idx="1587">
                  <c:v>0.20379719557614201</c:v>
                </c:pt>
                <c:pt idx="1588">
                  <c:v>-1.53958066677983</c:v>
                </c:pt>
                <c:pt idx="1589">
                  <c:v>-0.26149887958422502</c:v>
                </c:pt>
                <c:pt idx="1590">
                  <c:v>0.69617766776850398</c:v>
                </c:pt>
                <c:pt idx="1591">
                  <c:v>7.8867395636902496E-2</c:v>
                </c:pt>
                <c:pt idx="1592">
                  <c:v>1.6103342143930199</c:v>
                </c:pt>
                <c:pt idx="1593">
                  <c:v>-1.25781661705118</c:v>
                </c:pt>
                <c:pt idx="1594">
                  <c:v>-4.3583553031591997E-2</c:v>
                </c:pt>
                <c:pt idx="1595">
                  <c:v>1.5973225966801099</c:v>
                </c:pt>
                <c:pt idx="1596">
                  <c:v>-0.293365415686691</c:v>
                </c:pt>
                <c:pt idx="1597">
                  <c:v>0.50001238831033401</c:v>
                </c:pt>
                <c:pt idx="1598">
                  <c:v>0.52956435889417097</c:v>
                </c:pt>
                <c:pt idx="1599">
                  <c:v>-2.8168936902541799</c:v>
                </c:pt>
                <c:pt idx="1600">
                  <c:v>-0.60490561119513797</c:v>
                </c:pt>
                <c:pt idx="1601">
                  <c:v>1.6628101537686</c:v>
                </c:pt>
                <c:pt idx="1602">
                  <c:v>-1.75312284683169</c:v>
                </c:pt>
                <c:pt idx="1603">
                  <c:v>-0.86923040443699995</c:v>
                </c:pt>
                <c:pt idx="1604">
                  <c:v>-0.37249555416415397</c:v>
                </c:pt>
                <c:pt idx="1605">
                  <c:v>-2.6489491833794898</c:v>
                </c:pt>
                <c:pt idx="1606">
                  <c:v>-1.9353617190332399</c:v>
                </c:pt>
                <c:pt idx="1607">
                  <c:v>-0.88861755619926597</c:v>
                </c:pt>
                <c:pt idx="1608">
                  <c:v>-1.15468509101964</c:v>
                </c:pt>
                <c:pt idx="1609">
                  <c:v>-2.0109595806547298</c:v>
                </c:pt>
                <c:pt idx="1610">
                  <c:v>2.6789850935158901</c:v>
                </c:pt>
                <c:pt idx="1611">
                  <c:v>0.53907268555816401</c:v>
                </c:pt>
                <c:pt idx="1612">
                  <c:v>0.53122694704818096</c:v>
                </c:pt>
                <c:pt idx="1613">
                  <c:v>0.152711893424513</c:v>
                </c:pt>
                <c:pt idx="1614">
                  <c:v>1.51340354381355</c:v>
                </c:pt>
                <c:pt idx="1615">
                  <c:v>2.01928536306418</c:v>
                </c:pt>
                <c:pt idx="1616">
                  <c:v>1.48466412870087E-2</c:v>
                </c:pt>
                <c:pt idx="1617">
                  <c:v>-1.31538596439928</c:v>
                </c:pt>
                <c:pt idx="1618">
                  <c:v>-2.8549964706765301</c:v>
                </c:pt>
                <c:pt idx="1619">
                  <c:v>7.8281013037245495E-2</c:v>
                </c:pt>
                <c:pt idx="1620">
                  <c:v>0.34098019494645199</c:v>
                </c:pt>
                <c:pt idx="1621">
                  <c:v>1.3057130039307301</c:v>
                </c:pt>
                <c:pt idx="1622">
                  <c:v>-1.46694552605213</c:v>
                </c:pt>
                <c:pt idx="1623">
                  <c:v>2.62651962712938</c:v>
                </c:pt>
                <c:pt idx="1624">
                  <c:v>2.8581228509886598</c:v>
                </c:pt>
                <c:pt idx="1625">
                  <c:v>2.98557941328714</c:v>
                </c:pt>
                <c:pt idx="1626">
                  <c:v>-1.51141362087604</c:v>
                </c:pt>
                <c:pt idx="1627">
                  <c:v>-1.3175046401180901</c:v>
                </c:pt>
                <c:pt idx="1628">
                  <c:v>2.28292673987661</c:v>
                </c:pt>
                <c:pt idx="1629">
                  <c:v>2.5083920272514102</c:v>
                </c:pt>
                <c:pt idx="1630">
                  <c:v>1.93572807556042</c:v>
                </c:pt>
                <c:pt idx="1631">
                  <c:v>2.1409745744939501</c:v>
                </c:pt>
                <c:pt idx="1632">
                  <c:v>5.3234047783585703E-2</c:v>
                </c:pt>
                <c:pt idx="1633">
                  <c:v>-0.55227064369919698</c:v>
                </c:pt>
                <c:pt idx="1634">
                  <c:v>2.2234105071961601</c:v>
                </c:pt>
                <c:pt idx="1635">
                  <c:v>1.83150690958816</c:v>
                </c:pt>
                <c:pt idx="1636">
                  <c:v>1.0743877705434299</c:v>
                </c:pt>
                <c:pt idx="1637">
                  <c:v>-1.12160177246229</c:v>
                </c:pt>
                <c:pt idx="1638">
                  <c:v>2.4469138720351502</c:v>
                </c:pt>
                <c:pt idx="1639">
                  <c:v>-2.23936746973621</c:v>
                </c:pt>
                <c:pt idx="1640">
                  <c:v>-0.41274521663175701</c:v>
                </c:pt>
                <c:pt idx="1641">
                  <c:v>1.7108677188736201</c:v>
                </c:pt>
                <c:pt idx="1642">
                  <c:v>2.1534285038904799</c:v>
                </c:pt>
                <c:pt idx="1643">
                  <c:v>-1.0114836625808299</c:v>
                </c:pt>
                <c:pt idx="1644">
                  <c:v>-2.92016410541253</c:v>
                </c:pt>
                <c:pt idx="1645">
                  <c:v>4.56969562897118E-2</c:v>
                </c:pt>
                <c:pt idx="1646">
                  <c:v>-1.32187939237174</c:v>
                </c:pt>
                <c:pt idx="1647">
                  <c:v>-0.51722513567240003</c:v>
                </c:pt>
                <c:pt idx="1648">
                  <c:v>-2.0679617934568602</c:v>
                </c:pt>
                <c:pt idx="1649">
                  <c:v>1.8653151536818799</c:v>
                </c:pt>
                <c:pt idx="1650">
                  <c:v>-1.48591021848904</c:v>
                </c:pt>
                <c:pt idx="1651">
                  <c:v>0.19121924596619999</c:v>
                </c:pt>
                <c:pt idx="1652">
                  <c:v>1.38397043728709</c:v>
                </c:pt>
                <c:pt idx="1653">
                  <c:v>2.7467219954537998</c:v>
                </c:pt>
                <c:pt idx="1654">
                  <c:v>-2.2936724666431898</c:v>
                </c:pt>
                <c:pt idx="1655">
                  <c:v>0.371551549795893</c:v>
                </c:pt>
                <c:pt idx="1656">
                  <c:v>0.51199710369337603</c:v>
                </c:pt>
                <c:pt idx="1657">
                  <c:v>-0.16692888405505801</c:v>
                </c:pt>
                <c:pt idx="1658">
                  <c:v>-1.1161915372312401</c:v>
                </c:pt>
                <c:pt idx="1659">
                  <c:v>-8.8742940351555596E-2</c:v>
                </c:pt>
                <c:pt idx="1660">
                  <c:v>-1.0718537677406801</c:v>
                </c:pt>
                <c:pt idx="1661">
                  <c:v>0.86887436137983498</c:v>
                </c:pt>
                <c:pt idx="1662">
                  <c:v>-0.14798368759496899</c:v>
                </c:pt>
                <c:pt idx="1663">
                  <c:v>1.8410105575554401</c:v>
                </c:pt>
                <c:pt idx="1664">
                  <c:v>-1.3792323332049801</c:v>
                </c:pt>
                <c:pt idx="1665">
                  <c:v>-0.55776031132927395</c:v>
                </c:pt>
                <c:pt idx="1666">
                  <c:v>-1.2201697239070599</c:v>
                </c:pt>
                <c:pt idx="1667">
                  <c:v>-2.2555316532749199</c:v>
                </c:pt>
                <c:pt idx="1668">
                  <c:v>0.65563720365707001</c:v>
                </c:pt>
                <c:pt idx="1669">
                  <c:v>1.1396051612564799</c:v>
                </c:pt>
                <c:pt idx="1670">
                  <c:v>1.87086036767995</c:v>
                </c:pt>
                <c:pt idx="1671">
                  <c:v>2.4429471460751802</c:v>
                </c:pt>
                <c:pt idx="1672">
                  <c:v>0.160582123093476</c:v>
                </c:pt>
                <c:pt idx="1673">
                  <c:v>2.4052459925337399</c:v>
                </c:pt>
                <c:pt idx="1674">
                  <c:v>1.31534292631889</c:v>
                </c:pt>
                <c:pt idx="1675">
                  <c:v>-2.0919802167100898</c:v>
                </c:pt>
                <c:pt idx="1676">
                  <c:v>1.8463533972872199</c:v>
                </c:pt>
                <c:pt idx="1677">
                  <c:v>-1.4767413807291301</c:v>
                </c:pt>
                <c:pt idx="1678">
                  <c:v>7.9189852131271707E-2</c:v>
                </c:pt>
                <c:pt idx="1679">
                  <c:v>-1.0978363972310401</c:v>
                </c:pt>
                <c:pt idx="1680">
                  <c:v>-1.3731802987682</c:v>
                </c:pt>
                <c:pt idx="1681">
                  <c:v>0.73541388017274001</c:v>
                </c:pt>
                <c:pt idx="1682">
                  <c:v>0.58449392927169797</c:v>
                </c:pt>
                <c:pt idx="1683">
                  <c:v>1.4357190471686301</c:v>
                </c:pt>
                <c:pt idx="1684">
                  <c:v>-1.5637215474658701</c:v>
                </c:pt>
                <c:pt idx="1685">
                  <c:v>0.196197742762485</c:v>
                </c:pt>
                <c:pt idx="1686">
                  <c:v>1.55698221444536</c:v>
                </c:pt>
                <c:pt idx="1687">
                  <c:v>-1.0930215742807301</c:v>
                </c:pt>
                <c:pt idx="1688">
                  <c:v>2.6938272794901499</c:v>
                </c:pt>
                <c:pt idx="1689">
                  <c:v>1.5623007501741499</c:v>
                </c:pt>
                <c:pt idx="1690">
                  <c:v>2.3271111232266</c:v>
                </c:pt>
                <c:pt idx="1691">
                  <c:v>1.7426590356024001</c:v>
                </c:pt>
                <c:pt idx="1692">
                  <c:v>-0.89463462961265205</c:v>
                </c:pt>
                <c:pt idx="1693">
                  <c:v>2.7160816598941402</c:v>
                </c:pt>
                <c:pt idx="1694">
                  <c:v>-0.68663347247040996</c:v>
                </c:pt>
                <c:pt idx="1695">
                  <c:v>1.0167871054038899</c:v>
                </c:pt>
                <c:pt idx="1696">
                  <c:v>-0.929510560558784</c:v>
                </c:pt>
                <c:pt idx="1697">
                  <c:v>-0.97995633240578806</c:v>
                </c:pt>
                <c:pt idx="1698">
                  <c:v>-0.92819236962590601</c:v>
                </c:pt>
                <c:pt idx="1699">
                  <c:v>5.8083286692118798E-2</c:v>
                </c:pt>
                <c:pt idx="1700">
                  <c:v>0.175514392086181</c:v>
                </c:pt>
                <c:pt idx="1701">
                  <c:v>-1.59998131811864</c:v>
                </c:pt>
                <c:pt idx="1702">
                  <c:v>1.07043191533212</c:v>
                </c:pt>
                <c:pt idx="1703">
                  <c:v>-0.24305252340215799</c:v>
                </c:pt>
                <c:pt idx="1704">
                  <c:v>0.85568441241855797</c:v>
                </c:pt>
                <c:pt idx="1705">
                  <c:v>-1.1409426281677499</c:v>
                </c:pt>
                <c:pt idx="1706">
                  <c:v>1.9146051572642999</c:v>
                </c:pt>
                <c:pt idx="1707">
                  <c:v>-0.30847618474506</c:v>
                </c:pt>
                <c:pt idx="1708">
                  <c:v>-0.27688267203308298</c:v>
                </c:pt>
                <c:pt idx="1709">
                  <c:v>1.0456367774873601</c:v>
                </c:pt>
                <c:pt idx="1710">
                  <c:v>-0.14412341035664</c:v>
                </c:pt>
                <c:pt idx="1711">
                  <c:v>-0.95671926485438996</c:v>
                </c:pt>
                <c:pt idx="1712">
                  <c:v>0.40620425092093498</c:v>
                </c:pt>
                <c:pt idx="1713">
                  <c:v>-1.79134126753811</c:v>
                </c:pt>
                <c:pt idx="1714">
                  <c:v>1.2566662237853301</c:v>
                </c:pt>
                <c:pt idx="1715">
                  <c:v>-0.57222366415047998</c:v>
                </c:pt>
                <c:pt idx="1716">
                  <c:v>-0.11388203037724499</c:v>
                </c:pt>
                <c:pt idx="1717">
                  <c:v>0.49505077767848399</c:v>
                </c:pt>
                <c:pt idx="1718">
                  <c:v>1.43728528468822</c:v>
                </c:pt>
                <c:pt idx="1719">
                  <c:v>-2.6146488547655302</c:v>
                </c:pt>
                <c:pt idx="1720">
                  <c:v>-1.01746207167219</c:v>
                </c:pt>
                <c:pt idx="1721">
                  <c:v>-0.84331712782369905</c:v>
                </c:pt>
                <c:pt idx="1722">
                  <c:v>-8.19331692509805E-2</c:v>
                </c:pt>
                <c:pt idx="1723">
                  <c:v>-1.3089235709990199</c:v>
                </c:pt>
                <c:pt idx="1724">
                  <c:v>0.93243771642694295</c:v>
                </c:pt>
                <c:pt idx="1725">
                  <c:v>2.0565090596112499</c:v>
                </c:pt>
                <c:pt idx="1726">
                  <c:v>-0.87322156539449602</c:v>
                </c:pt>
                <c:pt idx="1727">
                  <c:v>0.67692737799996505</c:v>
                </c:pt>
                <c:pt idx="1728">
                  <c:v>2.0008276293516198</c:v>
                </c:pt>
                <c:pt idx="1729">
                  <c:v>2.60091628837286</c:v>
                </c:pt>
                <c:pt idx="1730">
                  <c:v>2.07565036280619</c:v>
                </c:pt>
                <c:pt idx="1731">
                  <c:v>-0.90036156429167702</c:v>
                </c:pt>
                <c:pt idx="1732">
                  <c:v>0.563617608760274</c:v>
                </c:pt>
                <c:pt idx="1733">
                  <c:v>2.1418218205448998</c:v>
                </c:pt>
                <c:pt idx="1734">
                  <c:v>-2.0043216132725701</c:v>
                </c:pt>
                <c:pt idx="1735">
                  <c:v>1.5373109806008101</c:v>
                </c:pt>
                <c:pt idx="1736">
                  <c:v>-0.57106444629844499</c:v>
                </c:pt>
                <c:pt idx="1737">
                  <c:v>0.31099189482081702</c:v>
                </c:pt>
                <c:pt idx="1738">
                  <c:v>-0.88698115697709101</c:v>
                </c:pt>
                <c:pt idx="1739">
                  <c:v>-1.0616793845063599</c:v>
                </c:pt>
                <c:pt idx="1740">
                  <c:v>1.11785516774377</c:v>
                </c:pt>
                <c:pt idx="1741">
                  <c:v>1.3640353285590701</c:v>
                </c:pt>
                <c:pt idx="1742">
                  <c:v>-0.72791178699926395</c:v>
                </c:pt>
                <c:pt idx="1743">
                  <c:v>2.5789297602628101</c:v>
                </c:pt>
                <c:pt idx="1744">
                  <c:v>1.0638774677417899</c:v>
                </c:pt>
                <c:pt idx="1745">
                  <c:v>0.17683377363559699</c:v>
                </c:pt>
                <c:pt idx="1746">
                  <c:v>-1.8032574046718699</c:v>
                </c:pt>
                <c:pt idx="1747">
                  <c:v>-1.9079177202987101</c:v>
                </c:pt>
                <c:pt idx="1748">
                  <c:v>-0.78657750398775095</c:v>
                </c:pt>
                <c:pt idx="1749">
                  <c:v>0.82636759287042205</c:v>
                </c:pt>
                <c:pt idx="1750">
                  <c:v>1.8639926217807599E-2</c:v>
                </c:pt>
                <c:pt idx="1751">
                  <c:v>-2.4749208941015701</c:v>
                </c:pt>
                <c:pt idx="1752">
                  <c:v>1.2667809398727601</c:v>
                </c:pt>
                <c:pt idx="1753">
                  <c:v>-2.0282742093841599</c:v>
                </c:pt>
                <c:pt idx="1754">
                  <c:v>-2.95027535481081</c:v>
                </c:pt>
                <c:pt idx="1755">
                  <c:v>0.406319330897704</c:v>
                </c:pt>
                <c:pt idx="1756">
                  <c:v>7.6218896428353597E-2</c:v>
                </c:pt>
                <c:pt idx="1757">
                  <c:v>2.4209223118029599</c:v>
                </c:pt>
                <c:pt idx="1758">
                  <c:v>2.73448509208922E-2</c:v>
                </c:pt>
                <c:pt idx="1759">
                  <c:v>1.8626202055381</c:v>
                </c:pt>
                <c:pt idx="1760">
                  <c:v>-1.5582293761244701</c:v>
                </c:pt>
                <c:pt idx="1761">
                  <c:v>-3.2523911532558097E-2</c:v>
                </c:pt>
                <c:pt idx="1762">
                  <c:v>-1.9211302395526599</c:v>
                </c:pt>
                <c:pt idx="1763">
                  <c:v>1.3051348752655301</c:v>
                </c:pt>
                <c:pt idx="1764">
                  <c:v>1.2945351550050499</c:v>
                </c:pt>
                <c:pt idx="1765">
                  <c:v>-0.19930015560636</c:v>
                </c:pt>
                <c:pt idx="1766">
                  <c:v>0.33057267142314201</c:v>
                </c:pt>
                <c:pt idx="1767">
                  <c:v>-1.0415890763168001</c:v>
                </c:pt>
                <c:pt idx="1768">
                  <c:v>1.8700777126624799</c:v>
                </c:pt>
                <c:pt idx="1769">
                  <c:v>1.9619397970691701</c:v>
                </c:pt>
                <c:pt idx="1770">
                  <c:v>-0.43727902225413201</c:v>
                </c:pt>
                <c:pt idx="1771">
                  <c:v>-0.41254297252122102</c:v>
                </c:pt>
                <c:pt idx="1772">
                  <c:v>-0.36399000143503002</c:v>
                </c:pt>
                <c:pt idx="1773">
                  <c:v>-1.1909833182868299</c:v>
                </c:pt>
                <c:pt idx="1774">
                  <c:v>-1.51053163525277</c:v>
                </c:pt>
                <c:pt idx="1775">
                  <c:v>2.54575387192483</c:v>
                </c:pt>
                <c:pt idx="1776">
                  <c:v>1.6664745541202099</c:v>
                </c:pt>
                <c:pt idx="1777">
                  <c:v>-2.7155119903586999E-2</c:v>
                </c:pt>
                <c:pt idx="1778">
                  <c:v>-1.58004909288905</c:v>
                </c:pt>
                <c:pt idx="1779">
                  <c:v>0.24218133081897</c:v>
                </c:pt>
                <c:pt idx="1780">
                  <c:v>0.56147313657519604</c:v>
                </c:pt>
                <c:pt idx="1781">
                  <c:v>-2.7873020004952398</c:v>
                </c:pt>
                <c:pt idx="1782">
                  <c:v>0.78792331411332694</c:v>
                </c:pt>
                <c:pt idx="1783">
                  <c:v>-0.40307314382103299</c:v>
                </c:pt>
                <c:pt idx="1784">
                  <c:v>-0.19161639987123899</c:v>
                </c:pt>
                <c:pt idx="1785">
                  <c:v>1.5978189731422601</c:v>
                </c:pt>
                <c:pt idx="1786">
                  <c:v>0.76719339646585505</c:v>
                </c:pt>
                <c:pt idx="1787">
                  <c:v>0.53962811981347603</c:v>
                </c:pt>
                <c:pt idx="1788">
                  <c:v>-0.63652685549928301</c:v>
                </c:pt>
                <c:pt idx="1789">
                  <c:v>-0.36518501213225801</c:v>
                </c:pt>
                <c:pt idx="1790">
                  <c:v>-1.86320266845587</c:v>
                </c:pt>
                <c:pt idx="1791">
                  <c:v>1.21254717941893</c:v>
                </c:pt>
                <c:pt idx="1792">
                  <c:v>-1.5658553718569099</c:v>
                </c:pt>
                <c:pt idx="1793">
                  <c:v>-6.8975658772727905E-2</c:v>
                </c:pt>
                <c:pt idx="1794">
                  <c:v>-2.3273792934444799</c:v>
                </c:pt>
                <c:pt idx="1795">
                  <c:v>1.08882983219142</c:v>
                </c:pt>
                <c:pt idx="1796">
                  <c:v>-0.75077040853856203</c:v>
                </c:pt>
                <c:pt idx="1797">
                  <c:v>1.3784374914861299</c:v>
                </c:pt>
                <c:pt idx="1798">
                  <c:v>-2.6522787157675198</c:v>
                </c:pt>
                <c:pt idx="1799">
                  <c:v>2.6494612256399002</c:v>
                </c:pt>
                <c:pt idx="1800">
                  <c:v>2.4558023927998298</c:v>
                </c:pt>
                <c:pt idx="1801">
                  <c:v>-1.13038949542027</c:v>
                </c:pt>
                <c:pt idx="1802">
                  <c:v>-2.7544584976310702</c:v>
                </c:pt>
                <c:pt idx="1803">
                  <c:v>2.00875782300279</c:v>
                </c:pt>
                <c:pt idx="1804">
                  <c:v>-1.15861450883666</c:v>
                </c:pt>
                <c:pt idx="1805">
                  <c:v>1.3772021309489799</c:v>
                </c:pt>
                <c:pt idx="1806">
                  <c:v>-0.84785316761470797</c:v>
                </c:pt>
                <c:pt idx="1807">
                  <c:v>-0.47549605322187699</c:v>
                </c:pt>
                <c:pt idx="1808">
                  <c:v>1.5246721491591799</c:v>
                </c:pt>
                <c:pt idx="1809">
                  <c:v>0.48962961675109701</c:v>
                </c:pt>
                <c:pt idx="1810">
                  <c:v>-1.1814841863310801</c:v>
                </c:pt>
                <c:pt idx="1811">
                  <c:v>-1.5670768484585</c:v>
                </c:pt>
                <c:pt idx="1812">
                  <c:v>0.460154093267307</c:v>
                </c:pt>
                <c:pt idx="1813">
                  <c:v>-1.09491054834961</c:v>
                </c:pt>
                <c:pt idx="1814">
                  <c:v>0.29346622753659202</c:v>
                </c:pt>
                <c:pt idx="1815">
                  <c:v>2.1797286639460101</c:v>
                </c:pt>
                <c:pt idx="1816">
                  <c:v>0.74978581117724996</c:v>
                </c:pt>
                <c:pt idx="1817">
                  <c:v>0.751374657479839</c:v>
                </c:pt>
                <c:pt idx="1818">
                  <c:v>0.11216945015610599</c:v>
                </c:pt>
                <c:pt idx="1819">
                  <c:v>2.1217839065313702</c:v>
                </c:pt>
                <c:pt idx="1820">
                  <c:v>-2.0555241712344698</c:v>
                </c:pt>
                <c:pt idx="1821">
                  <c:v>2.2050479348753602</c:v>
                </c:pt>
                <c:pt idx="1822">
                  <c:v>1.96663540250659</c:v>
                </c:pt>
                <c:pt idx="1823">
                  <c:v>-0.80069364368893703</c:v>
                </c:pt>
                <c:pt idx="1824">
                  <c:v>1.40444914171779</c:v>
                </c:pt>
                <c:pt idx="1825">
                  <c:v>-0.29395458807612901</c:v>
                </c:pt>
                <c:pt idx="1826">
                  <c:v>-2.40317709591617</c:v>
                </c:pt>
                <c:pt idx="1827">
                  <c:v>-2.9579173697195902</c:v>
                </c:pt>
                <c:pt idx="1828">
                  <c:v>2.2405098987954601</c:v>
                </c:pt>
                <c:pt idx="1829">
                  <c:v>1.4295485375574</c:v>
                </c:pt>
                <c:pt idx="1830">
                  <c:v>1.5583263461249599</c:v>
                </c:pt>
                <c:pt idx="1831">
                  <c:v>-0.29171585723214399</c:v>
                </c:pt>
                <c:pt idx="1832">
                  <c:v>0.92496103982279099</c:v>
                </c:pt>
                <c:pt idx="1833">
                  <c:v>-1.06094758810733</c:v>
                </c:pt>
                <c:pt idx="1834">
                  <c:v>2.2243200825520399</c:v>
                </c:pt>
                <c:pt idx="1835">
                  <c:v>2.0318529672986498</c:v>
                </c:pt>
                <c:pt idx="1836">
                  <c:v>-0.59291412191774995</c:v>
                </c:pt>
                <c:pt idx="1837">
                  <c:v>-0.95517508205109602</c:v>
                </c:pt>
                <c:pt idx="1838">
                  <c:v>-2.65032545900393</c:v>
                </c:pt>
                <c:pt idx="1839">
                  <c:v>0.47331722023895001</c:v>
                </c:pt>
                <c:pt idx="1840">
                  <c:v>-0.21949472623191199</c:v>
                </c:pt>
                <c:pt idx="1841">
                  <c:v>2.3709885816596601</c:v>
                </c:pt>
                <c:pt idx="1842">
                  <c:v>1.8689906337202999</c:v>
                </c:pt>
                <c:pt idx="1843">
                  <c:v>0.15407470310877699</c:v>
                </c:pt>
                <c:pt idx="1844">
                  <c:v>0.122537029833114</c:v>
                </c:pt>
                <c:pt idx="1845">
                  <c:v>4.2859210718176201E-2</c:v>
                </c:pt>
                <c:pt idx="1846">
                  <c:v>1.0666111278429899</c:v>
                </c:pt>
                <c:pt idx="1847">
                  <c:v>1.18749007064217</c:v>
                </c:pt>
                <c:pt idx="1848">
                  <c:v>0.89258369666012904</c:v>
                </c:pt>
                <c:pt idx="1849">
                  <c:v>0.53024688836770695</c:v>
                </c:pt>
                <c:pt idx="1850">
                  <c:v>1.5001575519089401</c:v>
                </c:pt>
                <c:pt idx="1851">
                  <c:v>-2.7100613608824999</c:v>
                </c:pt>
                <c:pt idx="1852">
                  <c:v>1.1726700192410999</c:v>
                </c:pt>
                <c:pt idx="1853">
                  <c:v>-0.85733569170007395</c:v>
                </c:pt>
                <c:pt idx="1854">
                  <c:v>-2.49165891124672</c:v>
                </c:pt>
                <c:pt idx="1855">
                  <c:v>-2.50188171113553</c:v>
                </c:pt>
                <c:pt idx="1856">
                  <c:v>-0.30733703854087202</c:v>
                </c:pt>
                <c:pt idx="1857">
                  <c:v>1.81845437868035</c:v>
                </c:pt>
                <c:pt idx="1858">
                  <c:v>1.2955262240363901</c:v>
                </c:pt>
                <c:pt idx="1859">
                  <c:v>-0.25873333132682302</c:v>
                </c:pt>
                <c:pt idx="1860">
                  <c:v>-1.6734466045056999</c:v>
                </c:pt>
                <c:pt idx="1861">
                  <c:v>-2.3324396685935498</c:v>
                </c:pt>
                <c:pt idx="1862">
                  <c:v>2.61703476453811</c:v>
                </c:pt>
                <c:pt idx="1863">
                  <c:v>1.6835333742221401</c:v>
                </c:pt>
                <c:pt idx="1864">
                  <c:v>0.43502418055443698</c:v>
                </c:pt>
                <c:pt idx="1865">
                  <c:v>-0.38791436610526098</c:v>
                </c:pt>
                <c:pt idx="1866">
                  <c:v>-1.56138351905363</c:v>
                </c:pt>
                <c:pt idx="1867">
                  <c:v>-2.5838623005189501</c:v>
                </c:pt>
                <c:pt idx="1868">
                  <c:v>7.2364491818468907E-2</c:v>
                </c:pt>
                <c:pt idx="1869">
                  <c:v>2.4667119040898098</c:v>
                </c:pt>
                <c:pt idx="1870">
                  <c:v>2.0284387416467098</c:v>
                </c:pt>
                <c:pt idx="1871">
                  <c:v>0.78197381146031197</c:v>
                </c:pt>
                <c:pt idx="1872">
                  <c:v>-0.41274968558792602</c:v>
                </c:pt>
                <c:pt idx="1873">
                  <c:v>-1.8013464649220099</c:v>
                </c:pt>
                <c:pt idx="1874">
                  <c:v>2.7503123807156702</c:v>
                </c:pt>
                <c:pt idx="1875">
                  <c:v>-1.2619648355284201</c:v>
                </c:pt>
                <c:pt idx="1876">
                  <c:v>0.55063196568796002</c:v>
                </c:pt>
                <c:pt idx="1877">
                  <c:v>-2.7604465724382901</c:v>
                </c:pt>
                <c:pt idx="1878">
                  <c:v>0.92054245554445502</c:v>
                </c:pt>
                <c:pt idx="1879">
                  <c:v>2.1334085497174899</c:v>
                </c:pt>
                <c:pt idx="1880">
                  <c:v>1.75223693888516</c:v>
                </c:pt>
                <c:pt idx="1881">
                  <c:v>0.45251631430607597</c:v>
                </c:pt>
                <c:pt idx="1882">
                  <c:v>2.2505534644347498</c:v>
                </c:pt>
                <c:pt idx="1883">
                  <c:v>3.3726602899175601E-4</c:v>
                </c:pt>
                <c:pt idx="1884">
                  <c:v>-1.8320122477069201</c:v>
                </c:pt>
                <c:pt idx="1885">
                  <c:v>1.7828516547237501</c:v>
                </c:pt>
                <c:pt idx="1886">
                  <c:v>0.43508723781588399</c:v>
                </c:pt>
                <c:pt idx="1887">
                  <c:v>-0.12870902637937401</c:v>
                </c:pt>
                <c:pt idx="1888">
                  <c:v>-4.2253727129350098E-2</c:v>
                </c:pt>
                <c:pt idx="1889">
                  <c:v>1.8669116897597999</c:v>
                </c:pt>
                <c:pt idx="1890">
                  <c:v>0.369487643066014</c:v>
                </c:pt>
                <c:pt idx="1891">
                  <c:v>-1.7257677417222099</c:v>
                </c:pt>
                <c:pt idx="1892">
                  <c:v>-1.25911379880923</c:v>
                </c:pt>
                <c:pt idx="1893">
                  <c:v>1.76760874588619</c:v>
                </c:pt>
                <c:pt idx="1894">
                  <c:v>1.5031785419582999</c:v>
                </c:pt>
                <c:pt idx="1895">
                  <c:v>0.34018607151293301</c:v>
                </c:pt>
                <c:pt idx="1896">
                  <c:v>1.98629743732637</c:v>
                </c:pt>
                <c:pt idx="1897">
                  <c:v>2.3658435588351301</c:v>
                </c:pt>
                <c:pt idx="1898">
                  <c:v>2.2904687795814498</c:v>
                </c:pt>
                <c:pt idx="1899">
                  <c:v>0.29520011566000898</c:v>
                </c:pt>
                <c:pt idx="1900">
                  <c:v>1.0332985902732299</c:v>
                </c:pt>
                <c:pt idx="1901">
                  <c:v>2.7992035334618599</c:v>
                </c:pt>
                <c:pt idx="1902">
                  <c:v>0.48154805845705001</c:v>
                </c:pt>
                <c:pt idx="1903">
                  <c:v>-0.39862586327486499</c:v>
                </c:pt>
                <c:pt idx="1904">
                  <c:v>1.0757520382977599</c:v>
                </c:pt>
                <c:pt idx="1905">
                  <c:v>-1.97696515585794</c:v>
                </c:pt>
                <c:pt idx="1906">
                  <c:v>-0.71649715914964296</c:v>
                </c:pt>
                <c:pt idx="1907">
                  <c:v>-1.66116691926949</c:v>
                </c:pt>
                <c:pt idx="1908">
                  <c:v>-2.4392070823752099</c:v>
                </c:pt>
                <c:pt idx="1909">
                  <c:v>-1.43517544225867</c:v>
                </c:pt>
                <c:pt idx="1910">
                  <c:v>-2.0344208193906699</c:v>
                </c:pt>
                <c:pt idx="1911">
                  <c:v>-2.6569033038332099</c:v>
                </c:pt>
                <c:pt idx="1912">
                  <c:v>0.509986031647924</c:v>
                </c:pt>
                <c:pt idx="1913">
                  <c:v>1.7917681879590499</c:v>
                </c:pt>
                <c:pt idx="1914">
                  <c:v>-1.8308363747985299</c:v>
                </c:pt>
                <c:pt idx="1915">
                  <c:v>-2.4042832160569598</c:v>
                </c:pt>
                <c:pt idx="1916">
                  <c:v>-1.0054460727182499</c:v>
                </c:pt>
                <c:pt idx="1917">
                  <c:v>1.7007938727009499</c:v>
                </c:pt>
                <c:pt idx="1918">
                  <c:v>1.15378531612276</c:v>
                </c:pt>
                <c:pt idx="1919">
                  <c:v>-1.04893897943853</c:v>
                </c:pt>
                <c:pt idx="1920">
                  <c:v>1.1549817015950199</c:v>
                </c:pt>
                <c:pt idx="1921">
                  <c:v>-0.37187845480199899</c:v>
                </c:pt>
                <c:pt idx="1922">
                  <c:v>0.26132612063646599</c:v>
                </c:pt>
                <c:pt idx="1923">
                  <c:v>0.15466153733127699</c:v>
                </c:pt>
                <c:pt idx="1924">
                  <c:v>0.97776336752267401</c:v>
                </c:pt>
                <c:pt idx="1925">
                  <c:v>-1.3808186277740699</c:v>
                </c:pt>
                <c:pt idx="1926">
                  <c:v>-0.20159019697449199</c:v>
                </c:pt>
                <c:pt idx="1927">
                  <c:v>-2.2109675553261501</c:v>
                </c:pt>
                <c:pt idx="1928">
                  <c:v>-2.9359419089872301</c:v>
                </c:pt>
                <c:pt idx="1929">
                  <c:v>-0.25919515980077301</c:v>
                </c:pt>
                <c:pt idx="1930">
                  <c:v>0.38953415620146198</c:v>
                </c:pt>
                <c:pt idx="1931">
                  <c:v>2.7377909714089901</c:v>
                </c:pt>
                <c:pt idx="1932">
                  <c:v>1.9832984801267399</c:v>
                </c:pt>
                <c:pt idx="1933">
                  <c:v>1.6584302230022501</c:v>
                </c:pt>
                <c:pt idx="1934">
                  <c:v>-1.7224476362886501</c:v>
                </c:pt>
                <c:pt idx="1935">
                  <c:v>-1.84153301538198</c:v>
                </c:pt>
                <c:pt idx="1936">
                  <c:v>2.0783235472077601</c:v>
                </c:pt>
                <c:pt idx="1937">
                  <c:v>0.45561982489205799</c:v>
                </c:pt>
                <c:pt idx="1938">
                  <c:v>-1.7462079398938299</c:v>
                </c:pt>
                <c:pt idx="1939">
                  <c:v>-0.71513454417076905</c:v>
                </c:pt>
                <c:pt idx="1940">
                  <c:v>-0.129272618751097</c:v>
                </c:pt>
                <c:pt idx="1941">
                  <c:v>-0.169514763738874</c:v>
                </c:pt>
                <c:pt idx="1942">
                  <c:v>-0.77756312365029501</c:v>
                </c:pt>
                <c:pt idx="1943">
                  <c:v>-0.29663108533108501</c:v>
                </c:pt>
                <c:pt idx="1944">
                  <c:v>-1.7750306996634699</c:v>
                </c:pt>
                <c:pt idx="1945">
                  <c:v>-2.761143232672</c:v>
                </c:pt>
                <c:pt idx="1946">
                  <c:v>-0.110198866993431</c:v>
                </c:pt>
                <c:pt idx="1947">
                  <c:v>0.90187125626917297</c:v>
                </c:pt>
                <c:pt idx="1948">
                  <c:v>-0.88636351695794702</c:v>
                </c:pt>
                <c:pt idx="1949">
                  <c:v>-2.5600764608307598</c:v>
                </c:pt>
                <c:pt idx="1950">
                  <c:v>-4.4819204814328502E-2</c:v>
                </c:pt>
                <c:pt idx="1951">
                  <c:v>-2.20562329397693</c:v>
                </c:pt>
                <c:pt idx="1952">
                  <c:v>0.69625263515517699</c:v>
                </c:pt>
                <c:pt idx="1953">
                  <c:v>-0.70438703316114804</c:v>
                </c:pt>
                <c:pt idx="1954">
                  <c:v>1.32891452455834</c:v>
                </c:pt>
                <c:pt idx="1955">
                  <c:v>-1.15644431250548</c:v>
                </c:pt>
                <c:pt idx="1956">
                  <c:v>-2.0910247057104199</c:v>
                </c:pt>
                <c:pt idx="1957">
                  <c:v>1.63154442273836</c:v>
                </c:pt>
                <c:pt idx="1958">
                  <c:v>-1.94491555962729</c:v>
                </c:pt>
                <c:pt idx="1959">
                  <c:v>-1.6707264018391601</c:v>
                </c:pt>
                <c:pt idx="1960">
                  <c:v>0.30294734638954202</c:v>
                </c:pt>
                <c:pt idx="1961">
                  <c:v>-1.8611576831538199</c:v>
                </c:pt>
                <c:pt idx="1962">
                  <c:v>-2.6161891266773498</c:v>
                </c:pt>
                <c:pt idx="1963">
                  <c:v>-8.4549983844834906E-2</c:v>
                </c:pt>
                <c:pt idx="1964">
                  <c:v>2.1838826212954698</c:v>
                </c:pt>
                <c:pt idx="1965">
                  <c:v>-2.1882312797242802</c:v>
                </c:pt>
                <c:pt idx="1966">
                  <c:v>-1.8899592290879399</c:v>
                </c:pt>
                <c:pt idx="1967">
                  <c:v>-1.8652783011931999</c:v>
                </c:pt>
                <c:pt idx="1968">
                  <c:v>-0.43681294436074197</c:v>
                </c:pt>
                <c:pt idx="1969">
                  <c:v>0.59700519922302897</c:v>
                </c:pt>
                <c:pt idx="1970">
                  <c:v>-2.8002322307079601</c:v>
                </c:pt>
                <c:pt idx="1971">
                  <c:v>0.631324155854597</c:v>
                </c:pt>
                <c:pt idx="1972">
                  <c:v>0.25729907686926301</c:v>
                </c:pt>
                <c:pt idx="1973">
                  <c:v>-0.87122856429643303</c:v>
                </c:pt>
                <c:pt idx="1974">
                  <c:v>-1.9099308509414801</c:v>
                </c:pt>
                <c:pt idx="1975">
                  <c:v>0.19955752233152499</c:v>
                </c:pt>
                <c:pt idx="1976">
                  <c:v>2.4889247399089398</c:v>
                </c:pt>
                <c:pt idx="1977">
                  <c:v>2.0394990764015399</c:v>
                </c:pt>
                <c:pt idx="1978">
                  <c:v>0.26675409007068301</c:v>
                </c:pt>
                <c:pt idx="1979">
                  <c:v>0.67749581538150505</c:v>
                </c:pt>
                <c:pt idx="1980">
                  <c:v>0.80088978359568397</c:v>
                </c:pt>
                <c:pt idx="1981">
                  <c:v>-0.89230841551266105</c:v>
                </c:pt>
                <c:pt idx="1982">
                  <c:v>-1.8708936747373399</c:v>
                </c:pt>
                <c:pt idx="1983">
                  <c:v>-2.2927474018273601</c:v>
                </c:pt>
                <c:pt idx="1984">
                  <c:v>0.84904388836896005</c:v>
                </c:pt>
                <c:pt idx="1985">
                  <c:v>-0.76085979696973904</c:v>
                </c:pt>
                <c:pt idx="1986">
                  <c:v>0.55790271992388696</c:v>
                </c:pt>
                <c:pt idx="1987">
                  <c:v>1.6864413916940499</c:v>
                </c:pt>
                <c:pt idx="1988">
                  <c:v>-1.4970567754353099</c:v>
                </c:pt>
                <c:pt idx="1989">
                  <c:v>0.37362549781939502</c:v>
                </c:pt>
                <c:pt idx="1990">
                  <c:v>0.95407607250885895</c:v>
                </c:pt>
                <c:pt idx="1991">
                  <c:v>2.0792017839948</c:v>
                </c:pt>
                <c:pt idx="1992">
                  <c:v>2.3466450695695</c:v>
                </c:pt>
                <c:pt idx="1993">
                  <c:v>-0.49878766063546198</c:v>
                </c:pt>
                <c:pt idx="1994">
                  <c:v>0.95466083581374095</c:v>
                </c:pt>
                <c:pt idx="1995">
                  <c:v>-0.96644526445444501</c:v>
                </c:pt>
                <c:pt idx="1996">
                  <c:v>-2.6375243968741602</c:v>
                </c:pt>
                <c:pt idx="1997">
                  <c:v>-0.14116004104101601</c:v>
                </c:pt>
                <c:pt idx="1998">
                  <c:v>-0.78053659655089402</c:v>
                </c:pt>
                <c:pt idx="1999">
                  <c:v>-1.51458004691018</c:v>
                </c:pt>
                <c:pt idx="2000">
                  <c:v>1.1873892462545399</c:v>
                </c:pt>
                <c:pt idx="2001">
                  <c:v>-0.59598890634770996</c:v>
                </c:pt>
                <c:pt idx="2002">
                  <c:v>1.0685503145152999</c:v>
                </c:pt>
                <c:pt idx="2003">
                  <c:v>1.3139995281704899</c:v>
                </c:pt>
                <c:pt idx="2004">
                  <c:v>0.20198599870477801</c:v>
                </c:pt>
                <c:pt idx="2005">
                  <c:v>2.5358035014793301</c:v>
                </c:pt>
                <c:pt idx="2006">
                  <c:v>0.70741969423631801</c:v>
                </c:pt>
                <c:pt idx="2007">
                  <c:v>-8.8719680389120301E-2</c:v>
                </c:pt>
                <c:pt idx="2008">
                  <c:v>1.9764707314946099</c:v>
                </c:pt>
                <c:pt idx="2009">
                  <c:v>-0.98207471613299102</c:v>
                </c:pt>
                <c:pt idx="2010">
                  <c:v>-0.51859706924135796</c:v>
                </c:pt>
                <c:pt idx="2011">
                  <c:v>1.83052034257256</c:v>
                </c:pt>
                <c:pt idx="2012">
                  <c:v>-1.4988545855353601</c:v>
                </c:pt>
                <c:pt idx="2013">
                  <c:v>-1.0103693273201799</c:v>
                </c:pt>
                <c:pt idx="2014">
                  <c:v>-1.3746571302306601</c:v>
                </c:pt>
                <c:pt idx="2015">
                  <c:v>-1.6421209053583701</c:v>
                </c:pt>
                <c:pt idx="2016">
                  <c:v>-0.66558676420938101</c:v>
                </c:pt>
                <c:pt idx="2017">
                  <c:v>-2.3800121455471799</c:v>
                </c:pt>
                <c:pt idx="2018">
                  <c:v>1.1018655301823801</c:v>
                </c:pt>
                <c:pt idx="2019">
                  <c:v>-3.80610198500708E-2</c:v>
                </c:pt>
                <c:pt idx="2020">
                  <c:v>-1.78861600392374</c:v>
                </c:pt>
                <c:pt idx="2021">
                  <c:v>-2.33115573611023</c:v>
                </c:pt>
                <c:pt idx="2022">
                  <c:v>-2.0898412609257</c:v>
                </c:pt>
                <c:pt idx="2023">
                  <c:v>-1.7807374161068901</c:v>
                </c:pt>
                <c:pt idx="2024">
                  <c:v>1.4038243091943099</c:v>
                </c:pt>
                <c:pt idx="2025">
                  <c:v>0.67705128728309905</c:v>
                </c:pt>
                <c:pt idx="2026">
                  <c:v>0.85591052992903405</c:v>
                </c:pt>
                <c:pt idx="2027">
                  <c:v>2.70017062855168</c:v>
                </c:pt>
                <c:pt idx="2028">
                  <c:v>2.6654224910039899</c:v>
                </c:pt>
                <c:pt idx="2029">
                  <c:v>0.72553043356272895</c:v>
                </c:pt>
                <c:pt idx="2030">
                  <c:v>1.5963351605796801</c:v>
                </c:pt>
                <c:pt idx="2031">
                  <c:v>-2.1519613921736802</c:v>
                </c:pt>
                <c:pt idx="2032">
                  <c:v>0.75367050725963503</c:v>
                </c:pt>
                <c:pt idx="2033">
                  <c:v>2.5491961999678701</c:v>
                </c:pt>
                <c:pt idx="2034">
                  <c:v>2.75479594122453</c:v>
                </c:pt>
                <c:pt idx="2035">
                  <c:v>-0.32202563985266902</c:v>
                </c:pt>
                <c:pt idx="2036">
                  <c:v>-1.0296177049750901</c:v>
                </c:pt>
                <c:pt idx="2037">
                  <c:v>-1.0334311924472499</c:v>
                </c:pt>
                <c:pt idx="2038">
                  <c:v>-0.88429587333341797</c:v>
                </c:pt>
                <c:pt idx="2039">
                  <c:v>0.46377923142045502</c:v>
                </c:pt>
                <c:pt idx="2040">
                  <c:v>0.95970775626404703</c:v>
                </c:pt>
                <c:pt idx="2041">
                  <c:v>1.0211965236854199</c:v>
                </c:pt>
                <c:pt idx="2042">
                  <c:v>-1.48596328800333</c:v>
                </c:pt>
                <c:pt idx="2043">
                  <c:v>-0.47113496042034803</c:v>
                </c:pt>
                <c:pt idx="2044">
                  <c:v>0.47887031190151103</c:v>
                </c:pt>
                <c:pt idx="2045">
                  <c:v>-0.599136891708273</c:v>
                </c:pt>
                <c:pt idx="2046">
                  <c:v>-0.811467203022882</c:v>
                </c:pt>
                <c:pt idx="2047">
                  <c:v>2.6694652059345199</c:v>
                </c:pt>
                <c:pt idx="2048">
                  <c:v>1.81200641291112</c:v>
                </c:pt>
                <c:pt idx="2049">
                  <c:v>-1.18838894566256</c:v>
                </c:pt>
                <c:pt idx="2050">
                  <c:v>-0.67449581003174297</c:v>
                </c:pt>
                <c:pt idx="2051">
                  <c:v>-2.4992836141836299</c:v>
                </c:pt>
                <c:pt idx="2052">
                  <c:v>-0.74779407921084295</c:v>
                </c:pt>
                <c:pt idx="2053">
                  <c:v>1.57286369135121</c:v>
                </c:pt>
                <c:pt idx="2054">
                  <c:v>0.55260688866540597</c:v>
                </c:pt>
                <c:pt idx="2055">
                  <c:v>-2.3883704776721402</c:v>
                </c:pt>
                <c:pt idx="2056">
                  <c:v>0.97174295961999801</c:v>
                </c:pt>
                <c:pt idx="2057">
                  <c:v>-0.28232280375770902</c:v>
                </c:pt>
                <c:pt idx="2058">
                  <c:v>0.62762447109547104</c:v>
                </c:pt>
                <c:pt idx="2059">
                  <c:v>-1.8664864707127</c:v>
                </c:pt>
                <c:pt idx="2060">
                  <c:v>-6.6498794150360696E-2</c:v>
                </c:pt>
                <c:pt idx="2061">
                  <c:v>-2.51118099647036</c:v>
                </c:pt>
                <c:pt idx="2062">
                  <c:v>1.8137170734985899</c:v>
                </c:pt>
                <c:pt idx="2063">
                  <c:v>2.4851284879031899</c:v>
                </c:pt>
                <c:pt idx="2064">
                  <c:v>1.3845204482992901</c:v>
                </c:pt>
                <c:pt idx="2065">
                  <c:v>-1.85199603408767</c:v>
                </c:pt>
                <c:pt idx="2066">
                  <c:v>0.82793151518307695</c:v>
                </c:pt>
                <c:pt idx="2067">
                  <c:v>-0.30747413708541499</c:v>
                </c:pt>
                <c:pt idx="2068">
                  <c:v>0.60480760420715796</c:v>
                </c:pt>
                <c:pt idx="2069">
                  <c:v>-1.21542428173977</c:v>
                </c:pt>
                <c:pt idx="2070">
                  <c:v>-1.6282566773147</c:v>
                </c:pt>
                <c:pt idx="2071">
                  <c:v>2.08564754549346</c:v>
                </c:pt>
                <c:pt idx="2072">
                  <c:v>-0.164470346011555</c:v>
                </c:pt>
                <c:pt idx="2073">
                  <c:v>0.469538289023258</c:v>
                </c:pt>
                <c:pt idx="2074">
                  <c:v>1.05967248372808</c:v>
                </c:pt>
                <c:pt idx="2075">
                  <c:v>1.5524072186998501</c:v>
                </c:pt>
                <c:pt idx="2076">
                  <c:v>-0.58993591432924697</c:v>
                </c:pt>
                <c:pt idx="2077">
                  <c:v>1.4724788654674901</c:v>
                </c:pt>
                <c:pt idx="2078">
                  <c:v>0.44372270343527398</c:v>
                </c:pt>
                <c:pt idx="2079">
                  <c:v>0.91647620388100703</c:v>
                </c:pt>
                <c:pt idx="2080">
                  <c:v>1.3462580869810199</c:v>
                </c:pt>
                <c:pt idx="2081">
                  <c:v>0.50941970059164698</c:v>
                </c:pt>
                <c:pt idx="2082">
                  <c:v>-0.93819658635891201</c:v>
                </c:pt>
                <c:pt idx="2083">
                  <c:v>-2.3148827680898201</c:v>
                </c:pt>
                <c:pt idx="2084">
                  <c:v>1.0236448390000601</c:v>
                </c:pt>
                <c:pt idx="2085">
                  <c:v>-2.4314878480100099</c:v>
                </c:pt>
                <c:pt idx="2086">
                  <c:v>-2.4537936718459101</c:v>
                </c:pt>
                <c:pt idx="2087">
                  <c:v>2.3232821171218001</c:v>
                </c:pt>
                <c:pt idx="2088">
                  <c:v>-0.77593152964784196</c:v>
                </c:pt>
                <c:pt idx="2089">
                  <c:v>-0.70333131295038398</c:v>
                </c:pt>
                <c:pt idx="2090">
                  <c:v>-2.5511660932518798</c:v>
                </c:pt>
                <c:pt idx="2091">
                  <c:v>0.34590014703239402</c:v>
                </c:pt>
                <c:pt idx="2092">
                  <c:v>-2.5448918625973</c:v>
                </c:pt>
                <c:pt idx="2093">
                  <c:v>-2.4830483701240702</c:v>
                </c:pt>
                <c:pt idx="2094">
                  <c:v>-2.0868721321374601</c:v>
                </c:pt>
                <c:pt idx="2095">
                  <c:v>-2.4997231755570302</c:v>
                </c:pt>
                <c:pt idx="2096">
                  <c:v>2.26871238909311</c:v>
                </c:pt>
                <c:pt idx="2097">
                  <c:v>-0.719207942154374</c:v>
                </c:pt>
                <c:pt idx="2098">
                  <c:v>-2.84908571782631</c:v>
                </c:pt>
                <c:pt idx="2099">
                  <c:v>5.8497245290226298E-2</c:v>
                </c:pt>
                <c:pt idx="2100">
                  <c:v>2.0769518287810902</c:v>
                </c:pt>
                <c:pt idx="2101">
                  <c:v>-2.5016636558351499</c:v>
                </c:pt>
                <c:pt idx="2102">
                  <c:v>-0.47244914931308002</c:v>
                </c:pt>
                <c:pt idx="2103">
                  <c:v>-2.2653719209553902</c:v>
                </c:pt>
                <c:pt idx="2104">
                  <c:v>0.91462645863542702</c:v>
                </c:pt>
                <c:pt idx="2105">
                  <c:v>-0.87223054235549302</c:v>
                </c:pt>
                <c:pt idx="2106">
                  <c:v>1.12532771483061</c:v>
                </c:pt>
                <c:pt idx="2107">
                  <c:v>-1.4503318857518701</c:v>
                </c:pt>
                <c:pt idx="2108">
                  <c:v>-1.8687951614844001</c:v>
                </c:pt>
                <c:pt idx="2109">
                  <c:v>0.22802131256448599</c:v>
                </c:pt>
                <c:pt idx="2110">
                  <c:v>-2.4142551263226801</c:v>
                </c:pt>
                <c:pt idx="2111">
                  <c:v>-0.40684116062090198</c:v>
                </c:pt>
                <c:pt idx="2112">
                  <c:v>-0.70768080546307599</c:v>
                </c:pt>
                <c:pt idx="2113">
                  <c:v>-0.26172791148535801</c:v>
                </c:pt>
                <c:pt idx="2114">
                  <c:v>-1.3490867080598301</c:v>
                </c:pt>
                <c:pt idx="2115">
                  <c:v>0.68286623530601998</c:v>
                </c:pt>
                <c:pt idx="2116">
                  <c:v>0.48578865195780502</c:v>
                </c:pt>
                <c:pt idx="2117">
                  <c:v>1.40369815565186</c:v>
                </c:pt>
                <c:pt idx="2118">
                  <c:v>2.1578788990148698</c:v>
                </c:pt>
                <c:pt idx="2119">
                  <c:v>-1.88422034916582</c:v>
                </c:pt>
                <c:pt idx="2120">
                  <c:v>-1.28452089266581</c:v>
                </c:pt>
                <c:pt idx="2121">
                  <c:v>-0.53599842272174103</c:v>
                </c:pt>
                <c:pt idx="2122">
                  <c:v>-1.9419360563985599</c:v>
                </c:pt>
                <c:pt idx="2123">
                  <c:v>-0.12935459580884801</c:v>
                </c:pt>
                <c:pt idx="2124">
                  <c:v>1.1849469398954999</c:v>
                </c:pt>
                <c:pt idx="2125">
                  <c:v>-1.8182616977694599</c:v>
                </c:pt>
                <c:pt idx="2126">
                  <c:v>-0.722452623371453</c:v>
                </c:pt>
                <c:pt idx="2127">
                  <c:v>1.96593566433712</c:v>
                </c:pt>
                <c:pt idx="2128">
                  <c:v>-1.8625908741971999</c:v>
                </c:pt>
                <c:pt idx="2129">
                  <c:v>0.72300635117564804</c:v>
                </c:pt>
                <c:pt idx="2130">
                  <c:v>-1.57006689039876</c:v>
                </c:pt>
                <c:pt idx="2131">
                  <c:v>-2.2576094873775601</c:v>
                </c:pt>
                <c:pt idx="2132">
                  <c:v>0.94037591397702402</c:v>
                </c:pt>
                <c:pt idx="2133">
                  <c:v>-0.82979784393441203</c:v>
                </c:pt>
                <c:pt idx="2134">
                  <c:v>-0.56184494252335004</c:v>
                </c:pt>
                <c:pt idx="2135">
                  <c:v>1.5480836451219699</c:v>
                </c:pt>
                <c:pt idx="2136">
                  <c:v>-1.12580444497525</c:v>
                </c:pt>
                <c:pt idx="2137">
                  <c:v>-0.61588162739452501</c:v>
                </c:pt>
                <c:pt idx="2138">
                  <c:v>-1.4403789364524</c:v>
                </c:pt>
                <c:pt idx="2139">
                  <c:v>-1.50259532471934</c:v>
                </c:pt>
                <c:pt idx="2140">
                  <c:v>-1.41701236458956</c:v>
                </c:pt>
                <c:pt idx="2141">
                  <c:v>0.68479368793699003</c:v>
                </c:pt>
                <c:pt idx="2142">
                  <c:v>2.0253661361672899</c:v>
                </c:pt>
                <c:pt idx="2143">
                  <c:v>-1.0572536475758401</c:v>
                </c:pt>
                <c:pt idx="2144">
                  <c:v>1.3079155524057999</c:v>
                </c:pt>
                <c:pt idx="2145">
                  <c:v>2.5728636428773299</c:v>
                </c:pt>
                <c:pt idx="2146">
                  <c:v>0.363380624691582</c:v>
                </c:pt>
                <c:pt idx="2147">
                  <c:v>2.5091926835680001</c:v>
                </c:pt>
                <c:pt idx="2148">
                  <c:v>0.78637338183946004</c:v>
                </c:pt>
                <c:pt idx="2149">
                  <c:v>-2.3630673999741201</c:v>
                </c:pt>
                <c:pt idx="2150">
                  <c:v>-2.0143813045368102</c:v>
                </c:pt>
                <c:pt idx="2151">
                  <c:v>2.8312597936202999</c:v>
                </c:pt>
                <c:pt idx="2152">
                  <c:v>1.47676189878825</c:v>
                </c:pt>
                <c:pt idx="2153">
                  <c:v>-1.02672085278116</c:v>
                </c:pt>
                <c:pt idx="2154">
                  <c:v>-1.96523317373766</c:v>
                </c:pt>
                <c:pt idx="2155">
                  <c:v>0.110550484278801</c:v>
                </c:pt>
                <c:pt idx="2156">
                  <c:v>-0.48846665551407598</c:v>
                </c:pt>
                <c:pt idx="2157">
                  <c:v>1.41415036479388</c:v>
                </c:pt>
                <c:pt idx="2158">
                  <c:v>1.03700382062681</c:v>
                </c:pt>
                <c:pt idx="2159">
                  <c:v>0.46760302024665401</c:v>
                </c:pt>
                <c:pt idx="2160">
                  <c:v>2.2362816847035401</c:v>
                </c:pt>
                <c:pt idx="2161">
                  <c:v>0.114260785553849</c:v>
                </c:pt>
                <c:pt idx="2162">
                  <c:v>-2.30972694375756</c:v>
                </c:pt>
                <c:pt idx="2163">
                  <c:v>-1.65755503601196</c:v>
                </c:pt>
                <c:pt idx="2164">
                  <c:v>0.386258099141505</c:v>
                </c:pt>
                <c:pt idx="2165">
                  <c:v>-0.60790964697062</c:v>
                </c:pt>
                <c:pt idx="2166">
                  <c:v>-1.8672300016652299</c:v>
                </c:pt>
                <c:pt idx="2167">
                  <c:v>2.6274376961844799</c:v>
                </c:pt>
                <c:pt idx="2168">
                  <c:v>-2.2509036626216701</c:v>
                </c:pt>
                <c:pt idx="2169">
                  <c:v>-2.1519128672597998</c:v>
                </c:pt>
                <c:pt idx="2170">
                  <c:v>1.9025830272605599</c:v>
                </c:pt>
                <c:pt idx="2171">
                  <c:v>-0.65780534652863798</c:v>
                </c:pt>
                <c:pt idx="2172">
                  <c:v>1.5238347719535199</c:v>
                </c:pt>
                <c:pt idx="2173">
                  <c:v>0.83878160142173597</c:v>
                </c:pt>
                <c:pt idx="2174">
                  <c:v>0.227959432274145</c:v>
                </c:pt>
                <c:pt idx="2175">
                  <c:v>2.5443742065373902</c:v>
                </c:pt>
                <c:pt idx="2176">
                  <c:v>-1.2923622112048201</c:v>
                </c:pt>
                <c:pt idx="2177">
                  <c:v>0.13974738019593799</c:v>
                </c:pt>
                <c:pt idx="2178">
                  <c:v>1.6639454189498799</c:v>
                </c:pt>
                <c:pt idx="2179">
                  <c:v>2.7885535300832802</c:v>
                </c:pt>
                <c:pt idx="2180">
                  <c:v>-0.46212353005547102</c:v>
                </c:pt>
                <c:pt idx="2181">
                  <c:v>-0.64774994888432802</c:v>
                </c:pt>
                <c:pt idx="2182">
                  <c:v>-6.9483645034702002E-2</c:v>
                </c:pt>
                <c:pt idx="2183">
                  <c:v>2.7455040115521099</c:v>
                </c:pt>
                <c:pt idx="2184">
                  <c:v>0.95141717926244096</c:v>
                </c:pt>
                <c:pt idx="2185">
                  <c:v>1.8277414061167601</c:v>
                </c:pt>
                <c:pt idx="2186">
                  <c:v>-0.434487915716402</c:v>
                </c:pt>
                <c:pt idx="2187">
                  <c:v>-0.33004099765869799</c:v>
                </c:pt>
                <c:pt idx="2188">
                  <c:v>-1.0924747503291401</c:v>
                </c:pt>
                <c:pt idx="2189">
                  <c:v>-1.1556859937647599</c:v>
                </c:pt>
                <c:pt idx="2190">
                  <c:v>-1.7026801349815399</c:v>
                </c:pt>
                <c:pt idx="2191">
                  <c:v>1.12387959996947</c:v>
                </c:pt>
                <c:pt idx="2192">
                  <c:v>-2.3454504657244901</c:v>
                </c:pt>
                <c:pt idx="2193">
                  <c:v>1.81829046669572</c:v>
                </c:pt>
                <c:pt idx="2194">
                  <c:v>1.8294044596491099</c:v>
                </c:pt>
                <c:pt idx="2195">
                  <c:v>-1.31910271360465</c:v>
                </c:pt>
                <c:pt idx="2196">
                  <c:v>0.66012218349653495</c:v>
                </c:pt>
                <c:pt idx="2197">
                  <c:v>0.95573216811236295</c:v>
                </c:pt>
                <c:pt idx="2198">
                  <c:v>1.74756329173852</c:v>
                </c:pt>
                <c:pt idx="2199">
                  <c:v>0.23788830146989201</c:v>
                </c:pt>
                <c:pt idx="2200">
                  <c:v>-1.11934881456291</c:v>
                </c:pt>
                <c:pt idx="2201">
                  <c:v>1.66594033937061</c:v>
                </c:pt>
                <c:pt idx="2202">
                  <c:v>0.38857030008507998</c:v>
                </c:pt>
                <c:pt idx="2203">
                  <c:v>-0.88036682498692997</c:v>
                </c:pt>
                <c:pt idx="2204">
                  <c:v>2.5004504673233101</c:v>
                </c:pt>
                <c:pt idx="2205">
                  <c:v>1.02900219434486</c:v>
                </c:pt>
                <c:pt idx="2206">
                  <c:v>-2.5741763780707299</c:v>
                </c:pt>
                <c:pt idx="2207">
                  <c:v>-1.6684388130632899</c:v>
                </c:pt>
                <c:pt idx="2208">
                  <c:v>0.97920999749442905</c:v>
                </c:pt>
                <c:pt idx="2209">
                  <c:v>0.68312232552455698</c:v>
                </c:pt>
                <c:pt idx="2210">
                  <c:v>-0.80466822162421603</c:v>
                </c:pt>
                <c:pt idx="2211">
                  <c:v>-0.95162096402623797</c:v>
                </c:pt>
                <c:pt idx="2212">
                  <c:v>2.1415054827715001</c:v>
                </c:pt>
                <c:pt idx="2213">
                  <c:v>0.37277330454795499</c:v>
                </c:pt>
                <c:pt idx="2214">
                  <c:v>-1.02406728415423</c:v>
                </c:pt>
                <c:pt idx="2215">
                  <c:v>-1.4854261784240199</c:v>
                </c:pt>
                <c:pt idx="2216">
                  <c:v>8.4425172146047098E-2</c:v>
                </c:pt>
                <c:pt idx="2217">
                  <c:v>-0.40198968577037802</c:v>
                </c:pt>
                <c:pt idx="2218">
                  <c:v>-0.64031346207708795</c:v>
                </c:pt>
                <c:pt idx="2219">
                  <c:v>0.89120738329275595</c:v>
                </c:pt>
                <c:pt idx="2220">
                  <c:v>-2.4380312346054098</c:v>
                </c:pt>
                <c:pt idx="2221">
                  <c:v>-1.6948982723549599</c:v>
                </c:pt>
                <c:pt idx="2222">
                  <c:v>-0.66721337237253397</c:v>
                </c:pt>
                <c:pt idx="2223">
                  <c:v>2.5010125838030199</c:v>
                </c:pt>
                <c:pt idx="2224">
                  <c:v>0.54407832859879701</c:v>
                </c:pt>
                <c:pt idx="2225">
                  <c:v>-0.811479212916005</c:v>
                </c:pt>
                <c:pt idx="2226">
                  <c:v>1.4741345617827</c:v>
                </c:pt>
                <c:pt idx="2227">
                  <c:v>0.74910399162903396</c:v>
                </c:pt>
                <c:pt idx="2228">
                  <c:v>0.73371468623755698</c:v>
                </c:pt>
                <c:pt idx="2229">
                  <c:v>1.6737551269833999</c:v>
                </c:pt>
                <c:pt idx="2230">
                  <c:v>-0.218608836795225</c:v>
                </c:pt>
                <c:pt idx="2231">
                  <c:v>-2.52636306582981</c:v>
                </c:pt>
                <c:pt idx="2232">
                  <c:v>0.94722890938203697</c:v>
                </c:pt>
                <c:pt idx="2233">
                  <c:v>-2.9352957064767602</c:v>
                </c:pt>
                <c:pt idx="2234">
                  <c:v>1.7956026051912899</c:v>
                </c:pt>
                <c:pt idx="2235">
                  <c:v>-0.398651568995321</c:v>
                </c:pt>
                <c:pt idx="2236">
                  <c:v>-2.3617344242893301</c:v>
                </c:pt>
                <c:pt idx="2237">
                  <c:v>1.51923681671987</c:v>
                </c:pt>
                <c:pt idx="2238">
                  <c:v>2.4182158650498802</c:v>
                </c:pt>
                <c:pt idx="2239">
                  <c:v>-0.89388494569929999</c:v>
                </c:pt>
                <c:pt idx="2240">
                  <c:v>0.84623957761776503</c:v>
                </c:pt>
                <c:pt idx="2241">
                  <c:v>-2.3378939658403599</c:v>
                </c:pt>
                <c:pt idx="2242">
                  <c:v>2.0182218598872899</c:v>
                </c:pt>
                <c:pt idx="2243">
                  <c:v>-2.02964577396778</c:v>
                </c:pt>
                <c:pt idx="2244">
                  <c:v>0.54680735428026395</c:v>
                </c:pt>
                <c:pt idx="2245">
                  <c:v>-0.36856657456269598</c:v>
                </c:pt>
                <c:pt idx="2246">
                  <c:v>-0.50855055925225301</c:v>
                </c:pt>
                <c:pt idx="2247">
                  <c:v>-0.33718191312909401</c:v>
                </c:pt>
                <c:pt idx="2248">
                  <c:v>-1.0959310647016201</c:v>
                </c:pt>
                <c:pt idx="2249">
                  <c:v>0.66672046341887503</c:v>
                </c:pt>
                <c:pt idx="2250">
                  <c:v>0.14315539962137999</c:v>
                </c:pt>
                <c:pt idx="2251">
                  <c:v>-1.1230732573372899</c:v>
                </c:pt>
                <c:pt idx="2252">
                  <c:v>2.1750781484895398</c:v>
                </c:pt>
                <c:pt idx="2253">
                  <c:v>-2.5807293022006799</c:v>
                </c:pt>
                <c:pt idx="2254">
                  <c:v>1.0133744124978801</c:v>
                </c:pt>
                <c:pt idx="2255">
                  <c:v>0.65584812312351104</c:v>
                </c:pt>
                <c:pt idx="2256">
                  <c:v>2.50953446812006</c:v>
                </c:pt>
                <c:pt idx="2257">
                  <c:v>-0.68136623196573198</c:v>
                </c:pt>
                <c:pt idx="2258">
                  <c:v>2.2820649665891102</c:v>
                </c:pt>
                <c:pt idx="2259">
                  <c:v>1.06817005924175</c:v>
                </c:pt>
                <c:pt idx="2260">
                  <c:v>-1.1970662531249701</c:v>
                </c:pt>
                <c:pt idx="2261">
                  <c:v>0.72851751487816796</c:v>
                </c:pt>
                <c:pt idx="2262">
                  <c:v>-1.8577296256981799</c:v>
                </c:pt>
                <c:pt idx="2263">
                  <c:v>1.6647146480641899</c:v>
                </c:pt>
                <c:pt idx="2264">
                  <c:v>1.8251019874735599</c:v>
                </c:pt>
                <c:pt idx="2265">
                  <c:v>1.8795854987273199</c:v>
                </c:pt>
                <c:pt idx="2266">
                  <c:v>-1.17148996809933</c:v>
                </c:pt>
                <c:pt idx="2267">
                  <c:v>1.9054071784223401</c:v>
                </c:pt>
                <c:pt idx="2268">
                  <c:v>0.32778375648797498</c:v>
                </c:pt>
                <c:pt idx="2269">
                  <c:v>0.95456160479641305</c:v>
                </c:pt>
                <c:pt idx="2270">
                  <c:v>-1.44548786035675</c:v>
                </c:pt>
                <c:pt idx="2271">
                  <c:v>1.7172829773141101</c:v>
                </c:pt>
                <c:pt idx="2272">
                  <c:v>-1.04508219296944</c:v>
                </c:pt>
                <c:pt idx="2273">
                  <c:v>-1.15560768688033</c:v>
                </c:pt>
                <c:pt idx="2274">
                  <c:v>2.5372650878599901</c:v>
                </c:pt>
                <c:pt idx="2275">
                  <c:v>-0.31386947206333599</c:v>
                </c:pt>
                <c:pt idx="2276">
                  <c:v>-2.5872553512465002</c:v>
                </c:pt>
                <c:pt idx="2277">
                  <c:v>-1.3150891397424</c:v>
                </c:pt>
                <c:pt idx="2278">
                  <c:v>-2.5293689769747401</c:v>
                </c:pt>
                <c:pt idx="2279">
                  <c:v>1.53498621170275</c:v>
                </c:pt>
                <c:pt idx="2280">
                  <c:v>-1.9149347611690799</c:v>
                </c:pt>
                <c:pt idx="2281">
                  <c:v>-1.69730895081431</c:v>
                </c:pt>
                <c:pt idx="2282">
                  <c:v>1.7565212040302002E-2</c:v>
                </c:pt>
                <c:pt idx="2283">
                  <c:v>1.7787793850574201</c:v>
                </c:pt>
                <c:pt idx="2284">
                  <c:v>0.970733290891449</c:v>
                </c:pt>
                <c:pt idx="2285">
                  <c:v>-4.0134826298383601E-2</c:v>
                </c:pt>
                <c:pt idx="2286">
                  <c:v>1.8387837539854099</c:v>
                </c:pt>
                <c:pt idx="2287">
                  <c:v>-2.40296316641354</c:v>
                </c:pt>
                <c:pt idx="2288">
                  <c:v>-0.56161922862916802</c:v>
                </c:pt>
                <c:pt idx="2289">
                  <c:v>0.407379013219483</c:v>
                </c:pt>
                <c:pt idx="2290">
                  <c:v>1.75500898685596</c:v>
                </c:pt>
                <c:pt idx="2291">
                  <c:v>-1.6355430050647299</c:v>
                </c:pt>
                <c:pt idx="2292">
                  <c:v>-1.6601496184956099</c:v>
                </c:pt>
                <c:pt idx="2293">
                  <c:v>-1.36696476861413</c:v>
                </c:pt>
                <c:pt idx="2294">
                  <c:v>-0.330253489633206</c:v>
                </c:pt>
                <c:pt idx="2295">
                  <c:v>-2.2713611993047498</c:v>
                </c:pt>
                <c:pt idx="2296">
                  <c:v>2.6180190999129298</c:v>
                </c:pt>
                <c:pt idx="2297">
                  <c:v>-0.21416272163994601</c:v>
                </c:pt>
                <c:pt idx="2298">
                  <c:v>8.7561841205345298E-2</c:v>
                </c:pt>
                <c:pt idx="2299">
                  <c:v>0.10711470121154699</c:v>
                </c:pt>
                <c:pt idx="2300">
                  <c:v>-2.6843613331443601</c:v>
                </c:pt>
                <c:pt idx="2301">
                  <c:v>1.2391389626954801</c:v>
                </c:pt>
                <c:pt idx="2302">
                  <c:v>-1.2220666013338499</c:v>
                </c:pt>
                <c:pt idx="2303">
                  <c:v>1.55430600648873</c:v>
                </c:pt>
                <c:pt idx="2304">
                  <c:v>-1.1066054182313001</c:v>
                </c:pt>
                <c:pt idx="2305">
                  <c:v>-0.61910618723254895</c:v>
                </c:pt>
                <c:pt idx="2306">
                  <c:v>1.8197494654666899</c:v>
                </c:pt>
                <c:pt idx="2307">
                  <c:v>0.28353786247146201</c:v>
                </c:pt>
                <c:pt idx="2308">
                  <c:v>-1.9638688900390999</c:v>
                </c:pt>
                <c:pt idx="2309">
                  <c:v>-1.36643580980029</c:v>
                </c:pt>
                <c:pt idx="2310">
                  <c:v>-1.2723011431076401</c:v>
                </c:pt>
                <c:pt idx="2311">
                  <c:v>1.9939151182827799</c:v>
                </c:pt>
                <c:pt idx="2312">
                  <c:v>1.6374568112966399</c:v>
                </c:pt>
                <c:pt idx="2313">
                  <c:v>-1.2496241602196101</c:v>
                </c:pt>
                <c:pt idx="2314">
                  <c:v>1.2246755178940001</c:v>
                </c:pt>
                <c:pt idx="2315">
                  <c:v>-1.8065249435294899</c:v>
                </c:pt>
                <c:pt idx="2316">
                  <c:v>2.11924100272463</c:v>
                </c:pt>
                <c:pt idx="2317">
                  <c:v>-2.1303818208307601</c:v>
                </c:pt>
                <c:pt idx="2318">
                  <c:v>0.57110833907743297</c:v>
                </c:pt>
                <c:pt idx="2319">
                  <c:v>-2.0719489135596398</c:v>
                </c:pt>
                <c:pt idx="2320">
                  <c:v>-0.91561501697926195</c:v>
                </c:pt>
                <c:pt idx="2321">
                  <c:v>0.730670162697584</c:v>
                </c:pt>
                <c:pt idx="2322">
                  <c:v>-2.4086892908653499</c:v>
                </c:pt>
                <c:pt idx="2323">
                  <c:v>0.29367564200273599</c:v>
                </c:pt>
                <c:pt idx="2324">
                  <c:v>2.4039487050002499</c:v>
                </c:pt>
                <c:pt idx="2325">
                  <c:v>0.17632854816683599</c:v>
                </c:pt>
                <c:pt idx="2326">
                  <c:v>1.6507125033369601</c:v>
                </c:pt>
                <c:pt idx="2327">
                  <c:v>-0.53941864073851198</c:v>
                </c:pt>
                <c:pt idx="2328">
                  <c:v>-0.95673906816411503</c:v>
                </c:pt>
                <c:pt idx="2329">
                  <c:v>-1.6187219190222</c:v>
                </c:pt>
                <c:pt idx="2330">
                  <c:v>0.387390865215826</c:v>
                </c:pt>
                <c:pt idx="2331">
                  <c:v>-1.06917601719134</c:v>
                </c:pt>
                <c:pt idx="2332">
                  <c:v>-1.6012441977690901</c:v>
                </c:pt>
                <c:pt idx="2333">
                  <c:v>0.71848871071482601</c:v>
                </c:pt>
                <c:pt idx="2334">
                  <c:v>-2.10547887787857</c:v>
                </c:pt>
                <c:pt idx="2335">
                  <c:v>0.447425618839146</c:v>
                </c:pt>
                <c:pt idx="2336">
                  <c:v>-1.0881409128795001</c:v>
                </c:pt>
                <c:pt idx="2337">
                  <c:v>0.209720546573852</c:v>
                </c:pt>
                <c:pt idx="2338">
                  <c:v>-0.12659161627635199</c:v>
                </c:pt>
                <c:pt idx="2339">
                  <c:v>-1.07963557114815</c:v>
                </c:pt>
                <c:pt idx="2340">
                  <c:v>-2.3220521891747099</c:v>
                </c:pt>
                <c:pt idx="2341">
                  <c:v>-1.2724281976364999</c:v>
                </c:pt>
                <c:pt idx="2342">
                  <c:v>-1.99350561130169</c:v>
                </c:pt>
                <c:pt idx="2343">
                  <c:v>1.4676136187097799</c:v>
                </c:pt>
                <c:pt idx="2344">
                  <c:v>-1.83721631613623</c:v>
                </c:pt>
                <c:pt idx="2345">
                  <c:v>-0.83971662391578406</c:v>
                </c:pt>
                <c:pt idx="2346">
                  <c:v>-0.81346980204087105</c:v>
                </c:pt>
                <c:pt idx="2347">
                  <c:v>-1.6432202911609199</c:v>
                </c:pt>
                <c:pt idx="2348">
                  <c:v>2.2453071060935201</c:v>
                </c:pt>
                <c:pt idx="2349">
                  <c:v>-0.410468918517501</c:v>
                </c:pt>
                <c:pt idx="2350">
                  <c:v>-2.8640815211529902</c:v>
                </c:pt>
                <c:pt idx="2351">
                  <c:v>-0.33548897984163401</c:v>
                </c:pt>
                <c:pt idx="2352">
                  <c:v>-2.14324301522544</c:v>
                </c:pt>
                <c:pt idx="2353">
                  <c:v>-2.6614523235488399</c:v>
                </c:pt>
                <c:pt idx="2354">
                  <c:v>0.43265450987315102</c:v>
                </c:pt>
                <c:pt idx="2355">
                  <c:v>-2.3453394181684901</c:v>
                </c:pt>
                <c:pt idx="2356">
                  <c:v>-1.3534708227972999E-2</c:v>
                </c:pt>
                <c:pt idx="2357">
                  <c:v>2.8372507155221798</c:v>
                </c:pt>
                <c:pt idx="2358">
                  <c:v>1.2724858610071099</c:v>
                </c:pt>
                <c:pt idx="2359">
                  <c:v>-0.25548992622931199</c:v>
                </c:pt>
                <c:pt idx="2360">
                  <c:v>1.2850553523280199</c:v>
                </c:pt>
                <c:pt idx="2361">
                  <c:v>-1.6078408956289401</c:v>
                </c:pt>
                <c:pt idx="2362">
                  <c:v>1.1352956267129199</c:v>
                </c:pt>
                <c:pt idx="2363">
                  <c:v>-1.49970970935118</c:v>
                </c:pt>
                <c:pt idx="2364">
                  <c:v>0.48312878171522999</c:v>
                </c:pt>
                <c:pt idx="2365">
                  <c:v>-0.312214498512636</c:v>
                </c:pt>
                <c:pt idx="2366">
                  <c:v>-1.15545695324396</c:v>
                </c:pt>
                <c:pt idx="2367">
                  <c:v>0.86279800693599096</c:v>
                </c:pt>
                <c:pt idx="2368">
                  <c:v>7.4276276537205796E-2</c:v>
                </c:pt>
                <c:pt idx="2369">
                  <c:v>0.23894000277959199</c:v>
                </c:pt>
                <c:pt idx="2370">
                  <c:v>0.39810639692092498</c:v>
                </c:pt>
                <c:pt idx="2371">
                  <c:v>0.440709028614715</c:v>
                </c:pt>
                <c:pt idx="2372">
                  <c:v>-2.4837323787038601</c:v>
                </c:pt>
                <c:pt idx="2373">
                  <c:v>1.9245871068106</c:v>
                </c:pt>
                <c:pt idx="2374">
                  <c:v>0.50072790808522405</c:v>
                </c:pt>
                <c:pt idx="2375">
                  <c:v>1.8383389381825901</c:v>
                </c:pt>
                <c:pt idx="2376">
                  <c:v>-2.74076858786295</c:v>
                </c:pt>
                <c:pt idx="2377">
                  <c:v>-2.18181833288111</c:v>
                </c:pt>
                <c:pt idx="2378">
                  <c:v>-0.96585708340129495</c:v>
                </c:pt>
                <c:pt idx="2379">
                  <c:v>-1.34337876716848</c:v>
                </c:pt>
                <c:pt idx="2380">
                  <c:v>-1.10817426413867</c:v>
                </c:pt>
                <c:pt idx="2381">
                  <c:v>-1.01052385523107</c:v>
                </c:pt>
                <c:pt idx="2382">
                  <c:v>-0.172249248722048</c:v>
                </c:pt>
                <c:pt idx="2383">
                  <c:v>1.5480556131381</c:v>
                </c:pt>
                <c:pt idx="2384">
                  <c:v>0.38634431457728402</c:v>
                </c:pt>
                <c:pt idx="2385">
                  <c:v>1.5518262028612</c:v>
                </c:pt>
                <c:pt idx="2386">
                  <c:v>2.2165578812925602</c:v>
                </c:pt>
                <c:pt idx="2387">
                  <c:v>-0.688584108863876</c:v>
                </c:pt>
                <c:pt idx="2388">
                  <c:v>-1.7237047141419699</c:v>
                </c:pt>
                <c:pt idx="2389">
                  <c:v>-0.662240916128638</c:v>
                </c:pt>
                <c:pt idx="2390">
                  <c:v>-0.614287285034543</c:v>
                </c:pt>
                <c:pt idx="2391">
                  <c:v>1.05094262375235</c:v>
                </c:pt>
                <c:pt idx="2392">
                  <c:v>-1.2640350087616601</c:v>
                </c:pt>
                <c:pt idx="2393">
                  <c:v>1.1435851721249199</c:v>
                </c:pt>
                <c:pt idx="2394">
                  <c:v>-1.3605149384881201</c:v>
                </c:pt>
                <c:pt idx="2395">
                  <c:v>1.80920452484157</c:v>
                </c:pt>
                <c:pt idx="2396">
                  <c:v>-1.1211294339761999</c:v>
                </c:pt>
                <c:pt idx="2397">
                  <c:v>-0.97537031661325702</c:v>
                </c:pt>
                <c:pt idx="2398">
                  <c:v>-0.44453723817027002</c:v>
                </c:pt>
                <c:pt idx="2399">
                  <c:v>-1.4314363438680999</c:v>
                </c:pt>
                <c:pt idx="2400">
                  <c:v>-1.9203166752294101</c:v>
                </c:pt>
                <c:pt idx="2401">
                  <c:v>0.32348827914379402</c:v>
                </c:pt>
                <c:pt idx="2402">
                  <c:v>0.67799743309660698</c:v>
                </c:pt>
                <c:pt idx="2403">
                  <c:v>2.1405062891686901</c:v>
                </c:pt>
                <c:pt idx="2404">
                  <c:v>-5.4258118269378201E-2</c:v>
                </c:pt>
                <c:pt idx="2405">
                  <c:v>-0.63890025891076996</c:v>
                </c:pt>
                <c:pt idx="2406">
                  <c:v>-2.53765642340624</c:v>
                </c:pt>
                <c:pt idx="2407">
                  <c:v>-1.05697890170075</c:v>
                </c:pt>
                <c:pt idx="2408">
                  <c:v>-0.72533423608176595</c:v>
                </c:pt>
                <c:pt idx="2409">
                  <c:v>-0.17660553546465199</c:v>
                </c:pt>
                <c:pt idx="2410">
                  <c:v>-0.82591788294934798</c:v>
                </c:pt>
                <c:pt idx="2411">
                  <c:v>1.80882943485031</c:v>
                </c:pt>
                <c:pt idx="2412">
                  <c:v>2.1129479533055302</c:v>
                </c:pt>
                <c:pt idx="2413">
                  <c:v>-5.5684328204378603E-2</c:v>
                </c:pt>
                <c:pt idx="2414">
                  <c:v>0.63207379637836802</c:v>
                </c:pt>
                <c:pt idx="2415">
                  <c:v>-1.4524940752292901</c:v>
                </c:pt>
                <c:pt idx="2416">
                  <c:v>0.52458324024816105</c:v>
                </c:pt>
                <c:pt idx="2417">
                  <c:v>-1.95508866886612</c:v>
                </c:pt>
                <c:pt idx="2418">
                  <c:v>-7.07878925256126E-2</c:v>
                </c:pt>
                <c:pt idx="2419">
                  <c:v>1.6128762927009299</c:v>
                </c:pt>
                <c:pt idx="2420">
                  <c:v>-1.63480346529904</c:v>
                </c:pt>
                <c:pt idx="2421">
                  <c:v>0.94073257711600999</c:v>
                </c:pt>
                <c:pt idx="2422">
                  <c:v>0.29020714621675497</c:v>
                </c:pt>
                <c:pt idx="2423">
                  <c:v>-2.8297139903771602</c:v>
                </c:pt>
                <c:pt idx="2424">
                  <c:v>-1.02761329349196</c:v>
                </c:pt>
                <c:pt idx="2425">
                  <c:v>8.7260190285483E-2</c:v>
                </c:pt>
                <c:pt idx="2426">
                  <c:v>0.59219308883870703</c:v>
                </c:pt>
                <c:pt idx="2427">
                  <c:v>8.0786283484630197E-2</c:v>
                </c:pt>
                <c:pt idx="2428">
                  <c:v>8.3813533352905895E-2</c:v>
                </c:pt>
                <c:pt idx="2429">
                  <c:v>0.94340309461115301</c:v>
                </c:pt>
                <c:pt idx="2430">
                  <c:v>0.30305705527398602</c:v>
                </c:pt>
                <c:pt idx="2431">
                  <c:v>1.96195647362655</c:v>
                </c:pt>
                <c:pt idx="2432">
                  <c:v>-1.6916715165338301</c:v>
                </c:pt>
                <c:pt idx="2433">
                  <c:v>1.32740933631297</c:v>
                </c:pt>
                <c:pt idx="2434">
                  <c:v>0.64427449738490505</c:v>
                </c:pt>
                <c:pt idx="2435">
                  <c:v>-1.6166134535637799</c:v>
                </c:pt>
                <c:pt idx="2436">
                  <c:v>1.0489753264686801</c:v>
                </c:pt>
                <c:pt idx="2437">
                  <c:v>-1.04675371701846</c:v>
                </c:pt>
                <c:pt idx="2438">
                  <c:v>-0.12160915494211599</c:v>
                </c:pt>
                <c:pt idx="2439">
                  <c:v>1.7419581548655401</c:v>
                </c:pt>
                <c:pt idx="2440">
                  <c:v>-1.4245663462345399</c:v>
                </c:pt>
                <c:pt idx="2441">
                  <c:v>0.98069372775002295</c:v>
                </c:pt>
                <c:pt idx="2442">
                  <c:v>-0.78293490253962805</c:v>
                </c:pt>
                <c:pt idx="2443">
                  <c:v>-0.409494507659517</c:v>
                </c:pt>
                <c:pt idx="2444">
                  <c:v>2.35885514890815</c:v>
                </c:pt>
                <c:pt idx="2445">
                  <c:v>-0.46148528776790099</c:v>
                </c:pt>
                <c:pt idx="2446">
                  <c:v>2.5738310249165801</c:v>
                </c:pt>
                <c:pt idx="2447">
                  <c:v>-0.88108746579262598</c:v>
                </c:pt>
                <c:pt idx="2448">
                  <c:v>-0.99691385486004103</c:v>
                </c:pt>
                <c:pt idx="2449">
                  <c:v>1.3680786990803799</c:v>
                </c:pt>
                <c:pt idx="2450">
                  <c:v>-2.8374782191265502</c:v>
                </c:pt>
                <c:pt idx="2451">
                  <c:v>0.91435965607221004</c:v>
                </c:pt>
                <c:pt idx="2452">
                  <c:v>-0.90145848764518199</c:v>
                </c:pt>
                <c:pt idx="2453">
                  <c:v>-2.5066418458386699</c:v>
                </c:pt>
                <c:pt idx="2454">
                  <c:v>-0.77398051395044198</c:v>
                </c:pt>
                <c:pt idx="2455">
                  <c:v>0.65224820280228102</c:v>
                </c:pt>
                <c:pt idx="2456">
                  <c:v>0.551584072437309</c:v>
                </c:pt>
                <c:pt idx="2457">
                  <c:v>2.26726587479039</c:v>
                </c:pt>
                <c:pt idx="2458">
                  <c:v>-1.51221898126695</c:v>
                </c:pt>
                <c:pt idx="2459">
                  <c:v>1.7185125096285301</c:v>
                </c:pt>
                <c:pt idx="2460">
                  <c:v>2.6841110347563801</c:v>
                </c:pt>
                <c:pt idx="2461">
                  <c:v>-2.1987131289121402</c:v>
                </c:pt>
                <c:pt idx="2462">
                  <c:v>-2.6412773482815299</c:v>
                </c:pt>
                <c:pt idx="2463">
                  <c:v>0.31744514189851403</c:v>
                </c:pt>
                <c:pt idx="2464">
                  <c:v>-1.7704966880089801</c:v>
                </c:pt>
                <c:pt idx="2465">
                  <c:v>1.6730571242688801</c:v>
                </c:pt>
                <c:pt idx="2466">
                  <c:v>-2.36193982091521</c:v>
                </c:pt>
                <c:pt idx="2467">
                  <c:v>-0.63356595487733103</c:v>
                </c:pt>
                <c:pt idx="2468">
                  <c:v>0.710916622209674</c:v>
                </c:pt>
                <c:pt idx="2469">
                  <c:v>0.76886106829063605</c:v>
                </c:pt>
                <c:pt idx="2470">
                  <c:v>0.73160803192519797</c:v>
                </c:pt>
                <c:pt idx="2471">
                  <c:v>-2.15798949924991</c:v>
                </c:pt>
                <c:pt idx="2472">
                  <c:v>-1.83304530066365</c:v>
                </c:pt>
                <c:pt idx="2473">
                  <c:v>2.2249490699125598</c:v>
                </c:pt>
                <c:pt idx="2474">
                  <c:v>0.71705437125531102</c:v>
                </c:pt>
                <c:pt idx="2475">
                  <c:v>-2.5170847823779101</c:v>
                </c:pt>
                <c:pt idx="2476">
                  <c:v>0.41491885620616697</c:v>
                </c:pt>
                <c:pt idx="2477">
                  <c:v>-1.05612802406081</c:v>
                </c:pt>
                <c:pt idx="2478">
                  <c:v>-0.37160771516160701</c:v>
                </c:pt>
                <c:pt idx="2479">
                  <c:v>-1.69357126971512E-2</c:v>
                </c:pt>
                <c:pt idx="2480">
                  <c:v>-0.826186910371566</c:v>
                </c:pt>
                <c:pt idx="2481">
                  <c:v>1.3962330201518101</c:v>
                </c:pt>
                <c:pt idx="2482">
                  <c:v>-0.75598822423300005</c:v>
                </c:pt>
                <c:pt idx="2483">
                  <c:v>1.2015015932430599</c:v>
                </c:pt>
                <c:pt idx="2484">
                  <c:v>-0.57539341934097699</c:v>
                </c:pt>
                <c:pt idx="2485">
                  <c:v>-1.44080463041387</c:v>
                </c:pt>
                <c:pt idx="2486">
                  <c:v>6.1550448963390403E-2</c:v>
                </c:pt>
                <c:pt idx="2487">
                  <c:v>-0.57643171741807897</c:v>
                </c:pt>
                <c:pt idx="2488">
                  <c:v>2.8223685681664099</c:v>
                </c:pt>
                <c:pt idx="2489">
                  <c:v>-1.45573592633284</c:v>
                </c:pt>
                <c:pt idx="2490">
                  <c:v>-2.42646045725551</c:v>
                </c:pt>
                <c:pt idx="2491">
                  <c:v>0.63485698472602703</c:v>
                </c:pt>
                <c:pt idx="2492">
                  <c:v>-1.36995169965477</c:v>
                </c:pt>
                <c:pt idx="2493">
                  <c:v>-2.2739264486080901</c:v>
                </c:pt>
                <c:pt idx="2494">
                  <c:v>1.10838991890937</c:v>
                </c:pt>
                <c:pt idx="2495">
                  <c:v>-1.3293324898696901</c:v>
                </c:pt>
                <c:pt idx="2496">
                  <c:v>-0.41675145951935999</c:v>
                </c:pt>
                <c:pt idx="2497">
                  <c:v>0.97446116909871705</c:v>
                </c:pt>
                <c:pt idx="2498">
                  <c:v>-0.497934948783822</c:v>
                </c:pt>
                <c:pt idx="2499">
                  <c:v>-2.2352057787845898</c:v>
                </c:pt>
                <c:pt idx="2500">
                  <c:v>-1.8364723250044801</c:v>
                </c:pt>
                <c:pt idx="2501">
                  <c:v>1.22429210148679</c:v>
                </c:pt>
                <c:pt idx="2502">
                  <c:v>-1.5476923847716</c:v>
                </c:pt>
                <c:pt idx="2503">
                  <c:v>-1.63084416775977</c:v>
                </c:pt>
                <c:pt idx="2504">
                  <c:v>1.0271664525100801</c:v>
                </c:pt>
                <c:pt idx="2505">
                  <c:v>2.5898083919877002</c:v>
                </c:pt>
                <c:pt idx="2506">
                  <c:v>0.97188902677908195</c:v>
                </c:pt>
                <c:pt idx="2507">
                  <c:v>-0.15086388813485699</c:v>
                </c:pt>
                <c:pt idx="2508">
                  <c:v>1.3655583245568099</c:v>
                </c:pt>
                <c:pt idx="2509">
                  <c:v>-0.15276462423845499</c:v>
                </c:pt>
                <c:pt idx="2510">
                  <c:v>2.0971099701827498</c:v>
                </c:pt>
                <c:pt idx="2511">
                  <c:v>2.8095789768296</c:v>
                </c:pt>
                <c:pt idx="2512">
                  <c:v>1.02855334077175</c:v>
                </c:pt>
                <c:pt idx="2513">
                  <c:v>2.3684802243888701</c:v>
                </c:pt>
                <c:pt idx="2514">
                  <c:v>-1.0773936255535701</c:v>
                </c:pt>
                <c:pt idx="2515">
                  <c:v>0.82599840054805596</c:v>
                </c:pt>
                <c:pt idx="2516">
                  <c:v>-2.6406562720046201</c:v>
                </c:pt>
                <c:pt idx="2517">
                  <c:v>-0.51182005605347103</c:v>
                </c:pt>
                <c:pt idx="2518">
                  <c:v>1.0181114905874999</c:v>
                </c:pt>
                <c:pt idx="2519">
                  <c:v>-0.93762767398819302</c:v>
                </c:pt>
                <c:pt idx="2520">
                  <c:v>3.3006768580718403E-2</c:v>
                </c:pt>
                <c:pt idx="2521">
                  <c:v>-1.1167259790787201</c:v>
                </c:pt>
                <c:pt idx="2522">
                  <c:v>-2.20763183477936</c:v>
                </c:pt>
                <c:pt idx="2523">
                  <c:v>-0.47806213551536098</c:v>
                </c:pt>
                <c:pt idx="2524">
                  <c:v>-2.7866722778151098</c:v>
                </c:pt>
                <c:pt idx="2525">
                  <c:v>1.90939016329295</c:v>
                </c:pt>
                <c:pt idx="2526">
                  <c:v>-0.35283297220028198</c:v>
                </c:pt>
                <c:pt idx="2527">
                  <c:v>0.94742159208266796</c:v>
                </c:pt>
                <c:pt idx="2528">
                  <c:v>1.4405669467928801</c:v>
                </c:pt>
                <c:pt idx="2529">
                  <c:v>0.32966404734673699</c:v>
                </c:pt>
                <c:pt idx="2530">
                  <c:v>1.7762743859352901</c:v>
                </c:pt>
                <c:pt idx="2531">
                  <c:v>-0.20341550238685399</c:v>
                </c:pt>
                <c:pt idx="2532">
                  <c:v>1.86496955335984</c:v>
                </c:pt>
                <c:pt idx="2533">
                  <c:v>-1.4189461231037199</c:v>
                </c:pt>
                <c:pt idx="2534">
                  <c:v>1.4049781769219301</c:v>
                </c:pt>
                <c:pt idx="2535">
                  <c:v>-0.25477633149338402</c:v>
                </c:pt>
                <c:pt idx="2536">
                  <c:v>1.9384700383015401</c:v>
                </c:pt>
                <c:pt idx="2537">
                  <c:v>0.12298118329994399</c:v>
                </c:pt>
                <c:pt idx="2538">
                  <c:v>0.52032969438214605</c:v>
                </c:pt>
                <c:pt idx="2539">
                  <c:v>-1.75012190530793</c:v>
                </c:pt>
                <c:pt idx="2540">
                  <c:v>-1.6314643527325099</c:v>
                </c:pt>
                <c:pt idx="2541">
                  <c:v>-0.53302690407823605</c:v>
                </c:pt>
                <c:pt idx="2542">
                  <c:v>-0.148400206916213</c:v>
                </c:pt>
                <c:pt idx="2543">
                  <c:v>-0.94218544545013205</c:v>
                </c:pt>
                <c:pt idx="2544">
                  <c:v>0.97045625222299003</c:v>
                </c:pt>
                <c:pt idx="2545">
                  <c:v>-1.38948137913562</c:v>
                </c:pt>
                <c:pt idx="2546">
                  <c:v>-1.9181804416838699</c:v>
                </c:pt>
                <c:pt idx="2547">
                  <c:v>1.62242407472983</c:v>
                </c:pt>
                <c:pt idx="2548">
                  <c:v>1.4844231551037801</c:v>
                </c:pt>
                <c:pt idx="2549">
                  <c:v>-0.22215183690174201</c:v>
                </c:pt>
                <c:pt idx="2550">
                  <c:v>-1.3458371601979</c:v>
                </c:pt>
                <c:pt idx="2551">
                  <c:v>-0.576697553063515</c:v>
                </c:pt>
                <c:pt idx="2552">
                  <c:v>0.19466308820539199</c:v>
                </c:pt>
                <c:pt idx="2553">
                  <c:v>0.55979056920733505</c:v>
                </c:pt>
                <c:pt idx="2554">
                  <c:v>2.2166995237437002</c:v>
                </c:pt>
                <c:pt idx="2555">
                  <c:v>0.64548894454492101</c:v>
                </c:pt>
                <c:pt idx="2556">
                  <c:v>0.36571928282737198</c:v>
                </c:pt>
                <c:pt idx="2557">
                  <c:v>0.67805637237387695</c:v>
                </c:pt>
                <c:pt idx="2558">
                  <c:v>-1.39015817239701</c:v>
                </c:pt>
                <c:pt idx="2559">
                  <c:v>0.26232889191681602</c:v>
                </c:pt>
                <c:pt idx="2560">
                  <c:v>-0.89092958720694704</c:v>
                </c:pt>
                <c:pt idx="2561">
                  <c:v>-0.72669123550702397</c:v>
                </c:pt>
                <c:pt idx="2562">
                  <c:v>1.13291935573321</c:v>
                </c:pt>
                <c:pt idx="2563">
                  <c:v>-1.1579002911693601</c:v>
                </c:pt>
                <c:pt idx="2564">
                  <c:v>2.6026679428217401</c:v>
                </c:pt>
                <c:pt idx="2565">
                  <c:v>-6.0527189237217401E-2</c:v>
                </c:pt>
                <c:pt idx="2566">
                  <c:v>0.42827960816816901</c:v>
                </c:pt>
                <c:pt idx="2567">
                  <c:v>-1.6936513964223101</c:v>
                </c:pt>
                <c:pt idx="2568">
                  <c:v>1.1492035320898299</c:v>
                </c:pt>
                <c:pt idx="2569">
                  <c:v>1.4949440174920301</c:v>
                </c:pt>
                <c:pt idx="2570">
                  <c:v>0.54612834705062696</c:v>
                </c:pt>
                <c:pt idx="2571">
                  <c:v>-1.1822293430481801</c:v>
                </c:pt>
                <c:pt idx="2572">
                  <c:v>-0.50262880502916196</c:v>
                </c:pt>
                <c:pt idx="2573">
                  <c:v>0.12859520689725101</c:v>
                </c:pt>
                <c:pt idx="2574">
                  <c:v>-1.7336122613405101</c:v>
                </c:pt>
                <c:pt idx="2575">
                  <c:v>-0.738694929766466</c:v>
                </c:pt>
                <c:pt idx="2576">
                  <c:v>-1.23497505385553</c:v>
                </c:pt>
                <c:pt idx="2577">
                  <c:v>-1.0803846110025499</c:v>
                </c:pt>
                <c:pt idx="2578">
                  <c:v>2.1583071043021298</c:v>
                </c:pt>
                <c:pt idx="2579">
                  <c:v>-1.2015848323350999</c:v>
                </c:pt>
                <c:pt idx="2580">
                  <c:v>2.5468971126165401</c:v>
                </c:pt>
                <c:pt idx="2581">
                  <c:v>0.33358336420359103</c:v>
                </c:pt>
                <c:pt idx="2582">
                  <c:v>-1.5002423371751401</c:v>
                </c:pt>
                <c:pt idx="2583">
                  <c:v>0.185943257152897</c:v>
                </c:pt>
                <c:pt idx="2584">
                  <c:v>1.43437409566826</c:v>
                </c:pt>
                <c:pt idx="2585">
                  <c:v>2.8588192020255301</c:v>
                </c:pt>
                <c:pt idx="2586">
                  <c:v>0.82885668196394702</c:v>
                </c:pt>
                <c:pt idx="2587">
                  <c:v>-0.70220102991202604</c:v>
                </c:pt>
                <c:pt idx="2588">
                  <c:v>2.3423185862029001</c:v>
                </c:pt>
                <c:pt idx="2589">
                  <c:v>0.199420838041204</c:v>
                </c:pt>
                <c:pt idx="2590">
                  <c:v>1.0917107358786</c:v>
                </c:pt>
                <c:pt idx="2591">
                  <c:v>0.82168170969485299</c:v>
                </c:pt>
                <c:pt idx="2592">
                  <c:v>-1.4471664078989901</c:v>
                </c:pt>
                <c:pt idx="2593">
                  <c:v>-3.5880459180734898E-3</c:v>
                </c:pt>
                <c:pt idx="2594">
                  <c:v>0.60343416189755195</c:v>
                </c:pt>
                <c:pt idx="2595">
                  <c:v>1.36843417195525</c:v>
                </c:pt>
                <c:pt idx="2596">
                  <c:v>-0.66317990329252197</c:v>
                </c:pt>
                <c:pt idx="2597">
                  <c:v>0.330303969535018</c:v>
                </c:pt>
                <c:pt idx="2598">
                  <c:v>2.5907400856555101</c:v>
                </c:pt>
                <c:pt idx="2599">
                  <c:v>-1.1587828188541001</c:v>
                </c:pt>
                <c:pt idx="2600">
                  <c:v>-0.58390748516455504</c:v>
                </c:pt>
                <c:pt idx="2601">
                  <c:v>-0.39872728912830202</c:v>
                </c:pt>
                <c:pt idx="2602">
                  <c:v>2.1862591262833799</c:v>
                </c:pt>
                <c:pt idx="2603">
                  <c:v>1.5711985771478001</c:v>
                </c:pt>
                <c:pt idx="2604">
                  <c:v>0.90088459613731897</c:v>
                </c:pt>
                <c:pt idx="2605">
                  <c:v>0.85685339964184504</c:v>
                </c:pt>
                <c:pt idx="2606">
                  <c:v>0.649061922511738</c:v>
                </c:pt>
                <c:pt idx="2607">
                  <c:v>1.56172028399639</c:v>
                </c:pt>
                <c:pt idx="2608">
                  <c:v>0.45971691402943199</c:v>
                </c:pt>
                <c:pt idx="2609">
                  <c:v>-0.707345863518414</c:v>
                </c:pt>
                <c:pt idx="2610">
                  <c:v>2.88073774212282</c:v>
                </c:pt>
                <c:pt idx="2611">
                  <c:v>-0.96387059233647998</c:v>
                </c:pt>
                <c:pt idx="2612">
                  <c:v>1.13429539515095</c:v>
                </c:pt>
                <c:pt idx="2613">
                  <c:v>-1.3747690945617901</c:v>
                </c:pt>
                <c:pt idx="2614">
                  <c:v>-1.16137776841574</c:v>
                </c:pt>
                <c:pt idx="2615">
                  <c:v>1.16084643396698</c:v>
                </c:pt>
                <c:pt idx="2616">
                  <c:v>1.59644491394427</c:v>
                </c:pt>
                <c:pt idx="2617">
                  <c:v>0.50652789558645905</c:v>
                </c:pt>
                <c:pt idx="2618">
                  <c:v>-2.0041993979182799</c:v>
                </c:pt>
                <c:pt idx="2619">
                  <c:v>-0.95755850889026295</c:v>
                </c:pt>
                <c:pt idx="2620">
                  <c:v>-1.0149084353864799</c:v>
                </c:pt>
                <c:pt idx="2621">
                  <c:v>0.79523059180236799</c:v>
                </c:pt>
                <c:pt idx="2622">
                  <c:v>-1.68273997813117</c:v>
                </c:pt>
                <c:pt idx="2623">
                  <c:v>-1.8737759150427</c:v>
                </c:pt>
                <c:pt idx="2624">
                  <c:v>-0.61406262308023196</c:v>
                </c:pt>
                <c:pt idx="2625">
                  <c:v>1.8815782912955601</c:v>
                </c:pt>
                <c:pt idx="2626">
                  <c:v>1.7707496616307701</c:v>
                </c:pt>
                <c:pt idx="2627">
                  <c:v>-1.8728183796784701</c:v>
                </c:pt>
                <c:pt idx="2628">
                  <c:v>-2.6111845940454401</c:v>
                </c:pt>
                <c:pt idx="2629">
                  <c:v>0.43949522167848698</c:v>
                </c:pt>
                <c:pt idx="2630">
                  <c:v>1.44192139148834</c:v>
                </c:pt>
                <c:pt idx="2631">
                  <c:v>-0.60332419073746102</c:v>
                </c:pt>
                <c:pt idx="2632">
                  <c:v>-0.49469578107228102</c:v>
                </c:pt>
                <c:pt idx="2633">
                  <c:v>-0.56125901080686802</c:v>
                </c:pt>
                <c:pt idx="2634">
                  <c:v>1.4448313031109501</c:v>
                </c:pt>
                <c:pt idx="2635">
                  <c:v>0.32687910441461099</c:v>
                </c:pt>
                <c:pt idx="2636">
                  <c:v>7.4910144266580004E-3</c:v>
                </c:pt>
                <c:pt idx="2637">
                  <c:v>-2.95556197764247</c:v>
                </c:pt>
                <c:pt idx="2638">
                  <c:v>2.5796413982542901</c:v>
                </c:pt>
                <c:pt idx="2639">
                  <c:v>-0.20473667422810901</c:v>
                </c:pt>
                <c:pt idx="2640">
                  <c:v>-0.77355667564574804</c:v>
                </c:pt>
                <c:pt idx="2641">
                  <c:v>-1.86991960842372</c:v>
                </c:pt>
                <c:pt idx="2642">
                  <c:v>-1.76496585830567</c:v>
                </c:pt>
                <c:pt idx="2643">
                  <c:v>1.0166804299182399</c:v>
                </c:pt>
                <c:pt idx="2644">
                  <c:v>-1.5663239827679101</c:v>
                </c:pt>
                <c:pt idx="2645">
                  <c:v>-2.1651167729556802</c:v>
                </c:pt>
                <c:pt idx="2646">
                  <c:v>6.3743499622981703E-2</c:v>
                </c:pt>
                <c:pt idx="2647">
                  <c:v>-0.44659461537369899</c:v>
                </c:pt>
                <c:pt idx="2648">
                  <c:v>-0.76025838770988097</c:v>
                </c:pt>
                <c:pt idx="2649">
                  <c:v>-0.97488992729131396</c:v>
                </c:pt>
                <c:pt idx="2650">
                  <c:v>-0.23273162757397001</c:v>
                </c:pt>
                <c:pt idx="2651">
                  <c:v>-0.30959785765390002</c:v>
                </c:pt>
                <c:pt idx="2652">
                  <c:v>1.3114544400586801</c:v>
                </c:pt>
                <c:pt idx="2653">
                  <c:v>1.7151485265289299</c:v>
                </c:pt>
                <c:pt idx="2654">
                  <c:v>-7.4024030232919804E-3</c:v>
                </c:pt>
                <c:pt idx="2655">
                  <c:v>-0.32416544695111299</c:v>
                </c:pt>
                <c:pt idx="2656">
                  <c:v>0.70011577414813597</c:v>
                </c:pt>
                <c:pt idx="2657">
                  <c:v>0.62769442475071602</c:v>
                </c:pt>
                <c:pt idx="2658">
                  <c:v>0.79969333427127398</c:v>
                </c:pt>
                <c:pt idx="2659">
                  <c:v>-0.47064233342521899</c:v>
                </c:pt>
                <c:pt idx="2660">
                  <c:v>-1.0677325118224099</c:v>
                </c:pt>
                <c:pt idx="2661">
                  <c:v>0.550345918720062</c:v>
                </c:pt>
                <c:pt idx="2662">
                  <c:v>-2.20438093931413</c:v>
                </c:pt>
                <c:pt idx="2663">
                  <c:v>1.91823027360562</c:v>
                </c:pt>
                <c:pt idx="2664">
                  <c:v>-2.7930189839609301</c:v>
                </c:pt>
                <c:pt idx="2665">
                  <c:v>0.93581550060354102</c:v>
                </c:pt>
                <c:pt idx="2666">
                  <c:v>1.1262959099130301</c:v>
                </c:pt>
                <c:pt idx="2667">
                  <c:v>-2.0291982794293899</c:v>
                </c:pt>
                <c:pt idx="2668">
                  <c:v>-1.8312990866240699</c:v>
                </c:pt>
                <c:pt idx="2669">
                  <c:v>-1.32561554998251</c:v>
                </c:pt>
                <c:pt idx="2670">
                  <c:v>0.13397006190838301</c:v>
                </c:pt>
                <c:pt idx="2671">
                  <c:v>1.9786671499189299</c:v>
                </c:pt>
                <c:pt idx="2672">
                  <c:v>-1.5575946939796499</c:v>
                </c:pt>
                <c:pt idx="2673">
                  <c:v>-0.59828060449165799</c:v>
                </c:pt>
                <c:pt idx="2674">
                  <c:v>2.3012849019849702</c:v>
                </c:pt>
                <c:pt idx="2675">
                  <c:v>-1.91479513759012</c:v>
                </c:pt>
                <c:pt idx="2676">
                  <c:v>-2.15785757076494E-2</c:v>
                </c:pt>
                <c:pt idx="2677">
                  <c:v>-1.95755954037681</c:v>
                </c:pt>
                <c:pt idx="2678">
                  <c:v>-0.542662019874385</c:v>
                </c:pt>
                <c:pt idx="2679">
                  <c:v>1.70493105787125</c:v>
                </c:pt>
                <c:pt idx="2680">
                  <c:v>0.70366825128799904</c:v>
                </c:pt>
                <c:pt idx="2681">
                  <c:v>2.1955528037132601</c:v>
                </c:pt>
                <c:pt idx="2682">
                  <c:v>1.4318808203976101</c:v>
                </c:pt>
                <c:pt idx="2683">
                  <c:v>1.47223440863597</c:v>
                </c:pt>
                <c:pt idx="2684">
                  <c:v>-2.57253926690858</c:v>
                </c:pt>
                <c:pt idx="2685">
                  <c:v>2.2856540931677101</c:v>
                </c:pt>
                <c:pt idx="2686">
                  <c:v>0.13844511796549899</c:v>
                </c:pt>
                <c:pt idx="2687">
                  <c:v>2.00048143885313</c:v>
                </c:pt>
                <c:pt idx="2688">
                  <c:v>-2.4639607959097298</c:v>
                </c:pt>
                <c:pt idx="2689">
                  <c:v>0.41141738312689102</c:v>
                </c:pt>
                <c:pt idx="2690">
                  <c:v>0.56223199871520602</c:v>
                </c:pt>
                <c:pt idx="2691">
                  <c:v>0.18207496805840201</c:v>
                </c:pt>
                <c:pt idx="2692">
                  <c:v>-2.5724673426159601</c:v>
                </c:pt>
                <c:pt idx="2693">
                  <c:v>0.17964849804795199</c:v>
                </c:pt>
                <c:pt idx="2694">
                  <c:v>0.70896512781747401</c:v>
                </c:pt>
                <c:pt idx="2695">
                  <c:v>-0.15477370078939801</c:v>
                </c:pt>
                <c:pt idx="2696">
                  <c:v>-1.1856425653107301</c:v>
                </c:pt>
                <c:pt idx="2697">
                  <c:v>-1.7953590531272099</c:v>
                </c:pt>
                <c:pt idx="2698">
                  <c:v>-2.2828024961476001</c:v>
                </c:pt>
                <c:pt idx="2699">
                  <c:v>-2.4413955581568301</c:v>
                </c:pt>
                <c:pt idx="2700">
                  <c:v>0.13037255445457099</c:v>
                </c:pt>
                <c:pt idx="2701">
                  <c:v>-0.51539918629791703</c:v>
                </c:pt>
                <c:pt idx="2702">
                  <c:v>2.0848671757678101</c:v>
                </c:pt>
                <c:pt idx="2703">
                  <c:v>0.91049019429850697</c:v>
                </c:pt>
                <c:pt idx="2704">
                  <c:v>-0.58371274038205201</c:v>
                </c:pt>
                <c:pt idx="2705">
                  <c:v>0.26308451704275598</c:v>
                </c:pt>
                <c:pt idx="2706">
                  <c:v>-2.3435380823009901</c:v>
                </c:pt>
                <c:pt idx="2707">
                  <c:v>1.1751945429431601</c:v>
                </c:pt>
                <c:pt idx="2708">
                  <c:v>-2.17162908241139</c:v>
                </c:pt>
                <c:pt idx="2709">
                  <c:v>1.21548247173518</c:v>
                </c:pt>
                <c:pt idx="2710">
                  <c:v>1.3711130804763201</c:v>
                </c:pt>
                <c:pt idx="2711">
                  <c:v>1.5678910404022901</c:v>
                </c:pt>
                <c:pt idx="2712">
                  <c:v>-0.78635643799301502</c:v>
                </c:pt>
                <c:pt idx="2713">
                  <c:v>1.3914237462424099</c:v>
                </c:pt>
                <c:pt idx="2714">
                  <c:v>0.59525576749480102</c:v>
                </c:pt>
                <c:pt idx="2715">
                  <c:v>0.164469875557197</c:v>
                </c:pt>
                <c:pt idx="2716">
                  <c:v>-1.3962556271759701</c:v>
                </c:pt>
                <c:pt idx="2717">
                  <c:v>1.8397063401934199</c:v>
                </c:pt>
                <c:pt idx="2718">
                  <c:v>-1.3839550924690101</c:v>
                </c:pt>
                <c:pt idx="2719">
                  <c:v>-2.7425141059221798</c:v>
                </c:pt>
                <c:pt idx="2720">
                  <c:v>-1.5150402030937999</c:v>
                </c:pt>
                <c:pt idx="2721">
                  <c:v>1.18507301248691</c:v>
                </c:pt>
                <c:pt idx="2722">
                  <c:v>-2.4465522601954901</c:v>
                </c:pt>
                <c:pt idx="2723">
                  <c:v>-2.5671870158578902</c:v>
                </c:pt>
                <c:pt idx="2724">
                  <c:v>-1.1867790770407101</c:v>
                </c:pt>
                <c:pt idx="2725">
                  <c:v>0.91101745559783298</c:v>
                </c:pt>
                <c:pt idx="2726">
                  <c:v>0.98980121896742101</c:v>
                </c:pt>
                <c:pt idx="2727">
                  <c:v>1.8764498618500101</c:v>
                </c:pt>
                <c:pt idx="2728">
                  <c:v>-0.45911581319762301</c:v>
                </c:pt>
                <c:pt idx="2729">
                  <c:v>1.64224098760988</c:v>
                </c:pt>
                <c:pt idx="2730">
                  <c:v>-0.181417723744001</c:v>
                </c:pt>
                <c:pt idx="2731">
                  <c:v>2.0837176462281302</c:v>
                </c:pt>
                <c:pt idx="2732">
                  <c:v>-4.5800698378480199E-2</c:v>
                </c:pt>
                <c:pt idx="2733">
                  <c:v>-1.6640481329205099</c:v>
                </c:pt>
                <c:pt idx="2734">
                  <c:v>1.8826759425969599</c:v>
                </c:pt>
                <c:pt idx="2735">
                  <c:v>-1.6636430242265201</c:v>
                </c:pt>
                <c:pt idx="2736">
                  <c:v>0.96679074355996597</c:v>
                </c:pt>
                <c:pt idx="2737">
                  <c:v>-2.313813814979</c:v>
                </c:pt>
                <c:pt idx="2738">
                  <c:v>1.9510336947247</c:v>
                </c:pt>
                <c:pt idx="2739">
                  <c:v>-1.4235715163090199</c:v>
                </c:pt>
                <c:pt idx="2740">
                  <c:v>0.79607321032498501</c:v>
                </c:pt>
                <c:pt idx="2741">
                  <c:v>-0.94056369595214595</c:v>
                </c:pt>
                <c:pt idx="2742">
                  <c:v>-1.13307820560526</c:v>
                </c:pt>
                <c:pt idx="2743">
                  <c:v>-2.2783971469173601</c:v>
                </c:pt>
                <c:pt idx="2744">
                  <c:v>0.46836063121242399</c:v>
                </c:pt>
                <c:pt idx="2745">
                  <c:v>0.15051555886663301</c:v>
                </c:pt>
                <c:pt idx="2746">
                  <c:v>-0.80505709489547905</c:v>
                </c:pt>
                <c:pt idx="2747">
                  <c:v>-2.1302265177483801</c:v>
                </c:pt>
                <c:pt idx="2748">
                  <c:v>1.9048941494428799</c:v>
                </c:pt>
                <c:pt idx="2749">
                  <c:v>0.65293054239264403</c:v>
                </c:pt>
                <c:pt idx="2750">
                  <c:v>2.0556330695996601</c:v>
                </c:pt>
                <c:pt idx="2751">
                  <c:v>7.9855160336985601E-2</c:v>
                </c:pt>
                <c:pt idx="2752">
                  <c:v>-1.3935121678831399</c:v>
                </c:pt>
                <c:pt idx="2753">
                  <c:v>-0.65977845160059601</c:v>
                </c:pt>
                <c:pt idx="2754">
                  <c:v>-0.60733286402894704</c:v>
                </c:pt>
                <c:pt idx="2755">
                  <c:v>-1.05430464224633</c:v>
                </c:pt>
                <c:pt idx="2756">
                  <c:v>1.1870835193426601</c:v>
                </c:pt>
                <c:pt idx="2757">
                  <c:v>1.37044880453152</c:v>
                </c:pt>
                <c:pt idx="2758">
                  <c:v>1.0134324044709</c:v>
                </c:pt>
                <c:pt idx="2759">
                  <c:v>-0.73053815210078998</c:v>
                </c:pt>
                <c:pt idx="2760">
                  <c:v>-2.7280102949096201</c:v>
                </c:pt>
                <c:pt idx="2761">
                  <c:v>0.52104038167806799</c:v>
                </c:pt>
                <c:pt idx="2762">
                  <c:v>1.6988545489683</c:v>
                </c:pt>
                <c:pt idx="2763">
                  <c:v>2.5169004836648701</c:v>
                </c:pt>
                <c:pt idx="2764">
                  <c:v>-0.57560856322074505</c:v>
                </c:pt>
                <c:pt idx="2765">
                  <c:v>1.3054612306703399</c:v>
                </c:pt>
                <c:pt idx="2766">
                  <c:v>-2.24721427535993</c:v>
                </c:pt>
                <c:pt idx="2767">
                  <c:v>-1.9139531346879599</c:v>
                </c:pt>
                <c:pt idx="2768">
                  <c:v>2.42571771864089</c:v>
                </c:pt>
                <c:pt idx="2769">
                  <c:v>2.1816107942729799</c:v>
                </c:pt>
                <c:pt idx="2770">
                  <c:v>1.1751365632433</c:v>
                </c:pt>
                <c:pt idx="2771">
                  <c:v>0.868060350812212</c:v>
                </c:pt>
                <c:pt idx="2772">
                  <c:v>-1.01672778122829</c:v>
                </c:pt>
                <c:pt idx="2773">
                  <c:v>1.09168956253866</c:v>
                </c:pt>
                <c:pt idx="2774">
                  <c:v>-0.574182307388445</c:v>
                </c:pt>
                <c:pt idx="2775">
                  <c:v>0.353194164178881</c:v>
                </c:pt>
                <c:pt idx="2776">
                  <c:v>2.30605393852924</c:v>
                </c:pt>
                <c:pt idx="2777">
                  <c:v>2.5794038478179599</c:v>
                </c:pt>
                <c:pt idx="2778">
                  <c:v>1.95271391320556</c:v>
                </c:pt>
                <c:pt idx="2779">
                  <c:v>-2.2406501118834701</c:v>
                </c:pt>
                <c:pt idx="2780">
                  <c:v>0.74005360534209896</c:v>
                </c:pt>
                <c:pt idx="2781">
                  <c:v>-1.4244430453061701</c:v>
                </c:pt>
                <c:pt idx="2782">
                  <c:v>-1.90871065600606</c:v>
                </c:pt>
                <c:pt idx="2783">
                  <c:v>1.2711147456554199</c:v>
                </c:pt>
                <c:pt idx="2784">
                  <c:v>1.57325622038471</c:v>
                </c:pt>
                <c:pt idx="2785">
                  <c:v>1.9636108329550901</c:v>
                </c:pt>
                <c:pt idx="2786">
                  <c:v>-1.7264319635201801E-2</c:v>
                </c:pt>
                <c:pt idx="2787">
                  <c:v>1.9299542766447899</c:v>
                </c:pt>
                <c:pt idx="2788">
                  <c:v>0.384982301212133</c:v>
                </c:pt>
                <c:pt idx="2789">
                  <c:v>-0.82510711038015305</c:v>
                </c:pt>
                <c:pt idx="2790">
                  <c:v>-1.4124616022926999</c:v>
                </c:pt>
                <c:pt idx="2791">
                  <c:v>-1.2178032986988701</c:v>
                </c:pt>
                <c:pt idx="2792">
                  <c:v>-2.4188140661893698</c:v>
                </c:pt>
                <c:pt idx="2793">
                  <c:v>0.13359861750757099</c:v>
                </c:pt>
                <c:pt idx="2794">
                  <c:v>2.4725007484427302</c:v>
                </c:pt>
                <c:pt idx="2795">
                  <c:v>0.99531174456710803</c:v>
                </c:pt>
                <c:pt idx="2796">
                  <c:v>-1.79849602940291</c:v>
                </c:pt>
                <c:pt idx="2797">
                  <c:v>-2.3168112376343601</c:v>
                </c:pt>
                <c:pt idx="2798">
                  <c:v>-0.74239472434178899</c:v>
                </c:pt>
                <c:pt idx="2799">
                  <c:v>1.16243131552852</c:v>
                </c:pt>
                <c:pt idx="2800">
                  <c:v>-0.130361988468671</c:v>
                </c:pt>
                <c:pt idx="2801">
                  <c:v>-2.60140640906772</c:v>
                </c:pt>
                <c:pt idx="2802">
                  <c:v>-2.0561491886591101</c:v>
                </c:pt>
                <c:pt idx="2803">
                  <c:v>1.7134987716888701</c:v>
                </c:pt>
                <c:pt idx="2804">
                  <c:v>-0.23214385414556701</c:v>
                </c:pt>
                <c:pt idx="2805">
                  <c:v>-0.98900008818742802</c:v>
                </c:pt>
                <c:pt idx="2806">
                  <c:v>2.4915741639257898</c:v>
                </c:pt>
                <c:pt idx="2807">
                  <c:v>0.72063905774744896</c:v>
                </c:pt>
                <c:pt idx="2808">
                  <c:v>1.07266008880803</c:v>
                </c:pt>
                <c:pt idx="2809">
                  <c:v>1.0258167919169201</c:v>
                </c:pt>
                <c:pt idx="2810">
                  <c:v>0.60314886292326697</c:v>
                </c:pt>
                <c:pt idx="2811">
                  <c:v>1.1204338837310801</c:v>
                </c:pt>
                <c:pt idx="2812">
                  <c:v>-2.2557837920143502</c:v>
                </c:pt>
                <c:pt idx="2813">
                  <c:v>0.59638242735871805</c:v>
                </c:pt>
                <c:pt idx="2814">
                  <c:v>-2.3486934744046701</c:v>
                </c:pt>
                <c:pt idx="2815">
                  <c:v>2.26501962569938</c:v>
                </c:pt>
                <c:pt idx="2816">
                  <c:v>-2.4827923689461699</c:v>
                </c:pt>
                <c:pt idx="2817">
                  <c:v>-0.75028081046260797</c:v>
                </c:pt>
                <c:pt idx="2818">
                  <c:v>-0.28649606954232898</c:v>
                </c:pt>
                <c:pt idx="2819">
                  <c:v>0.78188105889077797</c:v>
                </c:pt>
                <c:pt idx="2820">
                  <c:v>-0.51246981560141402</c:v>
                </c:pt>
                <c:pt idx="2821">
                  <c:v>0.72720394313565995</c:v>
                </c:pt>
                <c:pt idx="2822">
                  <c:v>-0.54308567571682698</c:v>
                </c:pt>
                <c:pt idx="2823">
                  <c:v>-2.1617128235865</c:v>
                </c:pt>
                <c:pt idx="2824">
                  <c:v>-0.19874720298703999</c:v>
                </c:pt>
                <c:pt idx="2825">
                  <c:v>-2.5398016373555099</c:v>
                </c:pt>
                <c:pt idx="2826">
                  <c:v>1.5659397252827301</c:v>
                </c:pt>
                <c:pt idx="2827">
                  <c:v>-1.13512421081321</c:v>
                </c:pt>
                <c:pt idx="2828">
                  <c:v>0.74610556182168597</c:v>
                </c:pt>
                <c:pt idx="2829">
                  <c:v>1.2463222785183701</c:v>
                </c:pt>
                <c:pt idx="2830">
                  <c:v>-1.1086188251379201</c:v>
                </c:pt>
                <c:pt idx="2831">
                  <c:v>0.32144939103356501</c:v>
                </c:pt>
                <c:pt idx="2832">
                  <c:v>1.02353284352023</c:v>
                </c:pt>
                <c:pt idx="2833">
                  <c:v>0.16095151718312001</c:v>
                </c:pt>
                <c:pt idx="2834">
                  <c:v>7.4952196743486896E-2</c:v>
                </c:pt>
                <c:pt idx="2835">
                  <c:v>-0.225449879800003</c:v>
                </c:pt>
                <c:pt idx="2836">
                  <c:v>-1.0950679606626701</c:v>
                </c:pt>
                <c:pt idx="2837">
                  <c:v>-1.81185801257767</c:v>
                </c:pt>
                <c:pt idx="2838">
                  <c:v>-1.4702861010238499</c:v>
                </c:pt>
                <c:pt idx="2839">
                  <c:v>-2.2270787385789199</c:v>
                </c:pt>
                <c:pt idx="2840">
                  <c:v>-0.89361765965243301</c:v>
                </c:pt>
                <c:pt idx="2841">
                  <c:v>0.74179291545852299</c:v>
                </c:pt>
                <c:pt idx="2842">
                  <c:v>0.189101788800045</c:v>
                </c:pt>
                <c:pt idx="2843">
                  <c:v>2.3122807164461698</c:v>
                </c:pt>
                <c:pt idx="2844">
                  <c:v>-2.11987457946698</c:v>
                </c:pt>
                <c:pt idx="2845">
                  <c:v>1.5941730665914</c:v>
                </c:pt>
                <c:pt idx="2846">
                  <c:v>-0.83366284755489495</c:v>
                </c:pt>
                <c:pt idx="2847">
                  <c:v>-1.7403274928699899</c:v>
                </c:pt>
                <c:pt idx="2848">
                  <c:v>-1.7081872857676701</c:v>
                </c:pt>
                <c:pt idx="2849">
                  <c:v>0.56100839656729196</c:v>
                </c:pt>
                <c:pt idx="2850">
                  <c:v>1.9482922644435801</c:v>
                </c:pt>
                <c:pt idx="2851">
                  <c:v>1.0245824945089299</c:v>
                </c:pt>
                <c:pt idx="2852">
                  <c:v>1.3044698331955</c:v>
                </c:pt>
                <c:pt idx="2853">
                  <c:v>1.3423214019509699</c:v>
                </c:pt>
                <c:pt idx="2854">
                  <c:v>-1.12918194337035</c:v>
                </c:pt>
                <c:pt idx="2855">
                  <c:v>-0.36309637732956002</c:v>
                </c:pt>
                <c:pt idx="2856">
                  <c:v>0.35468814766085099</c:v>
                </c:pt>
                <c:pt idx="2857">
                  <c:v>-2.16353092120477</c:v>
                </c:pt>
                <c:pt idx="2858">
                  <c:v>0.648886932037266</c:v>
                </c:pt>
                <c:pt idx="2859">
                  <c:v>0.30945276109061198</c:v>
                </c:pt>
                <c:pt idx="2860">
                  <c:v>-0.18985488623042901</c:v>
                </c:pt>
                <c:pt idx="2861">
                  <c:v>-0.50024176812749499</c:v>
                </c:pt>
                <c:pt idx="2862">
                  <c:v>-0.57573913553168898</c:v>
                </c:pt>
                <c:pt idx="2863">
                  <c:v>0.250157690965708</c:v>
                </c:pt>
                <c:pt idx="2864">
                  <c:v>1.4476020845100399</c:v>
                </c:pt>
                <c:pt idx="2865">
                  <c:v>-1.19390577238722</c:v>
                </c:pt>
                <c:pt idx="2866">
                  <c:v>2.1053337995035202</c:v>
                </c:pt>
                <c:pt idx="2867">
                  <c:v>-1.9380478530740199</c:v>
                </c:pt>
                <c:pt idx="2868">
                  <c:v>-0.15822271834954901</c:v>
                </c:pt>
                <c:pt idx="2869">
                  <c:v>-2.0487913548987899</c:v>
                </c:pt>
                <c:pt idx="2870">
                  <c:v>-0.144971074755293</c:v>
                </c:pt>
                <c:pt idx="2871">
                  <c:v>2.44339775736508</c:v>
                </c:pt>
                <c:pt idx="2872">
                  <c:v>-0.122736077763706</c:v>
                </c:pt>
                <c:pt idx="2873">
                  <c:v>0.19933046006352301</c:v>
                </c:pt>
                <c:pt idx="2874">
                  <c:v>0.28665616608210998</c:v>
                </c:pt>
                <c:pt idx="2875">
                  <c:v>0.19418096735026499</c:v>
                </c:pt>
                <c:pt idx="2876">
                  <c:v>2.2361799718602802</c:v>
                </c:pt>
                <c:pt idx="2877">
                  <c:v>1.29471131571711</c:v>
                </c:pt>
                <c:pt idx="2878">
                  <c:v>-1.3832036437978901</c:v>
                </c:pt>
                <c:pt idx="2879">
                  <c:v>-0.64939311677276201</c:v>
                </c:pt>
                <c:pt idx="2880">
                  <c:v>-2.6680118560013901</c:v>
                </c:pt>
                <c:pt idx="2881">
                  <c:v>1.37335541858989</c:v>
                </c:pt>
                <c:pt idx="2882">
                  <c:v>-1.1101529908111001</c:v>
                </c:pt>
                <c:pt idx="2883">
                  <c:v>-1.36456160299036</c:v>
                </c:pt>
                <c:pt idx="2884">
                  <c:v>2.39940875380027</c:v>
                </c:pt>
                <c:pt idx="2885">
                  <c:v>-1.8540521681612201</c:v>
                </c:pt>
                <c:pt idx="2886">
                  <c:v>-1.0406995933024099</c:v>
                </c:pt>
                <c:pt idx="2887">
                  <c:v>-1.2578094029542799</c:v>
                </c:pt>
                <c:pt idx="2888">
                  <c:v>-0.92796838304510898</c:v>
                </c:pt>
                <c:pt idx="2889">
                  <c:v>-1.11213018512929</c:v>
                </c:pt>
                <c:pt idx="2890">
                  <c:v>0.232259457617641</c:v>
                </c:pt>
                <c:pt idx="2891">
                  <c:v>1.75830825096679</c:v>
                </c:pt>
                <c:pt idx="2892">
                  <c:v>0.85083649854247501</c:v>
                </c:pt>
                <c:pt idx="2893">
                  <c:v>-2.4128137860755499</c:v>
                </c:pt>
                <c:pt idx="2894">
                  <c:v>0.88105270758265997</c:v>
                </c:pt>
                <c:pt idx="2895">
                  <c:v>-2.0774894461935901E-2</c:v>
                </c:pt>
                <c:pt idx="2896">
                  <c:v>2.0687693322950902</c:v>
                </c:pt>
                <c:pt idx="2897">
                  <c:v>-0.43448968259998599</c:v>
                </c:pt>
                <c:pt idx="2898">
                  <c:v>-1.6561264837029599</c:v>
                </c:pt>
                <c:pt idx="2899">
                  <c:v>1.06291607230469</c:v>
                </c:pt>
                <c:pt idx="2900">
                  <c:v>1.79167908503961</c:v>
                </c:pt>
                <c:pt idx="2901">
                  <c:v>-0.64561651067526005</c:v>
                </c:pt>
                <c:pt idx="2902">
                  <c:v>1.81817146662608</c:v>
                </c:pt>
                <c:pt idx="2903">
                  <c:v>-1.67855768980255</c:v>
                </c:pt>
                <c:pt idx="2904">
                  <c:v>-1.0739536023884899</c:v>
                </c:pt>
                <c:pt idx="2905">
                  <c:v>2.6827667833783999</c:v>
                </c:pt>
                <c:pt idx="2906">
                  <c:v>0.45040499526244798</c:v>
                </c:pt>
                <c:pt idx="2907">
                  <c:v>-1.1636567761510801</c:v>
                </c:pt>
                <c:pt idx="2908">
                  <c:v>1.27182291691378</c:v>
                </c:pt>
                <c:pt idx="2909">
                  <c:v>-2.7112554466278</c:v>
                </c:pt>
                <c:pt idx="2910">
                  <c:v>4.0644482717783398E-2</c:v>
                </c:pt>
                <c:pt idx="2911">
                  <c:v>-1.42828500592929</c:v>
                </c:pt>
                <c:pt idx="2912">
                  <c:v>0.98981724187372699</c:v>
                </c:pt>
                <c:pt idx="2913">
                  <c:v>1.86187399450004</c:v>
                </c:pt>
                <c:pt idx="2914">
                  <c:v>2.6298718643373502</c:v>
                </c:pt>
                <c:pt idx="2915">
                  <c:v>-1.55693788234441</c:v>
                </c:pt>
                <c:pt idx="2916">
                  <c:v>-2.3470432562483499</c:v>
                </c:pt>
                <c:pt idx="2917">
                  <c:v>2.4304663871069998</c:v>
                </c:pt>
                <c:pt idx="2918">
                  <c:v>-0.81450953724339303</c:v>
                </c:pt>
                <c:pt idx="2919">
                  <c:v>-1.95655711472955</c:v>
                </c:pt>
                <c:pt idx="2920">
                  <c:v>-1.52536688743435</c:v>
                </c:pt>
                <c:pt idx="2921">
                  <c:v>-4.39324664909879E-2</c:v>
                </c:pt>
                <c:pt idx="2922">
                  <c:v>-2.6318907216809801</c:v>
                </c:pt>
                <c:pt idx="2923">
                  <c:v>5.0125680100622398E-2</c:v>
                </c:pt>
                <c:pt idx="2924">
                  <c:v>-1.1444206300905899</c:v>
                </c:pt>
                <c:pt idx="2925">
                  <c:v>-0.471461719157447</c:v>
                </c:pt>
                <c:pt idx="2926">
                  <c:v>-3.4067316693541003E-2</c:v>
                </c:pt>
                <c:pt idx="2927">
                  <c:v>-1.18039642274986</c:v>
                </c:pt>
                <c:pt idx="2928">
                  <c:v>1.2019345353319599</c:v>
                </c:pt>
                <c:pt idx="2929">
                  <c:v>1.97999124461376</c:v>
                </c:pt>
                <c:pt idx="2930">
                  <c:v>-0.47351410846959602</c:v>
                </c:pt>
                <c:pt idx="2931">
                  <c:v>1.94203737393403</c:v>
                </c:pt>
                <c:pt idx="2932">
                  <c:v>-1.4777452681075101</c:v>
                </c:pt>
                <c:pt idx="2933">
                  <c:v>-0.35970569283808701</c:v>
                </c:pt>
                <c:pt idx="2934">
                  <c:v>-0.50060091232686998</c:v>
                </c:pt>
                <c:pt idx="2935">
                  <c:v>-0.937334475738137</c:v>
                </c:pt>
                <c:pt idx="2936">
                  <c:v>2.0570652256124902</c:v>
                </c:pt>
                <c:pt idx="2937">
                  <c:v>-1.3271409041758699</c:v>
                </c:pt>
                <c:pt idx="2938">
                  <c:v>-8.4730774579536899E-2</c:v>
                </c:pt>
                <c:pt idx="2939">
                  <c:v>1.33926746702005</c:v>
                </c:pt>
                <c:pt idx="2940">
                  <c:v>-0.13197319590579401</c:v>
                </c:pt>
                <c:pt idx="2941">
                  <c:v>-0.96460003639190495</c:v>
                </c:pt>
                <c:pt idx="2942">
                  <c:v>2.2687467269510302</c:v>
                </c:pt>
                <c:pt idx="2943">
                  <c:v>-0.52605939579574701</c:v>
                </c:pt>
                <c:pt idx="2944">
                  <c:v>1.86319212630472</c:v>
                </c:pt>
                <c:pt idx="2945">
                  <c:v>1.85526951745082</c:v>
                </c:pt>
                <c:pt idx="2946">
                  <c:v>1.22850734889442</c:v>
                </c:pt>
                <c:pt idx="2947">
                  <c:v>-1.2465935428003401</c:v>
                </c:pt>
                <c:pt idx="2948">
                  <c:v>-1.13343136214147E-2</c:v>
                </c:pt>
                <c:pt idx="2949">
                  <c:v>1.2725486168753499</c:v>
                </c:pt>
                <c:pt idx="2950">
                  <c:v>-1.8921788096944701</c:v>
                </c:pt>
                <c:pt idx="2951">
                  <c:v>2.4570306081709901</c:v>
                </c:pt>
                <c:pt idx="2952">
                  <c:v>-1.5161135678648701</c:v>
                </c:pt>
                <c:pt idx="2953">
                  <c:v>1.17676371213127</c:v>
                </c:pt>
                <c:pt idx="2954">
                  <c:v>0.77332228836474304</c:v>
                </c:pt>
                <c:pt idx="2955">
                  <c:v>0.70633738430830195</c:v>
                </c:pt>
                <c:pt idx="2956">
                  <c:v>2.0482768217006799</c:v>
                </c:pt>
                <c:pt idx="2957">
                  <c:v>0.191109625033304</c:v>
                </c:pt>
                <c:pt idx="2958">
                  <c:v>-1.98401529709199</c:v>
                </c:pt>
                <c:pt idx="2959">
                  <c:v>1.9336090649055999</c:v>
                </c:pt>
                <c:pt idx="2960">
                  <c:v>7.8727807254130797E-3</c:v>
                </c:pt>
                <c:pt idx="2961">
                  <c:v>0.78586756444893402</c:v>
                </c:pt>
                <c:pt idx="2962">
                  <c:v>-0.78298327365057896</c:v>
                </c:pt>
                <c:pt idx="2963">
                  <c:v>-0.68555670986026196</c:v>
                </c:pt>
                <c:pt idx="2964">
                  <c:v>-0.99343587524810895</c:v>
                </c:pt>
                <c:pt idx="2965">
                  <c:v>2.5262059122911298</c:v>
                </c:pt>
                <c:pt idx="2966">
                  <c:v>-1.9610328601368101</c:v>
                </c:pt>
                <c:pt idx="2967">
                  <c:v>-0.15737933365136</c:v>
                </c:pt>
                <c:pt idx="2968">
                  <c:v>0.351600723348371</c:v>
                </c:pt>
                <c:pt idx="2969">
                  <c:v>-2.1636616131531499</c:v>
                </c:pt>
                <c:pt idx="2970">
                  <c:v>2.6141619389592301</c:v>
                </c:pt>
                <c:pt idx="2971">
                  <c:v>-1.5670791213870701</c:v>
                </c:pt>
                <c:pt idx="2972">
                  <c:v>0.67268607941151504</c:v>
                </c:pt>
                <c:pt idx="2973">
                  <c:v>2.7932456223715798</c:v>
                </c:pt>
                <c:pt idx="2974">
                  <c:v>2.6548568644316801</c:v>
                </c:pt>
                <c:pt idx="2975">
                  <c:v>1.07930271576357</c:v>
                </c:pt>
                <c:pt idx="2976">
                  <c:v>-1.96908113201744</c:v>
                </c:pt>
                <c:pt idx="2977">
                  <c:v>1.47618141134944</c:v>
                </c:pt>
                <c:pt idx="2978">
                  <c:v>-0.45601859700661002</c:v>
                </c:pt>
                <c:pt idx="2979">
                  <c:v>-1.9219967813036001</c:v>
                </c:pt>
                <c:pt idx="2980">
                  <c:v>1.1775825194554199</c:v>
                </c:pt>
                <c:pt idx="2981">
                  <c:v>1.04693097574615</c:v>
                </c:pt>
                <c:pt idx="2982">
                  <c:v>-2.11930926374878</c:v>
                </c:pt>
                <c:pt idx="2983">
                  <c:v>2.6355727685315098</c:v>
                </c:pt>
                <c:pt idx="2984">
                  <c:v>2.3504106063346102</c:v>
                </c:pt>
                <c:pt idx="2985">
                  <c:v>2.4817801131188002</c:v>
                </c:pt>
                <c:pt idx="2986">
                  <c:v>2.83792679934571</c:v>
                </c:pt>
                <c:pt idx="2987">
                  <c:v>-2.9190604032576299</c:v>
                </c:pt>
                <c:pt idx="2988">
                  <c:v>-1.41648803371041</c:v>
                </c:pt>
                <c:pt idx="2989">
                  <c:v>0.65171016755323496</c:v>
                </c:pt>
                <c:pt idx="2990">
                  <c:v>0.32914001988474301</c:v>
                </c:pt>
                <c:pt idx="2991">
                  <c:v>-0.54965872487167</c:v>
                </c:pt>
                <c:pt idx="2992">
                  <c:v>3.2674956329401497E-2</c:v>
                </c:pt>
                <c:pt idx="2993">
                  <c:v>1.7114557424957699</c:v>
                </c:pt>
                <c:pt idx="2994">
                  <c:v>1.96519450808165</c:v>
                </c:pt>
                <c:pt idx="2995">
                  <c:v>-2.3656738367355099</c:v>
                </c:pt>
                <c:pt idx="2996">
                  <c:v>-0.300849901162344</c:v>
                </c:pt>
                <c:pt idx="2997">
                  <c:v>1.30532102884096</c:v>
                </c:pt>
                <c:pt idx="2998">
                  <c:v>-9.7644822228565895E-2</c:v>
                </c:pt>
                <c:pt idx="2999">
                  <c:v>-1.2643808874470801</c:v>
                </c:pt>
                <c:pt idx="3000">
                  <c:v>1.9709927230627799</c:v>
                </c:pt>
                <c:pt idx="3001">
                  <c:v>-2.13226971420133</c:v>
                </c:pt>
                <c:pt idx="3002">
                  <c:v>2.3590824592942199</c:v>
                </c:pt>
                <c:pt idx="3003">
                  <c:v>-1.1173956093578199</c:v>
                </c:pt>
                <c:pt idx="3004">
                  <c:v>0.16594737513575999</c:v>
                </c:pt>
                <c:pt idx="3005">
                  <c:v>0.53538541280416097</c:v>
                </c:pt>
                <c:pt idx="3006">
                  <c:v>-2.0776269888954002</c:v>
                </c:pt>
                <c:pt idx="3007">
                  <c:v>2.6533008423052702</c:v>
                </c:pt>
                <c:pt idx="3008">
                  <c:v>-0.11803540469106701</c:v>
                </c:pt>
                <c:pt idx="3009">
                  <c:v>2.1993481280416298</c:v>
                </c:pt>
                <c:pt idx="3010">
                  <c:v>1.0567565380625701</c:v>
                </c:pt>
                <c:pt idx="3011">
                  <c:v>-6.1471816496757301E-2</c:v>
                </c:pt>
                <c:pt idx="3012">
                  <c:v>-0.29669565302985401</c:v>
                </c:pt>
                <c:pt idx="3013">
                  <c:v>1.87815906567395</c:v>
                </c:pt>
                <c:pt idx="3014">
                  <c:v>0.295834570137741</c:v>
                </c:pt>
                <c:pt idx="3015">
                  <c:v>1.3940991561021501</c:v>
                </c:pt>
                <c:pt idx="3016">
                  <c:v>-0.79390610143247098</c:v>
                </c:pt>
                <c:pt idx="3017">
                  <c:v>2.2363300323265101</c:v>
                </c:pt>
                <c:pt idx="3018">
                  <c:v>-1.2024059433113199</c:v>
                </c:pt>
                <c:pt idx="3019">
                  <c:v>-0.92249210056493602</c:v>
                </c:pt>
                <c:pt idx="3020">
                  <c:v>1.0318524095392401</c:v>
                </c:pt>
                <c:pt idx="3021">
                  <c:v>-0.97884487640725604</c:v>
                </c:pt>
                <c:pt idx="3022">
                  <c:v>2.3036515111700102</c:v>
                </c:pt>
                <c:pt idx="3023">
                  <c:v>-0.50296901456959897</c:v>
                </c:pt>
                <c:pt idx="3024">
                  <c:v>-1.56350742499088</c:v>
                </c:pt>
                <c:pt idx="3025">
                  <c:v>-2.7765678749585398</c:v>
                </c:pt>
                <c:pt idx="3026">
                  <c:v>2.2534073342043199</c:v>
                </c:pt>
                <c:pt idx="3027">
                  <c:v>0.78503178865710699</c:v>
                </c:pt>
                <c:pt idx="3028">
                  <c:v>-2.7256974313239701</c:v>
                </c:pt>
                <c:pt idx="3029">
                  <c:v>-0.19255326687316901</c:v>
                </c:pt>
                <c:pt idx="3030">
                  <c:v>1.5962820942693401</c:v>
                </c:pt>
                <c:pt idx="3031">
                  <c:v>-2.6596173149785298</c:v>
                </c:pt>
                <c:pt idx="3032">
                  <c:v>2.3174807650529301</c:v>
                </c:pt>
                <c:pt idx="3033">
                  <c:v>0.56460375564290599</c:v>
                </c:pt>
                <c:pt idx="3034">
                  <c:v>-0.84003513974422295</c:v>
                </c:pt>
                <c:pt idx="3035">
                  <c:v>0.53001434246740997</c:v>
                </c:pt>
                <c:pt idx="3036">
                  <c:v>2.5828730985612598</c:v>
                </c:pt>
                <c:pt idx="3037">
                  <c:v>-3.6720592454688701E-3</c:v>
                </c:pt>
                <c:pt idx="3038">
                  <c:v>1.91083262410615</c:v>
                </c:pt>
                <c:pt idx="3039">
                  <c:v>-2.1348818969027099</c:v>
                </c:pt>
                <c:pt idx="3040">
                  <c:v>-0.77752251345088497</c:v>
                </c:pt>
                <c:pt idx="3041">
                  <c:v>-1.1565532148980999</c:v>
                </c:pt>
                <c:pt idx="3042">
                  <c:v>0.85180163927261299</c:v>
                </c:pt>
                <c:pt idx="3043">
                  <c:v>0.48939017555654701</c:v>
                </c:pt>
                <c:pt idx="3044">
                  <c:v>2.38733078728279</c:v>
                </c:pt>
                <c:pt idx="3045">
                  <c:v>1.5122469168772299</c:v>
                </c:pt>
                <c:pt idx="3046">
                  <c:v>-1.8418177061871699</c:v>
                </c:pt>
                <c:pt idx="3047">
                  <c:v>-1.0687777932118401</c:v>
                </c:pt>
                <c:pt idx="3048">
                  <c:v>-1.97812042508213</c:v>
                </c:pt>
                <c:pt idx="3049">
                  <c:v>-2.0926897643636502</c:v>
                </c:pt>
                <c:pt idx="3050">
                  <c:v>1.69065820781924</c:v>
                </c:pt>
                <c:pt idx="3051">
                  <c:v>0.49919229930482201</c:v>
                </c:pt>
                <c:pt idx="3052">
                  <c:v>0.71300329476058699</c:v>
                </c:pt>
                <c:pt idx="3053">
                  <c:v>2.1032158124453399</c:v>
                </c:pt>
                <c:pt idx="3054">
                  <c:v>-1.53254069005531</c:v>
                </c:pt>
                <c:pt idx="3055">
                  <c:v>2.3616528880590102</c:v>
                </c:pt>
                <c:pt idx="3056">
                  <c:v>1.70006869137869</c:v>
                </c:pt>
                <c:pt idx="3057">
                  <c:v>-0.63499706851638404</c:v>
                </c:pt>
                <c:pt idx="3058">
                  <c:v>-1.5736525612010299</c:v>
                </c:pt>
                <c:pt idx="3059">
                  <c:v>-8.0845109908267397E-3</c:v>
                </c:pt>
                <c:pt idx="3060">
                  <c:v>0.75650508250559501</c:v>
                </c:pt>
                <c:pt idx="3061">
                  <c:v>-1.5772023954260701</c:v>
                </c:pt>
                <c:pt idx="3062">
                  <c:v>-1.1743965774048499</c:v>
                </c:pt>
                <c:pt idx="3063">
                  <c:v>2.4219629115310801</c:v>
                </c:pt>
                <c:pt idx="3064">
                  <c:v>0.45083911109966901</c:v>
                </c:pt>
                <c:pt idx="3065">
                  <c:v>2.5908758849717599</c:v>
                </c:pt>
                <c:pt idx="3066">
                  <c:v>-1.4716345587127999</c:v>
                </c:pt>
                <c:pt idx="3067">
                  <c:v>1.4973130949573501</c:v>
                </c:pt>
                <c:pt idx="3068">
                  <c:v>-1.7766706514171999</c:v>
                </c:pt>
                <c:pt idx="3069">
                  <c:v>2.7887522367157902</c:v>
                </c:pt>
                <c:pt idx="3070">
                  <c:v>2.72396437623987</c:v>
                </c:pt>
                <c:pt idx="3071">
                  <c:v>-1.51288270169128</c:v>
                </c:pt>
                <c:pt idx="3072">
                  <c:v>-2.0991002968285799</c:v>
                </c:pt>
                <c:pt idx="3073">
                  <c:v>1.18544563534277</c:v>
                </c:pt>
                <c:pt idx="3074">
                  <c:v>-2.6466535057118898</c:v>
                </c:pt>
                <c:pt idx="3075">
                  <c:v>-2.1550961456361701</c:v>
                </c:pt>
                <c:pt idx="3076">
                  <c:v>-0.858647793171325</c:v>
                </c:pt>
                <c:pt idx="3077">
                  <c:v>-2.2282478728354298</c:v>
                </c:pt>
                <c:pt idx="3078">
                  <c:v>-2.4666497753650898</c:v>
                </c:pt>
                <c:pt idx="3079">
                  <c:v>-1.4273855431046201</c:v>
                </c:pt>
                <c:pt idx="3080">
                  <c:v>2.1339023466386799</c:v>
                </c:pt>
                <c:pt idx="3081">
                  <c:v>-1.13276204218031</c:v>
                </c:pt>
                <c:pt idx="3082">
                  <c:v>2.2892509325385402</c:v>
                </c:pt>
                <c:pt idx="3083">
                  <c:v>-2.8722280445414201</c:v>
                </c:pt>
                <c:pt idx="3084">
                  <c:v>-1.4330493761244301</c:v>
                </c:pt>
                <c:pt idx="3085">
                  <c:v>-0.688487367923868</c:v>
                </c:pt>
                <c:pt idx="3086">
                  <c:v>1.1816793197285</c:v>
                </c:pt>
                <c:pt idx="3087">
                  <c:v>1.4977658429534999</c:v>
                </c:pt>
                <c:pt idx="3088">
                  <c:v>2.6013824341854801</c:v>
                </c:pt>
                <c:pt idx="3089">
                  <c:v>0.186808851071462</c:v>
                </c:pt>
                <c:pt idx="3090">
                  <c:v>-0.13866228603799299</c:v>
                </c:pt>
                <c:pt idx="3091">
                  <c:v>-2.4225085333951801</c:v>
                </c:pt>
                <c:pt idx="3092">
                  <c:v>-1.34799796904185</c:v>
                </c:pt>
                <c:pt idx="3093">
                  <c:v>0.416645135965583</c:v>
                </c:pt>
                <c:pt idx="3094">
                  <c:v>-1.14406834357592</c:v>
                </c:pt>
                <c:pt idx="3095">
                  <c:v>-0.35722025517505201</c:v>
                </c:pt>
                <c:pt idx="3096">
                  <c:v>-0.43287959594035902</c:v>
                </c:pt>
                <c:pt idx="3097">
                  <c:v>-2.6125204781670899</c:v>
                </c:pt>
                <c:pt idx="3098">
                  <c:v>-0.53331888428019703</c:v>
                </c:pt>
                <c:pt idx="3099">
                  <c:v>-1.7173864726722901</c:v>
                </c:pt>
                <c:pt idx="3100">
                  <c:v>-8.3448204890994498E-2</c:v>
                </c:pt>
                <c:pt idx="3101">
                  <c:v>-0.32694556502453598</c:v>
                </c:pt>
                <c:pt idx="3102">
                  <c:v>2.4469983094385999</c:v>
                </c:pt>
                <c:pt idx="3103">
                  <c:v>-2.9528934322495202</c:v>
                </c:pt>
                <c:pt idx="3104">
                  <c:v>-0.180820293678292</c:v>
                </c:pt>
                <c:pt idx="3105">
                  <c:v>-1.8873194723900599</c:v>
                </c:pt>
                <c:pt idx="3106">
                  <c:v>-0.707972785720271</c:v>
                </c:pt>
                <c:pt idx="3107">
                  <c:v>1.51397963458903</c:v>
                </c:pt>
                <c:pt idx="3108">
                  <c:v>0.77841608567197096</c:v>
                </c:pt>
                <c:pt idx="3109">
                  <c:v>-2.4636475868696901</c:v>
                </c:pt>
                <c:pt idx="3110">
                  <c:v>-0.26714758412269102</c:v>
                </c:pt>
                <c:pt idx="3111">
                  <c:v>-1.42218538439681</c:v>
                </c:pt>
                <c:pt idx="3112">
                  <c:v>0.79346511356195004</c:v>
                </c:pt>
                <c:pt idx="3113">
                  <c:v>-0.178747010250145</c:v>
                </c:pt>
                <c:pt idx="3114">
                  <c:v>0.94767011991358097</c:v>
                </c:pt>
                <c:pt idx="3115">
                  <c:v>2.96156651860271</c:v>
                </c:pt>
                <c:pt idx="3116">
                  <c:v>1.9914659795338601</c:v>
                </c:pt>
                <c:pt idx="3117">
                  <c:v>-1.4870868370475701</c:v>
                </c:pt>
                <c:pt idx="3118">
                  <c:v>1.65658454779095</c:v>
                </c:pt>
                <c:pt idx="3119">
                  <c:v>-1.3424155380098499</c:v>
                </c:pt>
                <c:pt idx="3120">
                  <c:v>2.1148286536746599</c:v>
                </c:pt>
                <c:pt idx="3121">
                  <c:v>1.1584817165880199</c:v>
                </c:pt>
                <c:pt idx="3122">
                  <c:v>0.82834354669396104</c:v>
                </c:pt>
                <c:pt idx="3123">
                  <c:v>-0.83414712583055095</c:v>
                </c:pt>
                <c:pt idx="3124">
                  <c:v>2.5223506513229799</c:v>
                </c:pt>
                <c:pt idx="3125">
                  <c:v>2.2097566016436598</c:v>
                </c:pt>
                <c:pt idx="3126">
                  <c:v>1.7445236409935601</c:v>
                </c:pt>
                <c:pt idx="3127">
                  <c:v>1.80409933609244</c:v>
                </c:pt>
                <c:pt idx="3128">
                  <c:v>0.56916870892832705</c:v>
                </c:pt>
                <c:pt idx="3129">
                  <c:v>1.44301324923982</c:v>
                </c:pt>
                <c:pt idx="3130">
                  <c:v>-1.17930017763837</c:v>
                </c:pt>
                <c:pt idx="3131">
                  <c:v>-0.236942323730606</c:v>
                </c:pt>
                <c:pt idx="3132">
                  <c:v>-2.8996595810819601</c:v>
                </c:pt>
                <c:pt idx="3133">
                  <c:v>-0.89668127786261698</c:v>
                </c:pt>
                <c:pt idx="3134">
                  <c:v>-1.0421565711155401</c:v>
                </c:pt>
                <c:pt idx="3135">
                  <c:v>-0.234127121067746</c:v>
                </c:pt>
                <c:pt idx="3136">
                  <c:v>1.47130449815092</c:v>
                </c:pt>
                <c:pt idx="3137">
                  <c:v>-0.95427396506117201</c:v>
                </c:pt>
                <c:pt idx="3138">
                  <c:v>0.13008022403664199</c:v>
                </c:pt>
                <c:pt idx="3139">
                  <c:v>-0.91442565979541302</c:v>
                </c:pt>
                <c:pt idx="3140">
                  <c:v>2.2672700717785301</c:v>
                </c:pt>
                <c:pt idx="3141">
                  <c:v>-2.0463740112645099</c:v>
                </c:pt>
                <c:pt idx="3142">
                  <c:v>-3.4832571243582799E-2</c:v>
                </c:pt>
                <c:pt idx="3143">
                  <c:v>0.67123535126206002</c:v>
                </c:pt>
                <c:pt idx="3144">
                  <c:v>-0.93313757390938201</c:v>
                </c:pt>
                <c:pt idx="3145">
                  <c:v>1.2569517146683</c:v>
                </c:pt>
                <c:pt idx="3146">
                  <c:v>-1.02556544818011</c:v>
                </c:pt>
                <c:pt idx="3147">
                  <c:v>1.3577001057806299</c:v>
                </c:pt>
                <c:pt idx="3148">
                  <c:v>1.7304668097592999</c:v>
                </c:pt>
                <c:pt idx="3149">
                  <c:v>-0.84551658343739</c:v>
                </c:pt>
                <c:pt idx="3150">
                  <c:v>-0.120923099621342</c:v>
                </c:pt>
                <c:pt idx="3151">
                  <c:v>2.0479956374033201</c:v>
                </c:pt>
                <c:pt idx="3152">
                  <c:v>-0.53413410585073895</c:v>
                </c:pt>
                <c:pt idx="3153">
                  <c:v>2.20843982789181</c:v>
                </c:pt>
                <c:pt idx="3154">
                  <c:v>-0.92811216144245601</c:v>
                </c:pt>
                <c:pt idx="3155">
                  <c:v>-1.59651799970373</c:v>
                </c:pt>
                <c:pt idx="3156">
                  <c:v>2.9890802448287701</c:v>
                </c:pt>
                <c:pt idx="3157">
                  <c:v>-1.64027277023743</c:v>
                </c:pt>
                <c:pt idx="3158">
                  <c:v>0.46095675548517601</c:v>
                </c:pt>
                <c:pt idx="3159">
                  <c:v>1.0243345460252899</c:v>
                </c:pt>
                <c:pt idx="3160">
                  <c:v>-2.8133065735914</c:v>
                </c:pt>
                <c:pt idx="3161">
                  <c:v>-2.0895440232469098</c:v>
                </c:pt>
                <c:pt idx="3162">
                  <c:v>0.69361339914736397</c:v>
                </c:pt>
                <c:pt idx="3163">
                  <c:v>-0.73180650331145303</c:v>
                </c:pt>
                <c:pt idx="3164">
                  <c:v>-1.8086805713649901</c:v>
                </c:pt>
                <c:pt idx="3165">
                  <c:v>1.66055281635061</c:v>
                </c:pt>
                <c:pt idx="3166">
                  <c:v>-0.841233370837699</c:v>
                </c:pt>
                <c:pt idx="3167">
                  <c:v>-1.6961065100139201</c:v>
                </c:pt>
                <c:pt idx="3168">
                  <c:v>0.25119780797412899</c:v>
                </c:pt>
                <c:pt idx="3169">
                  <c:v>-1.32909406063017</c:v>
                </c:pt>
                <c:pt idx="3170">
                  <c:v>-2.23584909061185</c:v>
                </c:pt>
                <c:pt idx="3171">
                  <c:v>-1.05225484978072</c:v>
                </c:pt>
                <c:pt idx="3172">
                  <c:v>0.83510155389984797</c:v>
                </c:pt>
                <c:pt idx="3173">
                  <c:v>-2.2906292261833698</c:v>
                </c:pt>
                <c:pt idx="3174">
                  <c:v>-0.71003009336184997</c:v>
                </c:pt>
                <c:pt idx="3175">
                  <c:v>-0.24502600906998101</c:v>
                </c:pt>
                <c:pt idx="3176">
                  <c:v>0.53788076281981201</c:v>
                </c:pt>
                <c:pt idx="3177">
                  <c:v>1.2251912259236399</c:v>
                </c:pt>
                <c:pt idx="3178">
                  <c:v>-0.721540435630602</c:v>
                </c:pt>
                <c:pt idx="3179">
                  <c:v>1.62481983391277</c:v>
                </c:pt>
                <c:pt idx="3180">
                  <c:v>-1.70817425866074</c:v>
                </c:pt>
                <c:pt idx="3181">
                  <c:v>-1.7039569703087001</c:v>
                </c:pt>
                <c:pt idx="3182">
                  <c:v>-1.0797763824801101</c:v>
                </c:pt>
                <c:pt idx="3183">
                  <c:v>-2.6576706470270999</c:v>
                </c:pt>
                <c:pt idx="3184">
                  <c:v>1.2191868389963101</c:v>
                </c:pt>
                <c:pt idx="3185">
                  <c:v>1.0070444023730201</c:v>
                </c:pt>
                <c:pt idx="3186">
                  <c:v>0.68478522947911302</c:v>
                </c:pt>
                <c:pt idx="3187">
                  <c:v>-0.91098479815691802</c:v>
                </c:pt>
                <c:pt idx="3188">
                  <c:v>-0.95050793462622696</c:v>
                </c:pt>
                <c:pt idx="3189">
                  <c:v>0.87531677703908695</c:v>
                </c:pt>
                <c:pt idx="3190">
                  <c:v>-1.3675831111143</c:v>
                </c:pt>
                <c:pt idx="3191">
                  <c:v>1.70388810006963</c:v>
                </c:pt>
                <c:pt idx="3192">
                  <c:v>0.25088872544532498</c:v>
                </c:pt>
                <c:pt idx="3193">
                  <c:v>2.8919453999707598</c:v>
                </c:pt>
                <c:pt idx="3194">
                  <c:v>-2.92568671636809</c:v>
                </c:pt>
                <c:pt idx="3195">
                  <c:v>-0.33478980385386697</c:v>
                </c:pt>
                <c:pt idx="3196">
                  <c:v>-0.61569966143858501</c:v>
                </c:pt>
                <c:pt idx="3197">
                  <c:v>-1.4639092972359</c:v>
                </c:pt>
                <c:pt idx="3198">
                  <c:v>-2.5528546216141401</c:v>
                </c:pt>
                <c:pt idx="3199">
                  <c:v>-1.99741193339078</c:v>
                </c:pt>
                <c:pt idx="3200">
                  <c:v>1.0171352337820101</c:v>
                </c:pt>
                <c:pt idx="3201">
                  <c:v>1.0634871891079001</c:v>
                </c:pt>
                <c:pt idx="3202">
                  <c:v>-1.27026632143121</c:v>
                </c:pt>
                <c:pt idx="3203">
                  <c:v>-1.7679685381115</c:v>
                </c:pt>
                <c:pt idx="3204">
                  <c:v>2.4341469365952499</c:v>
                </c:pt>
                <c:pt idx="3205">
                  <c:v>-2.3020827915680599</c:v>
                </c:pt>
                <c:pt idx="3206">
                  <c:v>-2.3504033317647899</c:v>
                </c:pt>
                <c:pt idx="3207">
                  <c:v>0.20782220681854999</c:v>
                </c:pt>
                <c:pt idx="3208">
                  <c:v>1.7591570815347499</c:v>
                </c:pt>
                <c:pt idx="3209">
                  <c:v>-0.98887514345162797</c:v>
                </c:pt>
                <c:pt idx="3210">
                  <c:v>1.8337225150769201</c:v>
                </c:pt>
                <c:pt idx="3211">
                  <c:v>-0.76854548559883895</c:v>
                </c:pt>
                <c:pt idx="3212">
                  <c:v>1.2104404825278701</c:v>
                </c:pt>
                <c:pt idx="3213">
                  <c:v>2.61428431338161</c:v>
                </c:pt>
                <c:pt idx="3214">
                  <c:v>0.40304541842277403</c:v>
                </c:pt>
                <c:pt idx="3215">
                  <c:v>0.42529864887723901</c:v>
                </c:pt>
                <c:pt idx="3216">
                  <c:v>-2.0449637235898099</c:v>
                </c:pt>
                <c:pt idx="3217">
                  <c:v>1.36276781423017</c:v>
                </c:pt>
                <c:pt idx="3218">
                  <c:v>-1.6046150441756499</c:v>
                </c:pt>
                <c:pt idx="3219">
                  <c:v>1.7602542462313699</c:v>
                </c:pt>
                <c:pt idx="3220">
                  <c:v>2.0391744775266498</c:v>
                </c:pt>
                <c:pt idx="3221">
                  <c:v>-1.6992529144939801</c:v>
                </c:pt>
                <c:pt idx="3222">
                  <c:v>-0.66999050718190301</c:v>
                </c:pt>
                <c:pt idx="3223">
                  <c:v>1.7470827715942601</c:v>
                </c:pt>
                <c:pt idx="3224">
                  <c:v>-1.0088452898131299</c:v>
                </c:pt>
                <c:pt idx="3225">
                  <c:v>1.32876753439062</c:v>
                </c:pt>
                <c:pt idx="3226">
                  <c:v>-2.9417677765538199</c:v>
                </c:pt>
                <c:pt idx="3227">
                  <c:v>-1.57548533702914</c:v>
                </c:pt>
                <c:pt idx="3228">
                  <c:v>-2.1807356520060202</c:v>
                </c:pt>
                <c:pt idx="3229">
                  <c:v>1.6350305098067801</c:v>
                </c:pt>
                <c:pt idx="3230">
                  <c:v>-0.67246618863624896</c:v>
                </c:pt>
                <c:pt idx="3231">
                  <c:v>1.3617185520114301</c:v>
                </c:pt>
                <c:pt idx="3232">
                  <c:v>-0.97006319021729404</c:v>
                </c:pt>
                <c:pt idx="3233">
                  <c:v>0.55923553574532403</c:v>
                </c:pt>
                <c:pt idx="3234">
                  <c:v>-1.05545243144479</c:v>
                </c:pt>
                <c:pt idx="3235">
                  <c:v>1.2632371296242</c:v>
                </c:pt>
                <c:pt idx="3236">
                  <c:v>-1.1343505033712</c:v>
                </c:pt>
                <c:pt idx="3237">
                  <c:v>0.19439297516076701</c:v>
                </c:pt>
                <c:pt idx="3238">
                  <c:v>-0.20739413876962901</c:v>
                </c:pt>
                <c:pt idx="3239">
                  <c:v>0.33156644991891698</c:v>
                </c:pt>
                <c:pt idx="3240">
                  <c:v>-2.4288720926127598</c:v>
                </c:pt>
                <c:pt idx="3241">
                  <c:v>-1.0701315209095801</c:v>
                </c:pt>
                <c:pt idx="3242">
                  <c:v>0.586864915890418</c:v>
                </c:pt>
                <c:pt idx="3243">
                  <c:v>-1.5516378816510501</c:v>
                </c:pt>
                <c:pt idx="3244">
                  <c:v>0.64112144398119797</c:v>
                </c:pt>
                <c:pt idx="3245">
                  <c:v>2.8590400802971998</c:v>
                </c:pt>
                <c:pt idx="3246">
                  <c:v>-2.0570003052017198</c:v>
                </c:pt>
                <c:pt idx="3247">
                  <c:v>-1.2845316871944701</c:v>
                </c:pt>
                <c:pt idx="3248">
                  <c:v>-0.85721504403358995</c:v>
                </c:pt>
                <c:pt idx="3249">
                  <c:v>-0.64396684281918704</c:v>
                </c:pt>
                <c:pt idx="3250">
                  <c:v>1.04997555249263</c:v>
                </c:pt>
                <c:pt idx="3251">
                  <c:v>2.4466419428405102</c:v>
                </c:pt>
                <c:pt idx="3252">
                  <c:v>1.9036737470796701</c:v>
                </c:pt>
                <c:pt idx="3253">
                  <c:v>0.19291930057847501</c:v>
                </c:pt>
                <c:pt idx="3254">
                  <c:v>6.2519849857329293E-2</c:v>
                </c:pt>
                <c:pt idx="3255">
                  <c:v>1.5821893201147199</c:v>
                </c:pt>
                <c:pt idx="3256">
                  <c:v>6.9034791918954605E-2</c:v>
                </c:pt>
                <c:pt idx="3257">
                  <c:v>-1.24719461175793</c:v>
                </c:pt>
                <c:pt idx="3258">
                  <c:v>-1.27880430578413E-2</c:v>
                </c:pt>
                <c:pt idx="3259">
                  <c:v>-0.83936850317465606</c:v>
                </c:pt>
                <c:pt idx="3260">
                  <c:v>-2.5695210830635999</c:v>
                </c:pt>
                <c:pt idx="3261">
                  <c:v>-0.72403184719769498</c:v>
                </c:pt>
                <c:pt idx="3262">
                  <c:v>0.35391141406958498</c:v>
                </c:pt>
                <c:pt idx="3263">
                  <c:v>-0.75731659148615604</c:v>
                </c:pt>
                <c:pt idx="3264">
                  <c:v>-1.2132664389796299</c:v>
                </c:pt>
                <c:pt idx="3265">
                  <c:v>-1.3971849876487501</c:v>
                </c:pt>
                <c:pt idx="3266">
                  <c:v>2.5923849562641199</c:v>
                </c:pt>
                <c:pt idx="3267">
                  <c:v>0.88852783088303899</c:v>
                </c:pt>
                <c:pt idx="3268">
                  <c:v>1.36844555651611</c:v>
                </c:pt>
                <c:pt idx="3269">
                  <c:v>-8.20484567911616E-2</c:v>
                </c:pt>
                <c:pt idx="3270">
                  <c:v>-0.47027675269173402</c:v>
                </c:pt>
                <c:pt idx="3271">
                  <c:v>0.203222635564618</c:v>
                </c:pt>
                <c:pt idx="3272">
                  <c:v>-0.80634584961443401</c:v>
                </c:pt>
                <c:pt idx="3273">
                  <c:v>-0.55651261713836098</c:v>
                </c:pt>
                <c:pt idx="3274">
                  <c:v>1.3716411994676301</c:v>
                </c:pt>
                <c:pt idx="3275">
                  <c:v>-1.3892762255844799</c:v>
                </c:pt>
                <c:pt idx="3276">
                  <c:v>-1.4010916910695199</c:v>
                </c:pt>
                <c:pt idx="3277">
                  <c:v>1.21557178774535</c:v>
                </c:pt>
                <c:pt idx="3278">
                  <c:v>1.6842325229714199</c:v>
                </c:pt>
                <c:pt idx="3279">
                  <c:v>2.1236951421752099</c:v>
                </c:pt>
                <c:pt idx="3280">
                  <c:v>-1.4633685195702699</c:v>
                </c:pt>
                <c:pt idx="3281">
                  <c:v>1.8583483743914699</c:v>
                </c:pt>
                <c:pt idx="3282">
                  <c:v>0.22947492007458201</c:v>
                </c:pt>
                <c:pt idx="3283">
                  <c:v>-0.59185119492706895</c:v>
                </c:pt>
                <c:pt idx="3284">
                  <c:v>6.2447292918497103E-3</c:v>
                </c:pt>
                <c:pt idx="3285">
                  <c:v>1.63466146797942</c:v>
                </c:pt>
                <c:pt idx="3286">
                  <c:v>1.39691868353418</c:v>
                </c:pt>
                <c:pt idx="3287">
                  <c:v>2.4263949252650101</c:v>
                </c:pt>
                <c:pt idx="3288">
                  <c:v>2.7082186205777901</c:v>
                </c:pt>
                <c:pt idx="3289">
                  <c:v>-2.2842590600131798</c:v>
                </c:pt>
                <c:pt idx="3290">
                  <c:v>-2.32234156301516</c:v>
                </c:pt>
                <c:pt idx="3291">
                  <c:v>-2.6607925011249698</c:v>
                </c:pt>
                <c:pt idx="3292">
                  <c:v>-1.4881432188366701E-2</c:v>
                </c:pt>
                <c:pt idx="3293">
                  <c:v>2.1612694939012398</c:v>
                </c:pt>
                <c:pt idx="3294">
                  <c:v>2.6961586722073001</c:v>
                </c:pt>
                <c:pt idx="3295">
                  <c:v>-1.78486776614177</c:v>
                </c:pt>
                <c:pt idx="3296">
                  <c:v>0.64348993108806096</c:v>
                </c:pt>
                <c:pt idx="3297">
                  <c:v>-2.2825417042666301</c:v>
                </c:pt>
                <c:pt idx="3298">
                  <c:v>2.15194341142199</c:v>
                </c:pt>
                <c:pt idx="3299">
                  <c:v>-0.73554647027367903</c:v>
                </c:pt>
                <c:pt idx="3300">
                  <c:v>1.08115230051014</c:v>
                </c:pt>
                <c:pt idx="3301">
                  <c:v>-0.168175087386668</c:v>
                </c:pt>
                <c:pt idx="3302">
                  <c:v>1.8816448352253901</c:v>
                </c:pt>
                <c:pt idx="3303">
                  <c:v>0.205559730046842</c:v>
                </c:pt>
                <c:pt idx="3304">
                  <c:v>0.78678831474802902</c:v>
                </c:pt>
                <c:pt idx="3305">
                  <c:v>0.68371595989164902</c:v>
                </c:pt>
                <c:pt idx="3306">
                  <c:v>-1.0045517919539699</c:v>
                </c:pt>
                <c:pt idx="3307">
                  <c:v>2.8028585677380198</c:v>
                </c:pt>
                <c:pt idx="3308">
                  <c:v>-0.43311036250700702</c:v>
                </c:pt>
                <c:pt idx="3309">
                  <c:v>-1.7131488555793399</c:v>
                </c:pt>
                <c:pt idx="3310">
                  <c:v>2.3604601131379201</c:v>
                </c:pt>
                <c:pt idx="3311">
                  <c:v>-2.4929009399756001</c:v>
                </c:pt>
                <c:pt idx="3312">
                  <c:v>2.3386087236519701</c:v>
                </c:pt>
                <c:pt idx="3313">
                  <c:v>-0.74986402338922498</c:v>
                </c:pt>
                <c:pt idx="3314">
                  <c:v>-2.62998349762649</c:v>
                </c:pt>
                <c:pt idx="3315">
                  <c:v>2.4282621053144902</c:v>
                </c:pt>
                <c:pt idx="3316">
                  <c:v>1.72074758794475</c:v>
                </c:pt>
                <c:pt idx="3317">
                  <c:v>1.52148092205317</c:v>
                </c:pt>
                <c:pt idx="3318">
                  <c:v>-1.6260250573463499</c:v>
                </c:pt>
                <c:pt idx="3319">
                  <c:v>1.1673039293192899</c:v>
                </c:pt>
                <c:pt idx="3320">
                  <c:v>-2.4079010497972102</c:v>
                </c:pt>
                <c:pt idx="3321">
                  <c:v>2.5784534327694999</c:v>
                </c:pt>
                <c:pt idx="3322">
                  <c:v>-1.29651627501742</c:v>
                </c:pt>
                <c:pt idx="3323">
                  <c:v>-1.6223460514115799</c:v>
                </c:pt>
                <c:pt idx="3324">
                  <c:v>-0.77019660181631899</c:v>
                </c:pt>
                <c:pt idx="3325">
                  <c:v>0.68746485128404899</c:v>
                </c:pt>
                <c:pt idx="3326">
                  <c:v>-3.9756845216011499E-2</c:v>
                </c:pt>
                <c:pt idx="3327">
                  <c:v>-2.252357685282</c:v>
                </c:pt>
                <c:pt idx="3328">
                  <c:v>1.92138662529759</c:v>
                </c:pt>
                <c:pt idx="3329">
                  <c:v>0.37090902895862798</c:v>
                </c:pt>
                <c:pt idx="3330">
                  <c:v>-1.51473317876249</c:v>
                </c:pt>
                <c:pt idx="3331">
                  <c:v>0.35015111722751602</c:v>
                </c:pt>
                <c:pt idx="3332">
                  <c:v>-1.3094439472057</c:v>
                </c:pt>
                <c:pt idx="3333">
                  <c:v>-0.92980626520737197</c:v>
                </c:pt>
                <c:pt idx="3334">
                  <c:v>-2.1604948139558098</c:v>
                </c:pt>
                <c:pt idx="3335">
                  <c:v>1.83800051802367</c:v>
                </c:pt>
                <c:pt idx="3336">
                  <c:v>-0.62206097871549704</c:v>
                </c:pt>
                <c:pt idx="3337">
                  <c:v>1.5036371081719899</c:v>
                </c:pt>
                <c:pt idx="3338">
                  <c:v>-0.13986109575866501</c:v>
                </c:pt>
                <c:pt idx="3339">
                  <c:v>2.1910242154059101</c:v>
                </c:pt>
                <c:pt idx="3340">
                  <c:v>-1.10922630788999</c:v>
                </c:pt>
                <c:pt idx="3341">
                  <c:v>1.74130012597201</c:v>
                </c:pt>
                <c:pt idx="3342">
                  <c:v>1.37464309219296</c:v>
                </c:pt>
                <c:pt idx="3343">
                  <c:v>-0.212465535325366</c:v>
                </c:pt>
                <c:pt idx="3344">
                  <c:v>1.1449811296174599</c:v>
                </c:pt>
                <c:pt idx="3345">
                  <c:v>-2.79825481306064E-2</c:v>
                </c:pt>
                <c:pt idx="3346">
                  <c:v>2.45061022342674</c:v>
                </c:pt>
                <c:pt idx="3347">
                  <c:v>0.98095136214628798</c:v>
                </c:pt>
                <c:pt idx="3348">
                  <c:v>-1.37511258578822</c:v>
                </c:pt>
                <c:pt idx="3349">
                  <c:v>1.0133696787631501</c:v>
                </c:pt>
                <c:pt idx="3350">
                  <c:v>1.02910747870702</c:v>
                </c:pt>
                <c:pt idx="3351">
                  <c:v>1.0664834492331901</c:v>
                </c:pt>
                <c:pt idx="3352">
                  <c:v>-2.3153335092216198</c:v>
                </c:pt>
                <c:pt idx="3353">
                  <c:v>-1.54152899679123</c:v>
                </c:pt>
                <c:pt idx="3354">
                  <c:v>0.56693802046245401</c:v>
                </c:pt>
                <c:pt idx="3355">
                  <c:v>1.731096534817</c:v>
                </c:pt>
                <c:pt idx="3356">
                  <c:v>-0.64922518967181597</c:v>
                </c:pt>
                <c:pt idx="3357">
                  <c:v>-2.22693557749015</c:v>
                </c:pt>
                <c:pt idx="3358">
                  <c:v>0.97841547090611503</c:v>
                </c:pt>
                <c:pt idx="3359">
                  <c:v>2.9576925896956299</c:v>
                </c:pt>
                <c:pt idx="3360">
                  <c:v>1.14742876699753</c:v>
                </c:pt>
                <c:pt idx="3361">
                  <c:v>0.55216348649200597</c:v>
                </c:pt>
                <c:pt idx="3362">
                  <c:v>0.449890619569702</c:v>
                </c:pt>
                <c:pt idx="3363">
                  <c:v>2.03232140638345</c:v>
                </c:pt>
                <c:pt idx="3364">
                  <c:v>1.6339075592868699</c:v>
                </c:pt>
                <c:pt idx="3365">
                  <c:v>-2.0136257533244599</c:v>
                </c:pt>
                <c:pt idx="3366">
                  <c:v>-2.8429487804773101</c:v>
                </c:pt>
                <c:pt idx="3367">
                  <c:v>1.8187943962659101</c:v>
                </c:pt>
                <c:pt idx="3368">
                  <c:v>2.47559118157332</c:v>
                </c:pt>
                <c:pt idx="3369">
                  <c:v>-1.1008238208679999</c:v>
                </c:pt>
                <c:pt idx="3370">
                  <c:v>0.57136069417754298</c:v>
                </c:pt>
                <c:pt idx="3371">
                  <c:v>-1.7380790415807701</c:v>
                </c:pt>
                <c:pt idx="3372">
                  <c:v>1.55913008643526</c:v>
                </c:pt>
                <c:pt idx="3373">
                  <c:v>1.57918240091471</c:v>
                </c:pt>
                <c:pt idx="3374">
                  <c:v>-2.2778233779454302</c:v>
                </c:pt>
                <c:pt idx="3375">
                  <c:v>-1.75025264271779</c:v>
                </c:pt>
                <c:pt idx="3376">
                  <c:v>1.582441786223</c:v>
                </c:pt>
                <c:pt idx="3377">
                  <c:v>-2.0434264017016499</c:v>
                </c:pt>
                <c:pt idx="3378">
                  <c:v>-1.7881246297647</c:v>
                </c:pt>
                <c:pt idx="3379">
                  <c:v>-0.55464991229265603</c:v>
                </c:pt>
                <c:pt idx="3380">
                  <c:v>0.58173340631040005</c:v>
                </c:pt>
                <c:pt idx="3381">
                  <c:v>-0.98480410827503095</c:v>
                </c:pt>
                <c:pt idx="3382">
                  <c:v>0.211496263792149</c:v>
                </c:pt>
                <c:pt idx="3383">
                  <c:v>-2.5778885804631</c:v>
                </c:pt>
                <c:pt idx="3384">
                  <c:v>2.4561821541400102</c:v>
                </c:pt>
                <c:pt idx="3385">
                  <c:v>-0.23497047132544799</c:v>
                </c:pt>
                <c:pt idx="3386">
                  <c:v>0.62124163456791304</c:v>
                </c:pt>
                <c:pt idx="3387">
                  <c:v>2.0599267760323299</c:v>
                </c:pt>
                <c:pt idx="3388">
                  <c:v>-1.88426964083987</c:v>
                </c:pt>
                <c:pt idx="3389">
                  <c:v>2.6009810011286798</c:v>
                </c:pt>
                <c:pt idx="3390">
                  <c:v>2.8999178911539998</c:v>
                </c:pt>
                <c:pt idx="3391">
                  <c:v>2.0182516679872098</c:v>
                </c:pt>
                <c:pt idx="3392">
                  <c:v>0.31487114804969302</c:v>
                </c:pt>
                <c:pt idx="3393">
                  <c:v>-2.2866320980646502</c:v>
                </c:pt>
                <c:pt idx="3394">
                  <c:v>-2.1461559155844099</c:v>
                </c:pt>
                <c:pt idx="3395">
                  <c:v>-0.63282350848654001</c:v>
                </c:pt>
                <c:pt idx="3396">
                  <c:v>-2.04485436064697</c:v>
                </c:pt>
                <c:pt idx="3397">
                  <c:v>1.30095572868581</c:v>
                </c:pt>
                <c:pt idx="3398">
                  <c:v>2.4026039958148799E-2</c:v>
                </c:pt>
                <c:pt idx="3399">
                  <c:v>1.82973884923326</c:v>
                </c:pt>
                <c:pt idx="3400">
                  <c:v>-0.18988322677463701</c:v>
                </c:pt>
                <c:pt idx="3401">
                  <c:v>-0.50415341658891699</c:v>
                </c:pt>
                <c:pt idx="3402">
                  <c:v>0.238258979481942</c:v>
                </c:pt>
                <c:pt idx="3403">
                  <c:v>1.03767477644924</c:v>
                </c:pt>
                <c:pt idx="3404">
                  <c:v>-0.292821258113941</c:v>
                </c:pt>
                <c:pt idx="3405">
                  <c:v>0.92577618867002098</c:v>
                </c:pt>
                <c:pt idx="3406">
                  <c:v>-2.3354927334707001</c:v>
                </c:pt>
                <c:pt idx="3407">
                  <c:v>-1.4023800709002301</c:v>
                </c:pt>
                <c:pt idx="3408">
                  <c:v>1.8575407103070201</c:v>
                </c:pt>
                <c:pt idx="3409">
                  <c:v>1.61599603651405</c:v>
                </c:pt>
                <c:pt idx="3410">
                  <c:v>2.0421048707300802</c:v>
                </c:pt>
                <c:pt idx="3411">
                  <c:v>0.45830610013633499</c:v>
                </c:pt>
                <c:pt idx="3412">
                  <c:v>1.5522315313924</c:v>
                </c:pt>
                <c:pt idx="3413">
                  <c:v>-1.1784066715699799</c:v>
                </c:pt>
                <c:pt idx="3414">
                  <c:v>-2.0608237949483801</c:v>
                </c:pt>
                <c:pt idx="3415">
                  <c:v>-1.8617120008068599</c:v>
                </c:pt>
                <c:pt idx="3416">
                  <c:v>-2.25328466778251</c:v>
                </c:pt>
                <c:pt idx="3417">
                  <c:v>0.46376637605034399</c:v>
                </c:pt>
                <c:pt idx="3418">
                  <c:v>1.5539698602855001</c:v>
                </c:pt>
                <c:pt idx="3419">
                  <c:v>-0.14390115077382701</c:v>
                </c:pt>
                <c:pt idx="3420">
                  <c:v>1.6394215990629299</c:v>
                </c:pt>
                <c:pt idx="3421">
                  <c:v>1.55001452695149</c:v>
                </c:pt>
                <c:pt idx="3422">
                  <c:v>-2.3402559346476401</c:v>
                </c:pt>
                <c:pt idx="3423">
                  <c:v>0.22328293613462699</c:v>
                </c:pt>
                <c:pt idx="3424">
                  <c:v>-5.2467636704927002E-3</c:v>
                </c:pt>
                <c:pt idx="3425">
                  <c:v>0.74198789309979096</c:v>
                </c:pt>
                <c:pt idx="3426">
                  <c:v>7.2397150452926995E-2</c:v>
                </c:pt>
                <c:pt idx="3427">
                  <c:v>1.98725832707211</c:v>
                </c:pt>
                <c:pt idx="3428">
                  <c:v>0.141865914864124</c:v>
                </c:pt>
                <c:pt idx="3429">
                  <c:v>-0.39296322381645199</c:v>
                </c:pt>
                <c:pt idx="3430">
                  <c:v>-1.3389560654631101</c:v>
                </c:pt>
                <c:pt idx="3431">
                  <c:v>-1.5052160742913301</c:v>
                </c:pt>
                <c:pt idx="3432">
                  <c:v>-1.1115055998015899</c:v>
                </c:pt>
                <c:pt idx="3433">
                  <c:v>1.1163629908319099</c:v>
                </c:pt>
                <c:pt idx="3434">
                  <c:v>0.70596554765761099</c:v>
                </c:pt>
                <c:pt idx="3435">
                  <c:v>0.610456378025243</c:v>
                </c:pt>
                <c:pt idx="3436">
                  <c:v>1.64833222826491</c:v>
                </c:pt>
                <c:pt idx="3437">
                  <c:v>0.28422690070376899</c:v>
                </c:pt>
                <c:pt idx="3438">
                  <c:v>-0.35566125028454398</c:v>
                </c:pt>
                <c:pt idx="3439">
                  <c:v>-0.182833558793076</c:v>
                </c:pt>
                <c:pt idx="3440">
                  <c:v>-2.4871556553488001</c:v>
                </c:pt>
                <c:pt idx="3441">
                  <c:v>-1.10328090443</c:v>
                </c:pt>
                <c:pt idx="3442">
                  <c:v>2.0341813010377701</c:v>
                </c:pt>
                <c:pt idx="3443">
                  <c:v>-0.78809965711466501</c:v>
                </c:pt>
                <c:pt idx="3444">
                  <c:v>1.11694741070187</c:v>
                </c:pt>
                <c:pt idx="3445">
                  <c:v>2.6189117666091102</c:v>
                </c:pt>
                <c:pt idx="3446">
                  <c:v>-0.401797574176254</c:v>
                </c:pt>
                <c:pt idx="3447">
                  <c:v>1.0558081432629001</c:v>
                </c:pt>
                <c:pt idx="3448">
                  <c:v>1.29803324079376</c:v>
                </c:pt>
                <c:pt idx="3449">
                  <c:v>1.4038176467599</c:v>
                </c:pt>
                <c:pt idx="3450">
                  <c:v>-2.1912026894710102</c:v>
                </c:pt>
                <c:pt idx="3451">
                  <c:v>1.8757780465227301</c:v>
                </c:pt>
                <c:pt idx="3452">
                  <c:v>-1.5143749952574801</c:v>
                </c:pt>
                <c:pt idx="3453">
                  <c:v>-0.89389674130790298</c:v>
                </c:pt>
                <c:pt idx="3454">
                  <c:v>2.2578405104439101</c:v>
                </c:pt>
                <c:pt idx="3455">
                  <c:v>2.2676339323633901</c:v>
                </c:pt>
                <c:pt idx="3456">
                  <c:v>-0.56615181357800803</c:v>
                </c:pt>
                <c:pt idx="3457">
                  <c:v>-0.238374664447044</c:v>
                </c:pt>
                <c:pt idx="3458">
                  <c:v>-0.52531951026500301</c:v>
                </c:pt>
                <c:pt idx="3459">
                  <c:v>-0.47495651443910197</c:v>
                </c:pt>
                <c:pt idx="3460">
                  <c:v>2.6576401985232199</c:v>
                </c:pt>
                <c:pt idx="3461">
                  <c:v>-1.4893579631699101</c:v>
                </c:pt>
                <c:pt idx="3462">
                  <c:v>1.8770479745452799</c:v>
                </c:pt>
                <c:pt idx="3463">
                  <c:v>1.35671076332048</c:v>
                </c:pt>
                <c:pt idx="3464">
                  <c:v>-2.3805591179485899</c:v>
                </c:pt>
                <c:pt idx="3465">
                  <c:v>-1.5728107318328599</c:v>
                </c:pt>
                <c:pt idx="3466">
                  <c:v>-1.08741346260755</c:v>
                </c:pt>
                <c:pt idx="3467">
                  <c:v>-2.5621910033304598</c:v>
                </c:pt>
                <c:pt idx="3468">
                  <c:v>2.9045488467905298</c:v>
                </c:pt>
                <c:pt idx="3469">
                  <c:v>-2.3624044883775301</c:v>
                </c:pt>
                <c:pt idx="3470">
                  <c:v>-1.7045340565653899</c:v>
                </c:pt>
                <c:pt idx="3471">
                  <c:v>-1.7753270582135501</c:v>
                </c:pt>
                <c:pt idx="3472">
                  <c:v>-1.50901994702783</c:v>
                </c:pt>
                <c:pt idx="3473">
                  <c:v>-2.7978693654420699</c:v>
                </c:pt>
                <c:pt idx="3474">
                  <c:v>-1.4225608364332001</c:v>
                </c:pt>
                <c:pt idx="3475">
                  <c:v>1.35065537708566</c:v>
                </c:pt>
                <c:pt idx="3476">
                  <c:v>-0.27256929650945599</c:v>
                </c:pt>
                <c:pt idx="3477">
                  <c:v>2.5539644133045698</c:v>
                </c:pt>
                <c:pt idx="3478">
                  <c:v>-1.34653146411905</c:v>
                </c:pt>
                <c:pt idx="3479">
                  <c:v>1.3415246922717201</c:v>
                </c:pt>
                <c:pt idx="3480">
                  <c:v>0.32028739810620999</c:v>
                </c:pt>
                <c:pt idx="3481">
                  <c:v>-0.99512220622662595</c:v>
                </c:pt>
                <c:pt idx="3482">
                  <c:v>-2.6919402268308898</c:v>
                </c:pt>
                <c:pt idx="3483">
                  <c:v>1.91577207857349E-2</c:v>
                </c:pt>
                <c:pt idx="3484">
                  <c:v>1.25303024721678</c:v>
                </c:pt>
                <c:pt idx="3485">
                  <c:v>0.40768981079252198</c:v>
                </c:pt>
                <c:pt idx="3486">
                  <c:v>1.2009863653316</c:v>
                </c:pt>
                <c:pt idx="3487">
                  <c:v>-1.19413441034142</c:v>
                </c:pt>
                <c:pt idx="3488">
                  <c:v>1.6112438920240499</c:v>
                </c:pt>
                <c:pt idx="3489">
                  <c:v>-4.4143718309884498E-2</c:v>
                </c:pt>
                <c:pt idx="3490">
                  <c:v>0.27286802536139898</c:v>
                </c:pt>
                <c:pt idx="3491">
                  <c:v>0.67241842824444698</c:v>
                </c:pt>
                <c:pt idx="3492">
                  <c:v>-1.6799390061098201</c:v>
                </c:pt>
                <c:pt idx="3493">
                  <c:v>-2.6513775737600001</c:v>
                </c:pt>
                <c:pt idx="3494">
                  <c:v>-0.87105014912714596</c:v>
                </c:pt>
                <c:pt idx="3495">
                  <c:v>-0.656646186304219</c:v>
                </c:pt>
                <c:pt idx="3496">
                  <c:v>1.6485057866478701</c:v>
                </c:pt>
                <c:pt idx="3497">
                  <c:v>0.87924209196846803</c:v>
                </c:pt>
                <c:pt idx="3498">
                  <c:v>-2.7858211884642401</c:v>
                </c:pt>
                <c:pt idx="3499">
                  <c:v>1.64907446543284</c:v>
                </c:pt>
                <c:pt idx="3500">
                  <c:v>-0.34184763278738201</c:v>
                </c:pt>
                <c:pt idx="3501">
                  <c:v>-1.1143694214798401</c:v>
                </c:pt>
                <c:pt idx="3502">
                  <c:v>0.24515513266980099</c:v>
                </c:pt>
                <c:pt idx="3503">
                  <c:v>0.99531164099827396</c:v>
                </c:pt>
                <c:pt idx="3504">
                  <c:v>1.7514200567500799</c:v>
                </c:pt>
                <c:pt idx="3505">
                  <c:v>-0.59730690507185202</c:v>
                </c:pt>
                <c:pt idx="3506">
                  <c:v>2.11369593078097</c:v>
                </c:pt>
                <c:pt idx="3507">
                  <c:v>1.6601257473773099</c:v>
                </c:pt>
                <c:pt idx="3508">
                  <c:v>-0.80516182456412999</c:v>
                </c:pt>
                <c:pt idx="3509">
                  <c:v>-0.17594410156549201</c:v>
                </c:pt>
                <c:pt idx="3510">
                  <c:v>-2.6936873803201902</c:v>
                </c:pt>
                <c:pt idx="3511">
                  <c:v>1.6224805125453201</c:v>
                </c:pt>
                <c:pt idx="3512">
                  <c:v>1.6214474065415001</c:v>
                </c:pt>
                <c:pt idx="3513">
                  <c:v>2.5400226968236801</c:v>
                </c:pt>
                <c:pt idx="3514">
                  <c:v>1.6885859058316299</c:v>
                </c:pt>
                <c:pt idx="3515">
                  <c:v>1.8248478626312901</c:v>
                </c:pt>
                <c:pt idx="3516">
                  <c:v>-5.3394905971467503E-2</c:v>
                </c:pt>
                <c:pt idx="3517">
                  <c:v>-0.70585835434132504</c:v>
                </c:pt>
                <c:pt idx="3518">
                  <c:v>2.33410880984531</c:v>
                </c:pt>
                <c:pt idx="3519">
                  <c:v>1.94298061379176</c:v>
                </c:pt>
                <c:pt idx="3520">
                  <c:v>1.0803544483798999</c:v>
                </c:pt>
                <c:pt idx="3521">
                  <c:v>-1.26913400603222</c:v>
                </c:pt>
                <c:pt idx="3522">
                  <c:v>0.86877042162593598</c:v>
                </c:pt>
                <c:pt idx="3523">
                  <c:v>-1.9818707887136899</c:v>
                </c:pt>
                <c:pt idx="3524">
                  <c:v>-9.4231369525853995E-2</c:v>
                </c:pt>
                <c:pt idx="3525">
                  <c:v>0.83769965899121301</c:v>
                </c:pt>
                <c:pt idx="3526">
                  <c:v>-1.0890612955483201</c:v>
                </c:pt>
                <c:pt idx="3527">
                  <c:v>-0.29894816269208402</c:v>
                </c:pt>
                <c:pt idx="3528">
                  <c:v>2.5594577052942702</c:v>
                </c:pt>
                <c:pt idx="3529">
                  <c:v>-0.58842725147090502</c:v>
                </c:pt>
                <c:pt idx="3530">
                  <c:v>0.98104329789448497</c:v>
                </c:pt>
                <c:pt idx="3531">
                  <c:v>0.42428574197200097</c:v>
                </c:pt>
                <c:pt idx="3532">
                  <c:v>0.10803684393770099</c:v>
                </c:pt>
                <c:pt idx="3533">
                  <c:v>-2.3037298589262201</c:v>
                </c:pt>
                <c:pt idx="3534">
                  <c:v>-2.4375165871844802</c:v>
                </c:pt>
                <c:pt idx="3535">
                  <c:v>4.4168095243012503E-2</c:v>
                </c:pt>
                <c:pt idx="3536">
                  <c:v>-2.8517060071947</c:v>
                </c:pt>
                <c:pt idx="3537">
                  <c:v>-1.4081962301634701</c:v>
                </c:pt>
                <c:pt idx="3538">
                  <c:v>2.20475939055672</c:v>
                </c:pt>
                <c:pt idx="3539">
                  <c:v>-0.53821533176859804</c:v>
                </c:pt>
                <c:pt idx="3540">
                  <c:v>-2.5789596053397701</c:v>
                </c:pt>
                <c:pt idx="3541">
                  <c:v>2.7597143221241902</c:v>
                </c:pt>
                <c:pt idx="3542">
                  <c:v>-1.1965423975362399</c:v>
                </c:pt>
                <c:pt idx="3543">
                  <c:v>0.75481811284064104</c:v>
                </c:pt>
                <c:pt idx="3544">
                  <c:v>1.94799399120748</c:v>
                </c:pt>
                <c:pt idx="3545">
                  <c:v>-1.2329103575081</c:v>
                </c:pt>
                <c:pt idx="3546">
                  <c:v>1.6984010665262399</c:v>
                </c:pt>
                <c:pt idx="3547">
                  <c:v>0.88821412248231202</c:v>
                </c:pt>
                <c:pt idx="3548">
                  <c:v>-1.2740571600687001</c:v>
                </c:pt>
                <c:pt idx="3549">
                  <c:v>-0.56941436906128096</c:v>
                </c:pt>
                <c:pt idx="3550">
                  <c:v>0.69959247323224105</c:v>
                </c:pt>
                <c:pt idx="3551">
                  <c:v>0.37137157535579901</c:v>
                </c:pt>
                <c:pt idx="3552">
                  <c:v>-0.76296355690778905</c:v>
                </c:pt>
                <c:pt idx="3553">
                  <c:v>-1.8651817748114099</c:v>
                </c:pt>
                <c:pt idx="3554">
                  <c:v>2.3595108952991799</c:v>
                </c:pt>
                <c:pt idx="3555">
                  <c:v>-1.39420014441063</c:v>
                </c:pt>
                <c:pt idx="3556">
                  <c:v>0.59072208158995199</c:v>
                </c:pt>
                <c:pt idx="3557">
                  <c:v>1.93342397732135</c:v>
                </c:pt>
                <c:pt idx="3558">
                  <c:v>1.47233607160219</c:v>
                </c:pt>
                <c:pt idx="3559">
                  <c:v>0.58443939097730502</c:v>
                </c:pt>
                <c:pt idx="3560">
                  <c:v>2.8171630315282998</c:v>
                </c:pt>
                <c:pt idx="3561">
                  <c:v>-5.4980210414678099E-2</c:v>
                </c:pt>
                <c:pt idx="3562">
                  <c:v>-1.3728941201182701</c:v>
                </c:pt>
                <c:pt idx="3563">
                  <c:v>0.36465793871230501</c:v>
                </c:pt>
                <c:pt idx="3564">
                  <c:v>-0.85899724836081903</c:v>
                </c:pt>
                <c:pt idx="3565">
                  <c:v>-0.60503575887787497</c:v>
                </c:pt>
                <c:pt idx="3566">
                  <c:v>-0.69549543189600505</c:v>
                </c:pt>
                <c:pt idx="3567">
                  <c:v>-1.55799886887969</c:v>
                </c:pt>
                <c:pt idx="3568">
                  <c:v>-0.65845191520477497</c:v>
                </c:pt>
                <c:pt idx="3569">
                  <c:v>1.81656572695522</c:v>
                </c:pt>
                <c:pt idx="3570">
                  <c:v>-0.27774848858723999</c:v>
                </c:pt>
                <c:pt idx="3571">
                  <c:v>-1.1312894732683101</c:v>
                </c:pt>
                <c:pt idx="3572">
                  <c:v>-0.72628342444389005</c:v>
                </c:pt>
                <c:pt idx="3573">
                  <c:v>0.57206348388171602</c:v>
                </c:pt>
                <c:pt idx="3574">
                  <c:v>-0.29466461170836999</c:v>
                </c:pt>
                <c:pt idx="3575">
                  <c:v>-0.39489439285492201</c:v>
                </c:pt>
                <c:pt idx="3576">
                  <c:v>0.48502750847210402</c:v>
                </c:pt>
                <c:pt idx="3577">
                  <c:v>1.4332367881808701</c:v>
                </c:pt>
                <c:pt idx="3578">
                  <c:v>-2.3717725563743799</c:v>
                </c:pt>
                <c:pt idx="3579">
                  <c:v>-0.19073473053833401</c:v>
                </c:pt>
                <c:pt idx="3580">
                  <c:v>-0.475312170269726</c:v>
                </c:pt>
                <c:pt idx="3581">
                  <c:v>1.7142306108423799</c:v>
                </c:pt>
                <c:pt idx="3582">
                  <c:v>1.41607366021374</c:v>
                </c:pt>
                <c:pt idx="3583">
                  <c:v>-0.33065626105062201</c:v>
                </c:pt>
                <c:pt idx="3584">
                  <c:v>0.24604338015829399</c:v>
                </c:pt>
                <c:pt idx="3585">
                  <c:v>1.75063296624991</c:v>
                </c:pt>
                <c:pt idx="3586">
                  <c:v>-0.64721297584612802</c:v>
                </c:pt>
                <c:pt idx="3587">
                  <c:v>1.0062110844174199</c:v>
                </c:pt>
                <c:pt idx="3588">
                  <c:v>0.847324775980974</c:v>
                </c:pt>
                <c:pt idx="3589">
                  <c:v>-2.2529958651172199E-2</c:v>
                </c:pt>
                <c:pt idx="3590">
                  <c:v>1.8544891916889901</c:v>
                </c:pt>
                <c:pt idx="3591">
                  <c:v>-0.486890724592559</c:v>
                </c:pt>
                <c:pt idx="3592">
                  <c:v>2.1641362736535301</c:v>
                </c:pt>
                <c:pt idx="3593">
                  <c:v>1.5396576079369</c:v>
                </c:pt>
                <c:pt idx="3594">
                  <c:v>2.2166261035377399</c:v>
                </c:pt>
                <c:pt idx="3595">
                  <c:v>-1.03290345777002</c:v>
                </c:pt>
                <c:pt idx="3596">
                  <c:v>1.0555376504877501</c:v>
                </c:pt>
                <c:pt idx="3597">
                  <c:v>2.2444931081172501</c:v>
                </c:pt>
                <c:pt idx="3598">
                  <c:v>-0.19458785833519601</c:v>
                </c:pt>
                <c:pt idx="3599">
                  <c:v>-1.4970416685415699</c:v>
                </c:pt>
                <c:pt idx="3600">
                  <c:v>1.64432595579984</c:v>
                </c:pt>
                <c:pt idx="3601">
                  <c:v>-1.56552858270704</c:v>
                </c:pt>
                <c:pt idx="3602">
                  <c:v>1.1746351723080499</c:v>
                </c:pt>
                <c:pt idx="3603">
                  <c:v>-2.1476561491129398</c:v>
                </c:pt>
                <c:pt idx="3604">
                  <c:v>-2.1921927685973901</c:v>
                </c:pt>
                <c:pt idx="3605">
                  <c:v>0.39661994630446501</c:v>
                </c:pt>
                <c:pt idx="3606">
                  <c:v>0.57550563226883</c:v>
                </c:pt>
                <c:pt idx="3607">
                  <c:v>-0.124612976657793</c:v>
                </c:pt>
                <c:pt idx="3608">
                  <c:v>1.3944466052104101</c:v>
                </c:pt>
                <c:pt idx="3609">
                  <c:v>-0.76750795297693497</c:v>
                </c:pt>
                <c:pt idx="3610">
                  <c:v>-0.57338073894263697</c:v>
                </c:pt>
                <c:pt idx="3611">
                  <c:v>2.2573745243925498</c:v>
                </c:pt>
                <c:pt idx="3612">
                  <c:v>-2.3044370744037201</c:v>
                </c:pt>
                <c:pt idx="3613">
                  <c:v>-0.729431943688019</c:v>
                </c:pt>
                <c:pt idx="3614">
                  <c:v>-8.1513794576201407E-2</c:v>
                </c:pt>
                <c:pt idx="3615">
                  <c:v>-1.5474584849986801</c:v>
                </c:pt>
                <c:pt idx="3616">
                  <c:v>-2.4829969616089098</c:v>
                </c:pt>
                <c:pt idx="3617">
                  <c:v>0.98925713060316101</c:v>
                </c:pt>
                <c:pt idx="3618">
                  <c:v>-2.40128810104116</c:v>
                </c:pt>
                <c:pt idx="3619">
                  <c:v>2.6871862175349701</c:v>
                </c:pt>
                <c:pt idx="3620">
                  <c:v>2.0370209884117898</c:v>
                </c:pt>
                <c:pt idx="3621">
                  <c:v>-1.82856360706641</c:v>
                </c:pt>
                <c:pt idx="3622">
                  <c:v>1.0060121997701601</c:v>
                </c:pt>
                <c:pt idx="3623">
                  <c:v>-1.5127455208954399</c:v>
                </c:pt>
                <c:pt idx="3624">
                  <c:v>0.154856518551895</c:v>
                </c:pt>
                <c:pt idx="3625">
                  <c:v>-0.192699531508814</c:v>
                </c:pt>
                <c:pt idx="3626">
                  <c:v>-2.2739654851705602</c:v>
                </c:pt>
                <c:pt idx="3627">
                  <c:v>1.5227895604517201</c:v>
                </c:pt>
                <c:pt idx="3628">
                  <c:v>1.5722983827868</c:v>
                </c:pt>
                <c:pt idx="3629">
                  <c:v>1.4214811628580599</c:v>
                </c:pt>
                <c:pt idx="3630">
                  <c:v>2.39591628113708</c:v>
                </c:pt>
                <c:pt idx="3631">
                  <c:v>1.15321120773759</c:v>
                </c:pt>
                <c:pt idx="3632">
                  <c:v>-0.26138348946781598</c:v>
                </c:pt>
                <c:pt idx="3633">
                  <c:v>-0.33775793831593698</c:v>
                </c:pt>
                <c:pt idx="3634">
                  <c:v>-6.2265641430531801E-2</c:v>
                </c:pt>
                <c:pt idx="3635">
                  <c:v>1.66855148043544</c:v>
                </c:pt>
                <c:pt idx="3636">
                  <c:v>-0.15158581115688199</c:v>
                </c:pt>
                <c:pt idx="3637">
                  <c:v>0.32222224687527601</c:v>
                </c:pt>
                <c:pt idx="3638">
                  <c:v>-0.76888885462255496</c:v>
                </c:pt>
                <c:pt idx="3639">
                  <c:v>1.67225265241091</c:v>
                </c:pt>
                <c:pt idx="3640">
                  <c:v>-2.5185455180696898</c:v>
                </c:pt>
                <c:pt idx="3641">
                  <c:v>-0.59440042570285301</c:v>
                </c:pt>
                <c:pt idx="3642">
                  <c:v>-0.31617268201922399</c:v>
                </c:pt>
                <c:pt idx="3643">
                  <c:v>-2.4233544798339799</c:v>
                </c:pt>
                <c:pt idx="3644">
                  <c:v>-0.79206547772333502</c:v>
                </c:pt>
                <c:pt idx="3645">
                  <c:v>-0.86229865093930302</c:v>
                </c:pt>
                <c:pt idx="3646">
                  <c:v>-1.12586285820563</c:v>
                </c:pt>
                <c:pt idx="3647">
                  <c:v>2.47765920753793</c:v>
                </c:pt>
                <c:pt idx="3648">
                  <c:v>-1.7538549747032901</c:v>
                </c:pt>
                <c:pt idx="3649">
                  <c:v>2.76093045244497</c:v>
                </c:pt>
                <c:pt idx="3650">
                  <c:v>-2.7968524681746798</c:v>
                </c:pt>
                <c:pt idx="3651">
                  <c:v>1.76278695278192</c:v>
                </c:pt>
                <c:pt idx="3652">
                  <c:v>-2.6782575849116799</c:v>
                </c:pt>
                <c:pt idx="3653">
                  <c:v>-1.5375096565659701</c:v>
                </c:pt>
                <c:pt idx="3654">
                  <c:v>0.23630361257041199</c:v>
                </c:pt>
                <c:pt idx="3655">
                  <c:v>-1.65331118928511</c:v>
                </c:pt>
                <c:pt idx="3656">
                  <c:v>-1.3797995520614099</c:v>
                </c:pt>
                <c:pt idx="3657">
                  <c:v>-0.46008518048656899</c:v>
                </c:pt>
                <c:pt idx="3658">
                  <c:v>2.7657234113961602</c:v>
                </c:pt>
                <c:pt idx="3659">
                  <c:v>-0.402346437737652</c:v>
                </c:pt>
                <c:pt idx="3660">
                  <c:v>-0.30849057903830301</c:v>
                </c:pt>
                <c:pt idx="3661">
                  <c:v>0.26064441879093497</c:v>
                </c:pt>
                <c:pt idx="3662">
                  <c:v>1.79297040267852</c:v>
                </c:pt>
                <c:pt idx="3663">
                  <c:v>-1.94322851190572</c:v>
                </c:pt>
                <c:pt idx="3664">
                  <c:v>-2.43665102028229</c:v>
                </c:pt>
                <c:pt idx="3665">
                  <c:v>0.53537163671842003</c:v>
                </c:pt>
                <c:pt idx="3666">
                  <c:v>-0.63896625845535404</c:v>
                </c:pt>
                <c:pt idx="3667">
                  <c:v>1.82705157097745</c:v>
                </c:pt>
                <c:pt idx="3668">
                  <c:v>1.59650377020867</c:v>
                </c:pt>
                <c:pt idx="3669">
                  <c:v>0.53707986702881605</c:v>
                </c:pt>
                <c:pt idx="3670">
                  <c:v>1.75316964366488</c:v>
                </c:pt>
                <c:pt idx="3671">
                  <c:v>1.72139313065238</c:v>
                </c:pt>
                <c:pt idx="3672">
                  <c:v>-1.5230736192202201</c:v>
                </c:pt>
                <c:pt idx="3673">
                  <c:v>2.7868747623137899</c:v>
                </c:pt>
                <c:pt idx="3674">
                  <c:v>-2.8349921844441499</c:v>
                </c:pt>
                <c:pt idx="3675">
                  <c:v>-0.35915348055131302</c:v>
                </c:pt>
                <c:pt idx="3676">
                  <c:v>-0.343749594944465</c:v>
                </c:pt>
                <c:pt idx="3677">
                  <c:v>1.1977707590590401</c:v>
                </c:pt>
                <c:pt idx="3678">
                  <c:v>0.460433536658926</c:v>
                </c:pt>
                <c:pt idx="3679">
                  <c:v>-0.87415779465723997</c:v>
                </c:pt>
                <c:pt idx="3680">
                  <c:v>1.10860485208502</c:v>
                </c:pt>
                <c:pt idx="3681">
                  <c:v>-1.6681457672798199</c:v>
                </c:pt>
                <c:pt idx="3682">
                  <c:v>-2.8386082938774</c:v>
                </c:pt>
                <c:pt idx="3683">
                  <c:v>0.44766944726769597</c:v>
                </c:pt>
                <c:pt idx="3684">
                  <c:v>0.42616026204144702</c:v>
                </c:pt>
                <c:pt idx="3685">
                  <c:v>0.22479999335279099</c:v>
                </c:pt>
                <c:pt idx="3686">
                  <c:v>0.11102979539630201</c:v>
                </c:pt>
                <c:pt idx="3687">
                  <c:v>-2.53433692696365</c:v>
                </c:pt>
                <c:pt idx="3688">
                  <c:v>-0.39258651014052298</c:v>
                </c:pt>
                <c:pt idx="3689">
                  <c:v>1.69346613443271</c:v>
                </c:pt>
                <c:pt idx="3690">
                  <c:v>1.56056656434328</c:v>
                </c:pt>
                <c:pt idx="3691">
                  <c:v>0.845140089423289</c:v>
                </c:pt>
                <c:pt idx="3692">
                  <c:v>-0.330567405001778</c:v>
                </c:pt>
                <c:pt idx="3693">
                  <c:v>1.6022535536917699</c:v>
                </c:pt>
                <c:pt idx="3694">
                  <c:v>2.4127233116790401</c:v>
                </c:pt>
                <c:pt idx="3695">
                  <c:v>-1.4315849711726101</c:v>
                </c:pt>
                <c:pt idx="3696">
                  <c:v>-2.1569732811791198</c:v>
                </c:pt>
                <c:pt idx="3697">
                  <c:v>2.7571333080262699</c:v>
                </c:pt>
                <c:pt idx="3698">
                  <c:v>-0.20947879620104101</c:v>
                </c:pt>
                <c:pt idx="3699">
                  <c:v>-1.6850715770658899</c:v>
                </c:pt>
                <c:pt idx="3700">
                  <c:v>-1.1176192187758001</c:v>
                </c:pt>
                <c:pt idx="3701">
                  <c:v>2.6886819971731399</c:v>
                </c:pt>
                <c:pt idx="3702">
                  <c:v>2.8405727797159299</c:v>
                </c:pt>
                <c:pt idx="3703">
                  <c:v>0.61514038346835398</c:v>
                </c:pt>
                <c:pt idx="3704">
                  <c:v>-1.8694467696058501</c:v>
                </c:pt>
                <c:pt idx="3705">
                  <c:v>0.64887891124069996</c:v>
                </c:pt>
                <c:pt idx="3706">
                  <c:v>1.6852637078376</c:v>
                </c:pt>
                <c:pt idx="3707">
                  <c:v>-0.75007317102246895</c:v>
                </c:pt>
                <c:pt idx="3708">
                  <c:v>1.7260590668387099</c:v>
                </c:pt>
                <c:pt idx="3709">
                  <c:v>-2.13287534649124</c:v>
                </c:pt>
                <c:pt idx="3710">
                  <c:v>-2.2329947428417598</c:v>
                </c:pt>
                <c:pt idx="3711">
                  <c:v>2.272931552133</c:v>
                </c:pt>
                <c:pt idx="3712">
                  <c:v>-1.22424626910078</c:v>
                </c:pt>
                <c:pt idx="3713">
                  <c:v>2.0950942509517598</c:v>
                </c:pt>
                <c:pt idx="3714">
                  <c:v>-1.1096496614604401</c:v>
                </c:pt>
                <c:pt idx="3715">
                  <c:v>-1.67705742565575</c:v>
                </c:pt>
                <c:pt idx="3716">
                  <c:v>1.59325620230035</c:v>
                </c:pt>
                <c:pt idx="3717">
                  <c:v>-7.23770923561914E-2</c:v>
                </c:pt>
                <c:pt idx="3718">
                  <c:v>0.28757805739020997</c:v>
                </c:pt>
                <c:pt idx="3719">
                  <c:v>0.97627839888283796</c:v>
                </c:pt>
                <c:pt idx="3720">
                  <c:v>-1.9858271462869601</c:v>
                </c:pt>
                <c:pt idx="3721">
                  <c:v>0.81897551278010905</c:v>
                </c:pt>
                <c:pt idx="3722">
                  <c:v>1.66648472762452</c:v>
                </c:pt>
                <c:pt idx="3723">
                  <c:v>1.5945135038718301</c:v>
                </c:pt>
                <c:pt idx="3724">
                  <c:v>0.79184199070623096</c:v>
                </c:pt>
                <c:pt idx="3725">
                  <c:v>2.3959407312627001</c:v>
                </c:pt>
                <c:pt idx="3726">
                  <c:v>1.4808513989796099</c:v>
                </c:pt>
                <c:pt idx="3727">
                  <c:v>-0.462818306720643</c:v>
                </c:pt>
                <c:pt idx="3728">
                  <c:v>1.9900703256932999</c:v>
                </c:pt>
                <c:pt idx="3729">
                  <c:v>-1.55959992522129</c:v>
                </c:pt>
                <c:pt idx="3730">
                  <c:v>-0.99152205716975605</c:v>
                </c:pt>
                <c:pt idx="3731">
                  <c:v>2.5750560942261398</c:v>
                </c:pt>
                <c:pt idx="3732">
                  <c:v>0.60685994510367602</c:v>
                </c:pt>
                <c:pt idx="3733">
                  <c:v>-1.0900703353983399E-2</c:v>
                </c:pt>
                <c:pt idx="3734">
                  <c:v>0.35910334367285801</c:v>
                </c:pt>
                <c:pt idx="3735">
                  <c:v>1.23856492346865</c:v>
                </c:pt>
                <c:pt idx="3736">
                  <c:v>1.2411829491469999</c:v>
                </c:pt>
                <c:pt idx="3737">
                  <c:v>-0.286959002276792</c:v>
                </c:pt>
                <c:pt idx="3738">
                  <c:v>-0.415362466035261</c:v>
                </c:pt>
                <c:pt idx="3739">
                  <c:v>2.63405075272955</c:v>
                </c:pt>
                <c:pt idx="3740">
                  <c:v>-2.53418218962624</c:v>
                </c:pt>
                <c:pt idx="3741">
                  <c:v>2.44685404531366</c:v>
                </c:pt>
                <c:pt idx="3742">
                  <c:v>0.353468597509349</c:v>
                </c:pt>
                <c:pt idx="3743">
                  <c:v>0.117216150916387</c:v>
                </c:pt>
                <c:pt idx="3744">
                  <c:v>0.60663560792316895</c:v>
                </c:pt>
                <c:pt idx="3745">
                  <c:v>2.4532770769944499</c:v>
                </c:pt>
                <c:pt idx="3746">
                  <c:v>0.80351375859977603</c:v>
                </c:pt>
                <c:pt idx="3747">
                  <c:v>-2.6439775073802299</c:v>
                </c:pt>
                <c:pt idx="3748">
                  <c:v>1.6385198230697899</c:v>
                </c:pt>
                <c:pt idx="3749">
                  <c:v>0.54637241366511702</c:v>
                </c:pt>
                <c:pt idx="3750">
                  <c:v>-1.85694602604379</c:v>
                </c:pt>
                <c:pt idx="3751">
                  <c:v>-2.1345327390307101</c:v>
                </c:pt>
                <c:pt idx="3752">
                  <c:v>1.3852997605651001</c:v>
                </c:pt>
                <c:pt idx="3753">
                  <c:v>-0.90102472582674697</c:v>
                </c:pt>
                <c:pt idx="3754">
                  <c:v>1.23195284224994</c:v>
                </c:pt>
                <c:pt idx="3755">
                  <c:v>-0.40185575180902</c:v>
                </c:pt>
                <c:pt idx="3756">
                  <c:v>-0.31294797057656898</c:v>
                </c:pt>
                <c:pt idx="3757">
                  <c:v>0.86019156346829395</c:v>
                </c:pt>
                <c:pt idx="3758">
                  <c:v>-0.46289950384634498</c:v>
                </c:pt>
                <c:pt idx="3759">
                  <c:v>-1.43295460243471</c:v>
                </c:pt>
                <c:pt idx="3760">
                  <c:v>-0.57764802225839496</c:v>
                </c:pt>
                <c:pt idx="3761">
                  <c:v>-1.7089187851334799</c:v>
                </c:pt>
                <c:pt idx="3762">
                  <c:v>-1.5303959145758601</c:v>
                </c:pt>
                <c:pt idx="3763">
                  <c:v>1.59022051966286</c:v>
                </c:pt>
                <c:pt idx="3764">
                  <c:v>-0.57436599577084002</c:v>
                </c:pt>
                <c:pt idx="3765">
                  <c:v>0.54243268887292695</c:v>
                </c:pt>
                <c:pt idx="3766">
                  <c:v>-0.98846592284396295</c:v>
                </c:pt>
                <c:pt idx="3767">
                  <c:v>-0.14344904226337199</c:v>
                </c:pt>
                <c:pt idx="3768">
                  <c:v>-0.62353179315616802</c:v>
                </c:pt>
                <c:pt idx="3769">
                  <c:v>1.4757659364462601</c:v>
                </c:pt>
                <c:pt idx="3770">
                  <c:v>0.68953067109381805</c:v>
                </c:pt>
                <c:pt idx="3771">
                  <c:v>1.4041210094848799</c:v>
                </c:pt>
                <c:pt idx="3772">
                  <c:v>0.57163837500756998</c:v>
                </c:pt>
                <c:pt idx="3773">
                  <c:v>2.4533445858157399</c:v>
                </c:pt>
                <c:pt idx="3774">
                  <c:v>0.94391741945529495</c:v>
                </c:pt>
                <c:pt idx="3775">
                  <c:v>1.09801398363498</c:v>
                </c:pt>
                <c:pt idx="3776">
                  <c:v>-2.42107519474893</c:v>
                </c:pt>
                <c:pt idx="3777">
                  <c:v>2.4262033753585901</c:v>
                </c:pt>
                <c:pt idx="3778">
                  <c:v>0.58169037946290203</c:v>
                </c:pt>
                <c:pt idx="3779">
                  <c:v>0.19268152571555699</c:v>
                </c:pt>
                <c:pt idx="3780">
                  <c:v>1.3694446770511901</c:v>
                </c:pt>
                <c:pt idx="3781">
                  <c:v>-2.5172373569873199E-2</c:v>
                </c:pt>
                <c:pt idx="3782">
                  <c:v>-1.5056691656205401</c:v>
                </c:pt>
                <c:pt idx="3783">
                  <c:v>-0.226571100306692</c:v>
                </c:pt>
                <c:pt idx="3784">
                  <c:v>2.1490063429570698</c:v>
                </c:pt>
                <c:pt idx="3785">
                  <c:v>-1.1650002825395001</c:v>
                </c:pt>
                <c:pt idx="3786">
                  <c:v>7.4746231941376501E-2</c:v>
                </c:pt>
                <c:pt idx="3787">
                  <c:v>-1.20603361875835</c:v>
                </c:pt>
                <c:pt idx="3788">
                  <c:v>0.37497242061803099</c:v>
                </c:pt>
                <c:pt idx="3789">
                  <c:v>-1.0830538885088301</c:v>
                </c:pt>
                <c:pt idx="3790">
                  <c:v>1.3466150190867701</c:v>
                </c:pt>
                <c:pt idx="3791">
                  <c:v>-1.37507687077845</c:v>
                </c:pt>
                <c:pt idx="3792">
                  <c:v>2.1599812926083302</c:v>
                </c:pt>
                <c:pt idx="3793">
                  <c:v>-1.51988585028677</c:v>
                </c:pt>
                <c:pt idx="3794">
                  <c:v>-2.0652098964610501</c:v>
                </c:pt>
                <c:pt idx="3795">
                  <c:v>-2.3168300171861298</c:v>
                </c:pt>
                <c:pt idx="3796">
                  <c:v>0.32416199839667198</c:v>
                </c:pt>
                <c:pt idx="3797">
                  <c:v>0.58180030892819401</c:v>
                </c:pt>
                <c:pt idx="3798">
                  <c:v>-1.53159835035823</c:v>
                </c:pt>
                <c:pt idx="3799">
                  <c:v>-9.5013286994450205E-2</c:v>
                </c:pt>
                <c:pt idx="3800">
                  <c:v>-1.57618907945214</c:v>
                </c:pt>
                <c:pt idx="3801">
                  <c:v>-1.8195192673006499</c:v>
                </c:pt>
                <c:pt idx="3802">
                  <c:v>2.1415506008316298</c:v>
                </c:pt>
                <c:pt idx="3803">
                  <c:v>1.0305150161266601</c:v>
                </c:pt>
                <c:pt idx="3804">
                  <c:v>-0.44502044958207698</c:v>
                </c:pt>
                <c:pt idx="3805">
                  <c:v>0.67096988193473195</c:v>
                </c:pt>
                <c:pt idx="3806">
                  <c:v>0.23396868662103901</c:v>
                </c:pt>
                <c:pt idx="3807">
                  <c:v>-1.2666897206977401</c:v>
                </c:pt>
                <c:pt idx="3808">
                  <c:v>1.98562984339964</c:v>
                </c:pt>
                <c:pt idx="3809">
                  <c:v>1.2381798495068901</c:v>
                </c:pt>
                <c:pt idx="3810">
                  <c:v>1.26152898148992</c:v>
                </c:pt>
                <c:pt idx="3811">
                  <c:v>1.85360198318711</c:v>
                </c:pt>
                <c:pt idx="3812">
                  <c:v>-0.33835759699764401</c:v>
                </c:pt>
                <c:pt idx="3813">
                  <c:v>8.8457367407444906E-2</c:v>
                </c:pt>
                <c:pt idx="3814">
                  <c:v>1.2235144110891301</c:v>
                </c:pt>
                <c:pt idx="3815">
                  <c:v>-1.3545665367414499</c:v>
                </c:pt>
                <c:pt idx="3816">
                  <c:v>1.1373912760405001</c:v>
                </c:pt>
                <c:pt idx="3817">
                  <c:v>-2.92669693167162</c:v>
                </c:pt>
                <c:pt idx="3818">
                  <c:v>-1.65523138770811</c:v>
                </c:pt>
                <c:pt idx="3819">
                  <c:v>2.1915170966467801</c:v>
                </c:pt>
                <c:pt idx="3820">
                  <c:v>0.55132171040302103</c:v>
                </c:pt>
                <c:pt idx="3821">
                  <c:v>0.33543238902936801</c:v>
                </c:pt>
                <c:pt idx="3822">
                  <c:v>-0.74700936378093197</c:v>
                </c:pt>
                <c:pt idx="3823">
                  <c:v>-2.1380844277459299</c:v>
                </c:pt>
                <c:pt idx="3824">
                  <c:v>2.26477874785119</c:v>
                </c:pt>
                <c:pt idx="3825">
                  <c:v>-1.6049356465395599</c:v>
                </c:pt>
                <c:pt idx="3826">
                  <c:v>1.7233812126316299</c:v>
                </c:pt>
                <c:pt idx="3827">
                  <c:v>-0.97672074257239105</c:v>
                </c:pt>
                <c:pt idx="3828">
                  <c:v>0.75119751529534096</c:v>
                </c:pt>
                <c:pt idx="3829">
                  <c:v>-2.8465406758561498</c:v>
                </c:pt>
                <c:pt idx="3830">
                  <c:v>0.191983312173793</c:v>
                </c:pt>
                <c:pt idx="3831">
                  <c:v>-0.29042979746680297</c:v>
                </c:pt>
                <c:pt idx="3832">
                  <c:v>-0.44255130330261</c:v>
                </c:pt>
                <c:pt idx="3833">
                  <c:v>2.7934610844819399</c:v>
                </c:pt>
                <c:pt idx="3834">
                  <c:v>-2.5203414134547599</c:v>
                </c:pt>
                <c:pt idx="3835">
                  <c:v>-0.85854773399427198</c:v>
                </c:pt>
                <c:pt idx="3836">
                  <c:v>-2.0974397940019598</c:v>
                </c:pt>
                <c:pt idx="3837">
                  <c:v>1.37650517361478</c:v>
                </c:pt>
                <c:pt idx="3838">
                  <c:v>-2.1560865419744002</c:v>
                </c:pt>
                <c:pt idx="3839">
                  <c:v>1.2269194074620799</c:v>
                </c:pt>
                <c:pt idx="3840">
                  <c:v>0.85628319606680403</c:v>
                </c:pt>
                <c:pt idx="3841">
                  <c:v>-0.44717536749145598</c:v>
                </c:pt>
                <c:pt idx="3842">
                  <c:v>1.71360214653659</c:v>
                </c:pt>
                <c:pt idx="3843">
                  <c:v>-2.6465101479294102</c:v>
                </c:pt>
                <c:pt idx="3844">
                  <c:v>-7.3150620079445602E-2</c:v>
                </c:pt>
                <c:pt idx="3845">
                  <c:v>0.14069543722907901</c:v>
                </c:pt>
                <c:pt idx="3846">
                  <c:v>-1.84600692125677</c:v>
                </c:pt>
                <c:pt idx="3847">
                  <c:v>2.1648989028824901</c:v>
                </c:pt>
                <c:pt idx="3848">
                  <c:v>-1.4808514113921001</c:v>
                </c:pt>
                <c:pt idx="3849">
                  <c:v>2.70041253069189</c:v>
                </c:pt>
                <c:pt idx="3850">
                  <c:v>-1.50862077248028</c:v>
                </c:pt>
                <c:pt idx="3851">
                  <c:v>1.36282518458355</c:v>
                </c:pt>
                <c:pt idx="3852">
                  <c:v>4.7628599850471902E-2</c:v>
                </c:pt>
                <c:pt idx="3853">
                  <c:v>0.22660883785718799</c:v>
                </c:pt>
                <c:pt idx="3854">
                  <c:v>1.53306952613117</c:v>
                </c:pt>
                <c:pt idx="3855">
                  <c:v>-1.96826628692151</c:v>
                </c:pt>
                <c:pt idx="3856">
                  <c:v>-1.56198286410916</c:v>
                </c:pt>
                <c:pt idx="3857">
                  <c:v>1.05961312380988</c:v>
                </c:pt>
                <c:pt idx="3858">
                  <c:v>2.39527684072312</c:v>
                </c:pt>
                <c:pt idx="3859">
                  <c:v>-2.3786324142603799</c:v>
                </c:pt>
                <c:pt idx="3860">
                  <c:v>2.4102956955627302</c:v>
                </c:pt>
                <c:pt idx="3861">
                  <c:v>-0.73776301822369195</c:v>
                </c:pt>
                <c:pt idx="3862">
                  <c:v>0.85603404565777796</c:v>
                </c:pt>
                <c:pt idx="3863">
                  <c:v>0.217076016702796</c:v>
                </c:pt>
                <c:pt idx="3864">
                  <c:v>-0.78394191534439694</c:v>
                </c:pt>
                <c:pt idx="3865">
                  <c:v>-2.1214964432871199</c:v>
                </c:pt>
                <c:pt idx="3866">
                  <c:v>1.2027165693448001</c:v>
                </c:pt>
                <c:pt idx="3867">
                  <c:v>0.80660142706086302</c:v>
                </c:pt>
                <c:pt idx="3868">
                  <c:v>-0.43754600479396299</c:v>
                </c:pt>
                <c:pt idx="3869">
                  <c:v>2.66505826976167</c:v>
                </c:pt>
                <c:pt idx="3870">
                  <c:v>2.84491462590301</c:v>
                </c:pt>
                <c:pt idx="3871">
                  <c:v>2.2031368418856601</c:v>
                </c:pt>
                <c:pt idx="3872">
                  <c:v>1.28714146312946</c:v>
                </c:pt>
                <c:pt idx="3873">
                  <c:v>-1.38738464058323</c:v>
                </c:pt>
                <c:pt idx="3874">
                  <c:v>0.62862983447631304</c:v>
                </c:pt>
                <c:pt idx="3875">
                  <c:v>-1.0067621064893599</c:v>
                </c:pt>
                <c:pt idx="3876">
                  <c:v>-1.83588478501163</c:v>
                </c:pt>
                <c:pt idx="3877">
                  <c:v>-1.9125909331208</c:v>
                </c:pt>
                <c:pt idx="3878">
                  <c:v>-0.26640345411434502</c:v>
                </c:pt>
                <c:pt idx="3879">
                  <c:v>6.8820469634137404E-2</c:v>
                </c:pt>
                <c:pt idx="3880">
                  <c:v>-1.0816359877152899</c:v>
                </c:pt>
                <c:pt idx="3881">
                  <c:v>-0.58125876291954803</c:v>
                </c:pt>
                <c:pt idx="3882">
                  <c:v>-0.56987890819308695</c:v>
                </c:pt>
                <c:pt idx="3883">
                  <c:v>-2.1427204296612499</c:v>
                </c:pt>
                <c:pt idx="3884">
                  <c:v>1.37737042855629</c:v>
                </c:pt>
                <c:pt idx="3885">
                  <c:v>2.7704821966149602</c:v>
                </c:pt>
                <c:pt idx="3886">
                  <c:v>-2.5382045113005298</c:v>
                </c:pt>
                <c:pt idx="3887">
                  <c:v>0.92507790017564895</c:v>
                </c:pt>
                <c:pt idx="3888">
                  <c:v>1.90320568213014</c:v>
                </c:pt>
                <c:pt idx="3889">
                  <c:v>0.32101876415577102</c:v>
                </c:pt>
                <c:pt idx="3890">
                  <c:v>-0.26735943147529501</c:v>
                </c:pt>
                <c:pt idx="3891">
                  <c:v>1.28462623856642</c:v>
                </c:pt>
                <c:pt idx="3892">
                  <c:v>-1.7823024519174</c:v>
                </c:pt>
                <c:pt idx="3893">
                  <c:v>-0.82612251666957004</c:v>
                </c:pt>
                <c:pt idx="3894">
                  <c:v>-2.0483602851167899</c:v>
                </c:pt>
                <c:pt idx="3895">
                  <c:v>-2.0493949646742502</c:v>
                </c:pt>
                <c:pt idx="3896">
                  <c:v>-1.6332924118411101</c:v>
                </c:pt>
                <c:pt idx="3897">
                  <c:v>-1.19956913683349</c:v>
                </c:pt>
                <c:pt idx="3898">
                  <c:v>-0.76733766497015998</c:v>
                </c:pt>
                <c:pt idx="3899">
                  <c:v>-2.6748194104921699</c:v>
                </c:pt>
                <c:pt idx="3900">
                  <c:v>-0.89040353601155198</c:v>
                </c:pt>
                <c:pt idx="3901">
                  <c:v>-2.5973332348669902</c:v>
                </c:pt>
                <c:pt idx="3902">
                  <c:v>2.1467381637351202</c:v>
                </c:pt>
                <c:pt idx="3903">
                  <c:v>1.0207677447652601</c:v>
                </c:pt>
                <c:pt idx="3904">
                  <c:v>-0.81161787660094098</c:v>
                </c:pt>
                <c:pt idx="3905">
                  <c:v>-0.35643902329940502</c:v>
                </c:pt>
                <c:pt idx="3906">
                  <c:v>1.23541616637923</c:v>
                </c:pt>
                <c:pt idx="3907">
                  <c:v>2.8177880917031999</c:v>
                </c:pt>
                <c:pt idx="3908">
                  <c:v>-0.54934037314571005</c:v>
                </c:pt>
                <c:pt idx="3909">
                  <c:v>2.8807728767659202</c:v>
                </c:pt>
                <c:pt idx="3910">
                  <c:v>0.74587875297190898</c:v>
                </c:pt>
                <c:pt idx="3911">
                  <c:v>2.66488594473274</c:v>
                </c:pt>
                <c:pt idx="3912">
                  <c:v>-5.8652102641174098E-2</c:v>
                </c:pt>
                <c:pt idx="3913">
                  <c:v>-0.91096321463960395</c:v>
                </c:pt>
                <c:pt idx="3914">
                  <c:v>0.14626316460086999</c:v>
                </c:pt>
                <c:pt idx="3915">
                  <c:v>1.26812213868957</c:v>
                </c:pt>
                <c:pt idx="3916">
                  <c:v>-0.49263593290047403</c:v>
                </c:pt>
                <c:pt idx="3917">
                  <c:v>-1.9143630647146599</c:v>
                </c:pt>
                <c:pt idx="3918">
                  <c:v>0.38109116101557999</c:v>
                </c:pt>
                <c:pt idx="3919">
                  <c:v>-1.02493767248291</c:v>
                </c:pt>
                <c:pt idx="3920">
                  <c:v>-1.52066491367293</c:v>
                </c:pt>
                <c:pt idx="3921">
                  <c:v>-1.2310075450207001</c:v>
                </c:pt>
                <c:pt idx="3922">
                  <c:v>1.65948794741887</c:v>
                </c:pt>
                <c:pt idx="3923">
                  <c:v>1.9562633229548301</c:v>
                </c:pt>
                <c:pt idx="3924">
                  <c:v>-0.86263295433977405</c:v>
                </c:pt>
                <c:pt idx="3925">
                  <c:v>2.6507375939184699</c:v>
                </c:pt>
                <c:pt idx="3926">
                  <c:v>0.81122369410367501</c:v>
                </c:pt>
                <c:pt idx="3927">
                  <c:v>0.25996355392360798</c:v>
                </c:pt>
                <c:pt idx="3928">
                  <c:v>-1.9377172526692299</c:v>
                </c:pt>
                <c:pt idx="3929">
                  <c:v>-0.130307061903532</c:v>
                </c:pt>
                <c:pt idx="3930">
                  <c:v>-2.1239175726065298</c:v>
                </c:pt>
                <c:pt idx="3931">
                  <c:v>1.39672719102819</c:v>
                </c:pt>
                <c:pt idx="3932">
                  <c:v>1.5122314136169399</c:v>
                </c:pt>
                <c:pt idx="3933">
                  <c:v>-2.7393080007279802</c:v>
                </c:pt>
                <c:pt idx="3934">
                  <c:v>1.34821924869993</c:v>
                </c:pt>
                <c:pt idx="3935">
                  <c:v>-2.5323468476644702</c:v>
                </c:pt>
                <c:pt idx="3936">
                  <c:v>-0.27131140117786801</c:v>
                </c:pt>
                <c:pt idx="3937">
                  <c:v>-0.56166649416416703</c:v>
                </c:pt>
                <c:pt idx="3938">
                  <c:v>0.79088019260173703</c:v>
                </c:pt>
                <c:pt idx="3939">
                  <c:v>2.4058556888851799</c:v>
                </c:pt>
                <c:pt idx="3940">
                  <c:v>2.4540090470393698</c:v>
                </c:pt>
                <c:pt idx="3941">
                  <c:v>-0.51724900612445701</c:v>
                </c:pt>
                <c:pt idx="3942">
                  <c:v>-1.5389426675681599</c:v>
                </c:pt>
                <c:pt idx="3943">
                  <c:v>-1.52178176134803</c:v>
                </c:pt>
                <c:pt idx="3944">
                  <c:v>0.16785671219421699</c:v>
                </c:pt>
                <c:pt idx="3945">
                  <c:v>-1.5117913927761999</c:v>
                </c:pt>
                <c:pt idx="3946">
                  <c:v>-0.81955165171764099</c:v>
                </c:pt>
                <c:pt idx="3947">
                  <c:v>-0.65427080093666401</c:v>
                </c:pt>
                <c:pt idx="3948">
                  <c:v>-2.91666096273168</c:v>
                </c:pt>
                <c:pt idx="3949">
                  <c:v>0.111520135038065</c:v>
                </c:pt>
                <c:pt idx="3950">
                  <c:v>-2.1292378522628401</c:v>
                </c:pt>
                <c:pt idx="3951">
                  <c:v>1.12179706188795</c:v>
                </c:pt>
                <c:pt idx="3952">
                  <c:v>-5.6170586632006803E-2</c:v>
                </c:pt>
                <c:pt idx="3953">
                  <c:v>1.9899324509665699</c:v>
                </c:pt>
                <c:pt idx="3954">
                  <c:v>0.21418143563067399</c:v>
                </c:pt>
                <c:pt idx="3955">
                  <c:v>3.3658273433327501E-2</c:v>
                </c:pt>
                <c:pt idx="3956">
                  <c:v>2.4803297954492001</c:v>
                </c:pt>
                <c:pt idx="3957">
                  <c:v>1.2178827017256599</c:v>
                </c:pt>
                <c:pt idx="3958">
                  <c:v>-0.30550293579507498</c:v>
                </c:pt>
                <c:pt idx="3959">
                  <c:v>0.60339790335571697</c:v>
                </c:pt>
                <c:pt idx="3960">
                  <c:v>1.7955845406339801</c:v>
                </c:pt>
                <c:pt idx="3961">
                  <c:v>-2.0817074583965902</c:v>
                </c:pt>
                <c:pt idx="3962">
                  <c:v>8.6802914197695799E-2</c:v>
                </c:pt>
                <c:pt idx="3963">
                  <c:v>-2.2446215965204002</c:v>
                </c:pt>
                <c:pt idx="3964">
                  <c:v>-2.7908775132383901</c:v>
                </c:pt>
                <c:pt idx="3965">
                  <c:v>-1.3663658139030099</c:v>
                </c:pt>
                <c:pt idx="3966">
                  <c:v>-0.518815312647389</c:v>
                </c:pt>
                <c:pt idx="3967">
                  <c:v>1.8160247004955701</c:v>
                </c:pt>
                <c:pt idx="3968">
                  <c:v>-1.62787895647002</c:v>
                </c:pt>
                <c:pt idx="3969">
                  <c:v>-2.2543597757673499</c:v>
                </c:pt>
                <c:pt idx="3970">
                  <c:v>2.2933226858024498</c:v>
                </c:pt>
                <c:pt idx="3971">
                  <c:v>-0.96266602470923701</c:v>
                </c:pt>
                <c:pt idx="3972">
                  <c:v>-0.37844715152398001</c:v>
                </c:pt>
                <c:pt idx="3973">
                  <c:v>-0.85547753399245696</c:v>
                </c:pt>
                <c:pt idx="3974">
                  <c:v>-4.8420042212482502E-3</c:v>
                </c:pt>
                <c:pt idx="3975">
                  <c:v>1.12299883281362</c:v>
                </c:pt>
                <c:pt idx="3976">
                  <c:v>-0.50315779071730304</c:v>
                </c:pt>
                <c:pt idx="3977">
                  <c:v>1.6814833576569399</c:v>
                </c:pt>
                <c:pt idx="3978">
                  <c:v>1.6873338770227</c:v>
                </c:pt>
                <c:pt idx="3979">
                  <c:v>1.7631317572562999</c:v>
                </c:pt>
                <c:pt idx="3980">
                  <c:v>-0.76498860456529805</c:v>
                </c:pt>
                <c:pt idx="3981">
                  <c:v>-1.51984285705305</c:v>
                </c:pt>
                <c:pt idx="3982">
                  <c:v>-1.2753114169406901</c:v>
                </c:pt>
                <c:pt idx="3983">
                  <c:v>2.2601206746431801</c:v>
                </c:pt>
                <c:pt idx="3984">
                  <c:v>1.4967624659360701</c:v>
                </c:pt>
                <c:pt idx="3985">
                  <c:v>1.6450331047806901</c:v>
                </c:pt>
                <c:pt idx="3986">
                  <c:v>-0.87756317224654501</c:v>
                </c:pt>
                <c:pt idx="3987">
                  <c:v>-1.64009998084257</c:v>
                </c:pt>
                <c:pt idx="3988">
                  <c:v>-0.17307546733510501</c:v>
                </c:pt>
                <c:pt idx="3989">
                  <c:v>-1.4638584482475101</c:v>
                </c:pt>
                <c:pt idx="3990">
                  <c:v>0.248976709339681</c:v>
                </c:pt>
                <c:pt idx="3991">
                  <c:v>2.8596292404039598</c:v>
                </c:pt>
                <c:pt idx="3992">
                  <c:v>-4.2331810341410703E-2</c:v>
                </c:pt>
                <c:pt idx="3993">
                  <c:v>0.908311769787159</c:v>
                </c:pt>
                <c:pt idx="3994">
                  <c:v>-2.0522062303364099</c:v>
                </c:pt>
                <c:pt idx="3995">
                  <c:v>0.50908838447669602</c:v>
                </c:pt>
                <c:pt idx="3996">
                  <c:v>1.07950773558143</c:v>
                </c:pt>
                <c:pt idx="3997">
                  <c:v>0.52733468009206397</c:v>
                </c:pt>
                <c:pt idx="3998">
                  <c:v>-1.28509383262065</c:v>
                </c:pt>
                <c:pt idx="3999">
                  <c:v>1.74233472482198</c:v>
                </c:pt>
                <c:pt idx="4000">
                  <c:v>2.7688473169880701</c:v>
                </c:pt>
                <c:pt idx="4001">
                  <c:v>1.15863948579058</c:v>
                </c:pt>
                <c:pt idx="4002">
                  <c:v>-0.52623100741703499</c:v>
                </c:pt>
                <c:pt idx="4003">
                  <c:v>-1.8972189681932199</c:v>
                </c:pt>
                <c:pt idx="4004">
                  <c:v>1.8462235342306701</c:v>
                </c:pt>
                <c:pt idx="4005">
                  <c:v>2.6210725492325002</c:v>
                </c:pt>
                <c:pt idx="4006">
                  <c:v>-2.78383957189688</c:v>
                </c:pt>
                <c:pt idx="4007">
                  <c:v>1.6960270957627701</c:v>
                </c:pt>
                <c:pt idx="4008">
                  <c:v>-1.4840093596931201</c:v>
                </c:pt>
                <c:pt idx="4009">
                  <c:v>-0.25021422962406298</c:v>
                </c:pt>
                <c:pt idx="4010">
                  <c:v>-0.89149389186229</c:v>
                </c:pt>
                <c:pt idx="4011">
                  <c:v>0.69733075197891403</c:v>
                </c:pt>
                <c:pt idx="4012">
                  <c:v>-0.49201401362179298</c:v>
                </c:pt>
                <c:pt idx="4013">
                  <c:v>-1.2660758149979801</c:v>
                </c:pt>
                <c:pt idx="4014">
                  <c:v>-0.54249721978255305</c:v>
                </c:pt>
                <c:pt idx="4015">
                  <c:v>1.14855446264303</c:v>
                </c:pt>
                <c:pt idx="4016">
                  <c:v>-0.11158748199674801</c:v>
                </c:pt>
                <c:pt idx="4017">
                  <c:v>2.11770092034017</c:v>
                </c:pt>
                <c:pt idx="4018">
                  <c:v>1.5272188502470601</c:v>
                </c:pt>
                <c:pt idx="4019">
                  <c:v>2.2404782454714001</c:v>
                </c:pt>
                <c:pt idx="4020">
                  <c:v>-0.70399285870861195</c:v>
                </c:pt>
                <c:pt idx="4021">
                  <c:v>-0.68681825520529305</c:v>
                </c:pt>
                <c:pt idx="4022">
                  <c:v>2.8462857238105901</c:v>
                </c:pt>
                <c:pt idx="4023">
                  <c:v>1.5173486511762699</c:v>
                </c:pt>
                <c:pt idx="4024">
                  <c:v>7.9484242302997096E-2</c:v>
                </c:pt>
                <c:pt idx="4025">
                  <c:v>1.5030361660145899</c:v>
                </c:pt>
                <c:pt idx="4026">
                  <c:v>1.67711546615591</c:v>
                </c:pt>
                <c:pt idx="4027">
                  <c:v>-0.63239884567389604</c:v>
                </c:pt>
                <c:pt idx="4028">
                  <c:v>-9.3400066630948599E-3</c:v>
                </c:pt>
                <c:pt idx="4029">
                  <c:v>2.0014505075558802</c:v>
                </c:pt>
                <c:pt idx="4030">
                  <c:v>-1.5763636505265299</c:v>
                </c:pt>
                <c:pt idx="4031">
                  <c:v>1.5411565986228499</c:v>
                </c:pt>
                <c:pt idx="4032">
                  <c:v>4.9971952384169002E-2</c:v>
                </c:pt>
                <c:pt idx="4033">
                  <c:v>2.3457943531533099</c:v>
                </c:pt>
                <c:pt idx="4034">
                  <c:v>-1.6667891584771599</c:v>
                </c:pt>
                <c:pt idx="4035">
                  <c:v>2.4515011397237498</c:v>
                </c:pt>
                <c:pt idx="4036">
                  <c:v>0.48946456676257299</c:v>
                </c:pt>
                <c:pt idx="4037">
                  <c:v>1.2030185320036599</c:v>
                </c:pt>
                <c:pt idx="4038">
                  <c:v>-2.79404678273906</c:v>
                </c:pt>
                <c:pt idx="4039">
                  <c:v>0.41521688851088001</c:v>
                </c:pt>
                <c:pt idx="4040">
                  <c:v>1.6753061735578201</c:v>
                </c:pt>
                <c:pt idx="4041">
                  <c:v>-2.5685285651026502</c:v>
                </c:pt>
                <c:pt idx="4042">
                  <c:v>-1.3733424467175099</c:v>
                </c:pt>
                <c:pt idx="4043">
                  <c:v>-1.34504435819923</c:v>
                </c:pt>
                <c:pt idx="4044">
                  <c:v>-0.84875874561679798</c:v>
                </c:pt>
                <c:pt idx="4045">
                  <c:v>0.101357609822461</c:v>
                </c:pt>
                <c:pt idx="4046">
                  <c:v>1.4292603560456401</c:v>
                </c:pt>
                <c:pt idx="4047">
                  <c:v>0.79149043506600003</c:v>
                </c:pt>
                <c:pt idx="4048">
                  <c:v>0.194613948281052</c:v>
                </c:pt>
                <c:pt idx="4049">
                  <c:v>0.86579886736634804</c:v>
                </c:pt>
                <c:pt idx="4050">
                  <c:v>-0.458119605361612</c:v>
                </c:pt>
                <c:pt idx="4051">
                  <c:v>-2.4986135590746801</c:v>
                </c:pt>
                <c:pt idx="4052">
                  <c:v>-1.4662937542122401</c:v>
                </c:pt>
                <c:pt idx="4053">
                  <c:v>-0.348314646413526</c:v>
                </c:pt>
                <c:pt idx="4054">
                  <c:v>-1.92986405937728</c:v>
                </c:pt>
                <c:pt idx="4055">
                  <c:v>7.1800406578605896E-2</c:v>
                </c:pt>
                <c:pt idx="4056">
                  <c:v>0.248197097472589</c:v>
                </c:pt>
                <c:pt idx="4057">
                  <c:v>-0.58621159670711898</c:v>
                </c:pt>
                <c:pt idx="4058">
                  <c:v>1.47805188192548</c:v>
                </c:pt>
                <c:pt idx="4059">
                  <c:v>1.8036808041246699</c:v>
                </c:pt>
                <c:pt idx="4060">
                  <c:v>1.1111964547297699</c:v>
                </c:pt>
                <c:pt idx="4061">
                  <c:v>-0.82845962276808305</c:v>
                </c:pt>
                <c:pt idx="4062">
                  <c:v>0.282168256045708</c:v>
                </c:pt>
                <c:pt idx="4063">
                  <c:v>0.43282675342944699</c:v>
                </c:pt>
                <c:pt idx="4064">
                  <c:v>1.9338825720339701</c:v>
                </c:pt>
                <c:pt idx="4065">
                  <c:v>-2.1347741348465599</c:v>
                </c:pt>
                <c:pt idx="4066">
                  <c:v>-0.26507518338776198</c:v>
                </c:pt>
                <c:pt idx="4067">
                  <c:v>0.129080595283559</c:v>
                </c:pt>
                <c:pt idx="4068">
                  <c:v>-2.0072759625877601</c:v>
                </c:pt>
                <c:pt idx="4069">
                  <c:v>2.1218923373940899</c:v>
                </c:pt>
                <c:pt idx="4070">
                  <c:v>1.87964909814559</c:v>
                </c:pt>
                <c:pt idx="4071">
                  <c:v>2.4839861108938601</c:v>
                </c:pt>
                <c:pt idx="4072">
                  <c:v>-2.1170310969215298</c:v>
                </c:pt>
                <c:pt idx="4073">
                  <c:v>-1.5276188660493999</c:v>
                </c:pt>
                <c:pt idx="4074">
                  <c:v>1.89504062685052</c:v>
                </c:pt>
                <c:pt idx="4075">
                  <c:v>2.3294643771119099</c:v>
                </c:pt>
                <c:pt idx="4076">
                  <c:v>2.00191950435944</c:v>
                </c:pt>
                <c:pt idx="4077">
                  <c:v>-2.43285600985869</c:v>
                </c:pt>
                <c:pt idx="4078">
                  <c:v>0.33006134716117003</c:v>
                </c:pt>
                <c:pt idx="4079">
                  <c:v>0.61850411131657002</c:v>
                </c:pt>
                <c:pt idx="4080">
                  <c:v>-2.8837485409613998E-2</c:v>
                </c:pt>
                <c:pt idx="4081">
                  <c:v>2.8834326437924398</c:v>
                </c:pt>
                <c:pt idx="4082">
                  <c:v>2.33752915854856</c:v>
                </c:pt>
                <c:pt idx="4083">
                  <c:v>-1.48235680491356</c:v>
                </c:pt>
                <c:pt idx="4084">
                  <c:v>1.1195018093645701</c:v>
                </c:pt>
                <c:pt idx="4085">
                  <c:v>-0.95491019590326298</c:v>
                </c:pt>
                <c:pt idx="4086">
                  <c:v>2.4865742182666102</c:v>
                </c:pt>
                <c:pt idx="4087">
                  <c:v>-2.5034852607503</c:v>
                </c:pt>
                <c:pt idx="4088">
                  <c:v>1.3622393803497299</c:v>
                </c:pt>
                <c:pt idx="4089">
                  <c:v>-0.81217252636813497</c:v>
                </c:pt>
                <c:pt idx="4090">
                  <c:v>1.7624415704018199</c:v>
                </c:pt>
                <c:pt idx="4091">
                  <c:v>-0.33218573087014303</c:v>
                </c:pt>
                <c:pt idx="4092">
                  <c:v>-1.5694093951991599</c:v>
                </c:pt>
                <c:pt idx="4093">
                  <c:v>-1.85015239712357</c:v>
                </c:pt>
                <c:pt idx="4094">
                  <c:v>-2.6443381368116601</c:v>
                </c:pt>
                <c:pt idx="4095">
                  <c:v>-0.74013732487343797</c:v>
                </c:pt>
                <c:pt idx="4096">
                  <c:v>1.1343971947073499</c:v>
                </c:pt>
                <c:pt idx="4097">
                  <c:v>0.21189705261028799</c:v>
                </c:pt>
                <c:pt idx="4098">
                  <c:v>0.72537426349962597</c:v>
                </c:pt>
                <c:pt idx="4099">
                  <c:v>1.4531433328382699</c:v>
                </c:pt>
                <c:pt idx="4100">
                  <c:v>0.73698342968461805</c:v>
                </c:pt>
                <c:pt idx="4101">
                  <c:v>1.04057971949443</c:v>
                </c:pt>
                <c:pt idx="4102">
                  <c:v>1.4543974300326601</c:v>
                </c:pt>
                <c:pt idx="4103">
                  <c:v>-1.08239428721013</c:v>
                </c:pt>
                <c:pt idx="4104">
                  <c:v>-1.08271401474002E-3</c:v>
                </c:pt>
                <c:pt idx="4105">
                  <c:v>0.44536834842531298</c:v>
                </c:pt>
                <c:pt idx="4106">
                  <c:v>-0.84498964124159204</c:v>
                </c:pt>
                <c:pt idx="4107">
                  <c:v>1.1431998969974499</c:v>
                </c:pt>
                <c:pt idx="4108">
                  <c:v>-1.23979098592815</c:v>
                </c:pt>
                <c:pt idx="4109">
                  <c:v>2.0611529053276199</c:v>
                </c:pt>
                <c:pt idx="4110">
                  <c:v>-1.30979278278974</c:v>
                </c:pt>
                <c:pt idx="4111">
                  <c:v>-0.86406733953856496</c:v>
                </c:pt>
                <c:pt idx="4112">
                  <c:v>-2.1651004142172301</c:v>
                </c:pt>
                <c:pt idx="4113">
                  <c:v>0.98474949829390002</c:v>
                </c:pt>
                <c:pt idx="4114">
                  <c:v>-0.76070398410964901</c:v>
                </c:pt>
                <c:pt idx="4115">
                  <c:v>1.9321288482584</c:v>
                </c:pt>
                <c:pt idx="4116">
                  <c:v>-0.93135171824316598</c:v>
                </c:pt>
                <c:pt idx="4117">
                  <c:v>-1.72259956089469</c:v>
                </c:pt>
                <c:pt idx="4118">
                  <c:v>-0.87769834420216197</c:v>
                </c:pt>
                <c:pt idx="4119">
                  <c:v>-0.341822942540979</c:v>
                </c:pt>
                <c:pt idx="4120">
                  <c:v>7.7425968103995005E-2</c:v>
                </c:pt>
                <c:pt idx="4121">
                  <c:v>0.40850940676674702</c:v>
                </c:pt>
                <c:pt idx="4122">
                  <c:v>1.25160471644768</c:v>
                </c:pt>
                <c:pt idx="4123">
                  <c:v>0.36211280894280001</c:v>
                </c:pt>
                <c:pt idx="4124">
                  <c:v>-1.5123727927817501</c:v>
                </c:pt>
                <c:pt idx="4125">
                  <c:v>-0.33155960372346999</c:v>
                </c:pt>
                <c:pt idx="4126">
                  <c:v>1.4694525004871899</c:v>
                </c:pt>
                <c:pt idx="4127">
                  <c:v>-1.8666847804323301</c:v>
                </c:pt>
                <c:pt idx="4128">
                  <c:v>1.0389932345724999</c:v>
                </c:pt>
                <c:pt idx="4129">
                  <c:v>0.57999755129221298</c:v>
                </c:pt>
                <c:pt idx="4130">
                  <c:v>1.70536548841507</c:v>
                </c:pt>
                <c:pt idx="4131">
                  <c:v>-1.8554257087338899</c:v>
                </c:pt>
                <c:pt idx="4132">
                  <c:v>-0.38914204000962899</c:v>
                </c:pt>
                <c:pt idx="4133">
                  <c:v>1.00793794378028</c:v>
                </c:pt>
                <c:pt idx="4134">
                  <c:v>0.77087826983451802</c:v>
                </c:pt>
                <c:pt idx="4135">
                  <c:v>0.89012100679724504</c:v>
                </c:pt>
                <c:pt idx="4136">
                  <c:v>-9.88212561364889E-2</c:v>
                </c:pt>
                <c:pt idx="4137">
                  <c:v>-1.70812301143241</c:v>
                </c:pt>
                <c:pt idx="4138">
                  <c:v>-2.1834207548778601</c:v>
                </c:pt>
                <c:pt idx="4139">
                  <c:v>0.77006245551417396</c:v>
                </c:pt>
                <c:pt idx="4140">
                  <c:v>-2.2841689357903401</c:v>
                </c:pt>
                <c:pt idx="4141">
                  <c:v>-0.33293937984496802</c:v>
                </c:pt>
                <c:pt idx="4142">
                  <c:v>-0.87077856662831599</c:v>
                </c:pt>
                <c:pt idx="4143">
                  <c:v>0.197609573924761</c:v>
                </c:pt>
                <c:pt idx="4144">
                  <c:v>-2.6619013007635699</c:v>
                </c:pt>
                <c:pt idx="4145">
                  <c:v>0.54417288564559196</c:v>
                </c:pt>
                <c:pt idx="4146">
                  <c:v>-1.29046436872273</c:v>
                </c:pt>
                <c:pt idx="4147">
                  <c:v>2.7136943242929901</c:v>
                </c:pt>
                <c:pt idx="4148">
                  <c:v>1.2069085027294699</c:v>
                </c:pt>
                <c:pt idx="4149">
                  <c:v>-2.0394135555174202</c:v>
                </c:pt>
                <c:pt idx="4150">
                  <c:v>-2.99005191464164</c:v>
                </c:pt>
                <c:pt idx="4151">
                  <c:v>0.83018062531773895</c:v>
                </c:pt>
                <c:pt idx="4152">
                  <c:v>0.63503964476482699</c:v>
                </c:pt>
                <c:pt idx="4153">
                  <c:v>2.7690254874714202</c:v>
                </c:pt>
                <c:pt idx="4154">
                  <c:v>2.7062952997048102</c:v>
                </c:pt>
                <c:pt idx="4155">
                  <c:v>-1.61496013320739</c:v>
                </c:pt>
                <c:pt idx="4156">
                  <c:v>1.5118632893309401</c:v>
                </c:pt>
                <c:pt idx="4157">
                  <c:v>-0.835608882920444</c:v>
                </c:pt>
                <c:pt idx="4158">
                  <c:v>-1.41414175543914</c:v>
                </c:pt>
                <c:pt idx="4159">
                  <c:v>-2.8770749742780401E-2</c:v>
                </c:pt>
                <c:pt idx="4160">
                  <c:v>-0.32527545851026302</c:v>
                </c:pt>
                <c:pt idx="4161">
                  <c:v>2.20514889692573</c:v>
                </c:pt>
                <c:pt idx="4162">
                  <c:v>-0.79076918743523805</c:v>
                </c:pt>
                <c:pt idx="4163">
                  <c:v>0.62081227859469701</c:v>
                </c:pt>
                <c:pt idx="4164">
                  <c:v>0.38625576549927099</c:v>
                </c:pt>
                <c:pt idx="4165">
                  <c:v>1.6830141743834901</c:v>
                </c:pt>
                <c:pt idx="4166">
                  <c:v>-0.92365444629071403</c:v>
                </c:pt>
                <c:pt idx="4167">
                  <c:v>-0.29116112177237202</c:v>
                </c:pt>
                <c:pt idx="4168">
                  <c:v>-1.6376933826904601</c:v>
                </c:pt>
                <c:pt idx="4169">
                  <c:v>-2.84433562604123</c:v>
                </c:pt>
                <c:pt idx="4170">
                  <c:v>-1.4646733415388999</c:v>
                </c:pt>
                <c:pt idx="4171">
                  <c:v>-1.3852111772336</c:v>
                </c:pt>
                <c:pt idx="4172">
                  <c:v>0.49498807124743899</c:v>
                </c:pt>
                <c:pt idx="4173">
                  <c:v>-2.2124482906448102</c:v>
                </c:pt>
                <c:pt idx="4174">
                  <c:v>-2.2973869756327598</c:v>
                </c:pt>
                <c:pt idx="4175">
                  <c:v>2.2953642991317098</c:v>
                </c:pt>
                <c:pt idx="4176">
                  <c:v>-1.2684357948629099</c:v>
                </c:pt>
                <c:pt idx="4177">
                  <c:v>-0.92692894181656804</c:v>
                </c:pt>
                <c:pt idx="4178">
                  <c:v>-2.6297254434403801</c:v>
                </c:pt>
                <c:pt idx="4179">
                  <c:v>-2.32126625979725</c:v>
                </c:pt>
                <c:pt idx="4180">
                  <c:v>-1.30673049048343</c:v>
                </c:pt>
                <c:pt idx="4181">
                  <c:v>1.4895433794486199</c:v>
                </c:pt>
                <c:pt idx="4182">
                  <c:v>0.36209660425571499</c:v>
                </c:pt>
                <c:pt idx="4183">
                  <c:v>-4.3113643348258103E-2</c:v>
                </c:pt>
                <c:pt idx="4184">
                  <c:v>0.92629473224508196</c:v>
                </c:pt>
                <c:pt idx="4185">
                  <c:v>0.43900070180131601</c:v>
                </c:pt>
                <c:pt idx="4186">
                  <c:v>-1.6098392651368401</c:v>
                </c:pt>
                <c:pt idx="4187">
                  <c:v>0.126742263403399</c:v>
                </c:pt>
                <c:pt idx="4188">
                  <c:v>2.3509466379456501</c:v>
                </c:pt>
                <c:pt idx="4189">
                  <c:v>0.77096932166036902</c:v>
                </c:pt>
                <c:pt idx="4190">
                  <c:v>0.24585520149596801</c:v>
                </c:pt>
                <c:pt idx="4191">
                  <c:v>1.1844546449817099</c:v>
                </c:pt>
                <c:pt idx="4192">
                  <c:v>-0.80167895690434898</c:v>
                </c:pt>
                <c:pt idx="4193">
                  <c:v>8.15721207456956E-2</c:v>
                </c:pt>
                <c:pt idx="4194">
                  <c:v>2.5900966574284401</c:v>
                </c:pt>
                <c:pt idx="4195">
                  <c:v>-0.52747177557896296</c:v>
                </c:pt>
                <c:pt idx="4196">
                  <c:v>2.0410139697400198</c:v>
                </c:pt>
                <c:pt idx="4197">
                  <c:v>-2.0740335213856498</c:v>
                </c:pt>
                <c:pt idx="4198">
                  <c:v>-2.21376429954558E-2</c:v>
                </c:pt>
                <c:pt idx="4199">
                  <c:v>-0.22422532229404801</c:v>
                </c:pt>
                <c:pt idx="4200">
                  <c:v>-2.2602949607051799</c:v>
                </c:pt>
                <c:pt idx="4201">
                  <c:v>1.11492864263085</c:v>
                </c:pt>
                <c:pt idx="4202">
                  <c:v>0.107773550442798</c:v>
                </c:pt>
                <c:pt idx="4203">
                  <c:v>-1.08940881660385</c:v>
                </c:pt>
                <c:pt idx="4204">
                  <c:v>-1.99053597271143E-2</c:v>
                </c:pt>
                <c:pt idx="4205">
                  <c:v>2.0427861101231199</c:v>
                </c:pt>
                <c:pt idx="4206">
                  <c:v>-1.3950887197030399</c:v>
                </c:pt>
                <c:pt idx="4207">
                  <c:v>-0.31031324497453799</c:v>
                </c:pt>
                <c:pt idx="4208">
                  <c:v>2.7880818803706502</c:v>
                </c:pt>
                <c:pt idx="4209">
                  <c:v>1.71633318032017</c:v>
                </c:pt>
                <c:pt idx="4210">
                  <c:v>0.81179775564504397</c:v>
                </c:pt>
                <c:pt idx="4211">
                  <c:v>-2.4969326660359799</c:v>
                </c:pt>
                <c:pt idx="4212">
                  <c:v>-1.34043913910928</c:v>
                </c:pt>
                <c:pt idx="4213">
                  <c:v>1.6107504213884201</c:v>
                </c:pt>
                <c:pt idx="4214">
                  <c:v>1.1294831418521301</c:v>
                </c:pt>
                <c:pt idx="4215">
                  <c:v>1.05949253881752</c:v>
                </c:pt>
                <c:pt idx="4216">
                  <c:v>1.17424323756678</c:v>
                </c:pt>
                <c:pt idx="4217">
                  <c:v>3.84365879904216E-2</c:v>
                </c:pt>
                <c:pt idx="4218">
                  <c:v>-1.0798459981008901</c:v>
                </c:pt>
                <c:pt idx="4219">
                  <c:v>2.3979918755723402</c:v>
                </c:pt>
                <c:pt idx="4220">
                  <c:v>1.6846659219368501</c:v>
                </c:pt>
                <c:pt idx="4221">
                  <c:v>0.116376839857198</c:v>
                </c:pt>
                <c:pt idx="4222">
                  <c:v>1.6311690925874101</c:v>
                </c:pt>
                <c:pt idx="4223">
                  <c:v>-0.16687745591286701</c:v>
                </c:pt>
                <c:pt idx="4224">
                  <c:v>0.77753504326441703</c:v>
                </c:pt>
                <c:pt idx="4225">
                  <c:v>0.65595719517310802</c:v>
                </c:pt>
                <c:pt idx="4226">
                  <c:v>0.47847879761577999</c:v>
                </c:pt>
                <c:pt idx="4227">
                  <c:v>-2.4505463885010901</c:v>
                </c:pt>
                <c:pt idx="4228">
                  <c:v>-1.2642794526160399</c:v>
                </c:pt>
                <c:pt idx="4229">
                  <c:v>-0.71277970692909998</c:v>
                </c:pt>
                <c:pt idx="4230">
                  <c:v>-0.81989707529338496</c:v>
                </c:pt>
                <c:pt idx="4231">
                  <c:v>0.77289006574149999</c:v>
                </c:pt>
                <c:pt idx="4232">
                  <c:v>0.19724200750165799</c:v>
                </c:pt>
                <c:pt idx="4233">
                  <c:v>0.86215978332273802</c:v>
                </c:pt>
                <c:pt idx="4234">
                  <c:v>2.2651439272234599</c:v>
                </c:pt>
                <c:pt idx="4235">
                  <c:v>1.0692843237195</c:v>
                </c:pt>
                <c:pt idx="4236">
                  <c:v>2.86378292537501</c:v>
                </c:pt>
                <c:pt idx="4237">
                  <c:v>0.77639164736549504</c:v>
                </c:pt>
                <c:pt idx="4238">
                  <c:v>1.11115435049435</c:v>
                </c:pt>
                <c:pt idx="4239">
                  <c:v>2.4799624678001901</c:v>
                </c:pt>
                <c:pt idx="4240">
                  <c:v>0.93567080648304002</c:v>
                </c:pt>
                <c:pt idx="4241">
                  <c:v>-1.5803457317996501</c:v>
                </c:pt>
                <c:pt idx="4242">
                  <c:v>-0.19186422209498299</c:v>
                </c:pt>
                <c:pt idx="4243">
                  <c:v>-1.42186730640721</c:v>
                </c:pt>
                <c:pt idx="4244">
                  <c:v>0.49806916272055302</c:v>
                </c:pt>
                <c:pt idx="4245">
                  <c:v>-2.5554282939302801</c:v>
                </c:pt>
                <c:pt idx="4246">
                  <c:v>0.61918231263398904</c:v>
                </c:pt>
                <c:pt idx="4247">
                  <c:v>1.1681957271268799</c:v>
                </c:pt>
                <c:pt idx="4248">
                  <c:v>1.8600426686759099</c:v>
                </c:pt>
                <c:pt idx="4249">
                  <c:v>6.5481531622841802E-3</c:v>
                </c:pt>
                <c:pt idx="4250">
                  <c:v>-0.98126830136556797</c:v>
                </c:pt>
                <c:pt idx="4251">
                  <c:v>1.99808272552412</c:v>
                </c:pt>
                <c:pt idx="4252">
                  <c:v>-0.31435014244703202</c:v>
                </c:pt>
                <c:pt idx="4253">
                  <c:v>-2.0427430861563298</c:v>
                </c:pt>
                <c:pt idx="4254">
                  <c:v>2.5002785028175398</c:v>
                </c:pt>
                <c:pt idx="4255">
                  <c:v>-0.95094606827824801</c:v>
                </c:pt>
                <c:pt idx="4256">
                  <c:v>-1.26505865404303</c:v>
                </c:pt>
                <c:pt idx="4257">
                  <c:v>1.7981907308209499</c:v>
                </c:pt>
                <c:pt idx="4258">
                  <c:v>1.17889128490072</c:v>
                </c:pt>
                <c:pt idx="4259">
                  <c:v>0.58888203292016805</c:v>
                </c:pt>
                <c:pt idx="4260">
                  <c:v>8.1577223629216697E-2</c:v>
                </c:pt>
                <c:pt idx="4261">
                  <c:v>-0.58758886155958701</c:v>
                </c:pt>
                <c:pt idx="4262">
                  <c:v>1.78329225713397</c:v>
                </c:pt>
                <c:pt idx="4263">
                  <c:v>-0.93701927560356701</c:v>
                </c:pt>
                <c:pt idx="4264">
                  <c:v>1.7849902630822501</c:v>
                </c:pt>
                <c:pt idx="4265">
                  <c:v>-1.8607533967805401</c:v>
                </c:pt>
                <c:pt idx="4266">
                  <c:v>1.44990108186466</c:v>
                </c:pt>
                <c:pt idx="4267">
                  <c:v>0.89522745606449095</c:v>
                </c:pt>
                <c:pt idx="4268">
                  <c:v>1.32988847084984</c:v>
                </c:pt>
                <c:pt idx="4269">
                  <c:v>-0.53076095030743597</c:v>
                </c:pt>
                <c:pt idx="4270">
                  <c:v>2.3166416066591502</c:v>
                </c:pt>
                <c:pt idx="4271">
                  <c:v>0.775082313379027</c:v>
                </c:pt>
                <c:pt idx="4272">
                  <c:v>0.47169692774148198</c:v>
                </c:pt>
                <c:pt idx="4273">
                  <c:v>0.29169041763382098</c:v>
                </c:pt>
                <c:pt idx="4274">
                  <c:v>-1.6364276829228901</c:v>
                </c:pt>
                <c:pt idx="4275">
                  <c:v>-1.9742242244794299</c:v>
                </c:pt>
                <c:pt idx="4276">
                  <c:v>1.6188217846127999</c:v>
                </c:pt>
                <c:pt idx="4277">
                  <c:v>-2.1354460736394101</c:v>
                </c:pt>
                <c:pt idx="4278">
                  <c:v>0.92304599812409105</c:v>
                </c:pt>
                <c:pt idx="4279">
                  <c:v>2.68200962545647</c:v>
                </c:pt>
                <c:pt idx="4280">
                  <c:v>-1.2214431197235001</c:v>
                </c:pt>
                <c:pt idx="4281">
                  <c:v>-2.3346786666460999</c:v>
                </c:pt>
                <c:pt idx="4282">
                  <c:v>0.50694519585931797</c:v>
                </c:pt>
                <c:pt idx="4283">
                  <c:v>-0.52972854180775897</c:v>
                </c:pt>
                <c:pt idx="4284">
                  <c:v>1.18410916602233</c:v>
                </c:pt>
                <c:pt idx="4285">
                  <c:v>-0.35844461656801702</c:v>
                </c:pt>
                <c:pt idx="4286">
                  <c:v>-2.2324820496398798</c:v>
                </c:pt>
                <c:pt idx="4287">
                  <c:v>0.56095896045020099</c:v>
                </c:pt>
                <c:pt idx="4288">
                  <c:v>2.3640230195369298</c:v>
                </c:pt>
                <c:pt idx="4289">
                  <c:v>-1.27682410821926</c:v>
                </c:pt>
                <c:pt idx="4290">
                  <c:v>-1.5441202594424299</c:v>
                </c:pt>
                <c:pt idx="4291">
                  <c:v>-2.4838974679902299</c:v>
                </c:pt>
                <c:pt idx="4292">
                  <c:v>1.16370222395654</c:v>
                </c:pt>
                <c:pt idx="4293">
                  <c:v>0.66266800114729096</c:v>
                </c:pt>
                <c:pt idx="4294">
                  <c:v>2.3765635859416601</c:v>
                </c:pt>
                <c:pt idx="4295">
                  <c:v>-2.9420361597683402</c:v>
                </c:pt>
                <c:pt idx="4296">
                  <c:v>-0.61312081809889196</c:v>
                </c:pt>
                <c:pt idx="4297">
                  <c:v>-2.2680776715701301</c:v>
                </c:pt>
                <c:pt idx="4298">
                  <c:v>1.7544567205958299</c:v>
                </c:pt>
                <c:pt idx="4299">
                  <c:v>1.00887448836115</c:v>
                </c:pt>
                <c:pt idx="4300">
                  <c:v>-1.46526373972461</c:v>
                </c:pt>
                <c:pt idx="4301">
                  <c:v>-1.0282393486996999</c:v>
                </c:pt>
                <c:pt idx="4302">
                  <c:v>0.89526117893240797</c:v>
                </c:pt>
                <c:pt idx="4303">
                  <c:v>-1.4575116067530101</c:v>
                </c:pt>
                <c:pt idx="4304">
                  <c:v>1.44182748005018</c:v>
                </c:pt>
                <c:pt idx="4305">
                  <c:v>0.73998342724612898</c:v>
                </c:pt>
                <c:pt idx="4306">
                  <c:v>2.2207875455269601</c:v>
                </c:pt>
                <c:pt idx="4307">
                  <c:v>1.1715784623549901</c:v>
                </c:pt>
                <c:pt idx="4308">
                  <c:v>0.30050443208287397</c:v>
                </c:pt>
                <c:pt idx="4309">
                  <c:v>-1.7752315176882001</c:v>
                </c:pt>
                <c:pt idx="4310">
                  <c:v>1.3924748695300599</c:v>
                </c:pt>
                <c:pt idx="4311">
                  <c:v>-2.82114238880001</c:v>
                </c:pt>
                <c:pt idx="4312">
                  <c:v>2.56474742401205</c:v>
                </c:pt>
                <c:pt idx="4313">
                  <c:v>1.91440520955747</c:v>
                </c:pt>
                <c:pt idx="4314">
                  <c:v>0.46131880536464898</c:v>
                </c:pt>
                <c:pt idx="4315">
                  <c:v>0.59371551935915901</c:v>
                </c:pt>
                <c:pt idx="4316">
                  <c:v>-0.29863282984324702</c:v>
                </c:pt>
                <c:pt idx="4317">
                  <c:v>6.6704888052405403E-2</c:v>
                </c:pt>
                <c:pt idx="4318">
                  <c:v>2.7006742466854901</c:v>
                </c:pt>
                <c:pt idx="4319">
                  <c:v>0.91694073110874796</c:v>
                </c:pt>
                <c:pt idx="4320">
                  <c:v>0.91850982370680201</c:v>
                </c:pt>
                <c:pt idx="4321">
                  <c:v>-0.89941812067397897</c:v>
                </c:pt>
                <c:pt idx="4322">
                  <c:v>2.2063875933417201</c:v>
                </c:pt>
                <c:pt idx="4323">
                  <c:v>1.1861252464149801</c:v>
                </c:pt>
                <c:pt idx="4324">
                  <c:v>0.76745694990700897</c:v>
                </c:pt>
                <c:pt idx="4325">
                  <c:v>-0.64852503197008904</c:v>
                </c:pt>
                <c:pt idx="4326">
                  <c:v>-0.69064484142424298</c:v>
                </c:pt>
                <c:pt idx="4327">
                  <c:v>-2.6533783906728701</c:v>
                </c:pt>
                <c:pt idx="4328">
                  <c:v>-1.2914698852533799</c:v>
                </c:pt>
                <c:pt idx="4329">
                  <c:v>-2.3853472682979602</c:v>
                </c:pt>
                <c:pt idx="4330">
                  <c:v>1.11764664905239</c:v>
                </c:pt>
                <c:pt idx="4331">
                  <c:v>-1.60644841728475</c:v>
                </c:pt>
                <c:pt idx="4332">
                  <c:v>0.62834852855844003</c:v>
                </c:pt>
                <c:pt idx="4333">
                  <c:v>-0.10361128798513899</c:v>
                </c:pt>
                <c:pt idx="4334">
                  <c:v>1.67570346259143</c:v>
                </c:pt>
                <c:pt idx="4335">
                  <c:v>-1.8983856808380699</c:v>
                </c:pt>
                <c:pt idx="4336">
                  <c:v>-0.84157349511661295</c:v>
                </c:pt>
                <c:pt idx="4337">
                  <c:v>-2.6709275539058801</c:v>
                </c:pt>
                <c:pt idx="4338">
                  <c:v>0.69099932823546295</c:v>
                </c:pt>
                <c:pt idx="4339">
                  <c:v>-2.6730740438160798</c:v>
                </c:pt>
                <c:pt idx="4340">
                  <c:v>-0.243812607707452</c:v>
                </c:pt>
                <c:pt idx="4341">
                  <c:v>-2.53652860224333</c:v>
                </c:pt>
                <c:pt idx="4342">
                  <c:v>1.14570528041116</c:v>
                </c:pt>
                <c:pt idx="4343">
                  <c:v>-1.2040023185872799</c:v>
                </c:pt>
                <c:pt idx="4344">
                  <c:v>-2.8411107495958299</c:v>
                </c:pt>
                <c:pt idx="4345">
                  <c:v>-2.0889998590838101</c:v>
                </c:pt>
                <c:pt idx="4346">
                  <c:v>2.2742172551452802</c:v>
                </c:pt>
                <c:pt idx="4347">
                  <c:v>-1.96776906470519</c:v>
                </c:pt>
                <c:pt idx="4348">
                  <c:v>-1.09079472911169</c:v>
                </c:pt>
                <c:pt idx="4349">
                  <c:v>1.4760298967777901</c:v>
                </c:pt>
                <c:pt idx="4350">
                  <c:v>-1.7567058657168899</c:v>
                </c:pt>
                <c:pt idx="4351">
                  <c:v>1.0662376813808601</c:v>
                </c:pt>
                <c:pt idx="4352">
                  <c:v>1.8351493253504401</c:v>
                </c:pt>
                <c:pt idx="4353">
                  <c:v>-5.2226079447417598E-2</c:v>
                </c:pt>
                <c:pt idx="4354">
                  <c:v>0.65555847748701002</c:v>
                </c:pt>
                <c:pt idx="4355">
                  <c:v>-2.8107082726401602</c:v>
                </c:pt>
                <c:pt idx="4356">
                  <c:v>-0.42408477249774001</c:v>
                </c:pt>
                <c:pt idx="4357">
                  <c:v>-1.53336293943289</c:v>
                </c:pt>
                <c:pt idx="4358">
                  <c:v>5.6394489639508497E-3</c:v>
                </c:pt>
                <c:pt idx="4359">
                  <c:v>2.0575646945555799</c:v>
                </c:pt>
                <c:pt idx="4360">
                  <c:v>-2.4541188087523902</c:v>
                </c:pt>
                <c:pt idx="4361">
                  <c:v>2.4820938150630898</c:v>
                </c:pt>
                <c:pt idx="4362">
                  <c:v>1.0826719315825499</c:v>
                </c:pt>
                <c:pt idx="4363">
                  <c:v>-2.4732083770350299</c:v>
                </c:pt>
                <c:pt idx="4364">
                  <c:v>-1.8478340954693699</c:v>
                </c:pt>
                <c:pt idx="4365">
                  <c:v>0.30490606184271701</c:v>
                </c:pt>
                <c:pt idx="4366">
                  <c:v>-1.80137093341319</c:v>
                </c:pt>
                <c:pt idx="4367">
                  <c:v>2.1654284272934401</c:v>
                </c:pt>
                <c:pt idx="4368">
                  <c:v>2.0885817961570701</c:v>
                </c:pt>
                <c:pt idx="4369">
                  <c:v>2.2622279804471601</c:v>
                </c:pt>
                <c:pt idx="4370">
                  <c:v>2.6157739433729001</c:v>
                </c:pt>
                <c:pt idx="4371">
                  <c:v>1.85766946111196</c:v>
                </c:pt>
                <c:pt idx="4372">
                  <c:v>1.5100303501560199</c:v>
                </c:pt>
                <c:pt idx="4373">
                  <c:v>0.268868149244199</c:v>
                </c:pt>
                <c:pt idx="4374">
                  <c:v>-2.5815640659060199</c:v>
                </c:pt>
                <c:pt idx="4375">
                  <c:v>1.05184815692216</c:v>
                </c:pt>
                <c:pt idx="4376">
                  <c:v>0.36113785986225</c:v>
                </c:pt>
                <c:pt idx="4377">
                  <c:v>-2.6592672327883</c:v>
                </c:pt>
                <c:pt idx="4378">
                  <c:v>-1.42924121412712</c:v>
                </c:pt>
                <c:pt idx="4379">
                  <c:v>-1.8400625643887301</c:v>
                </c:pt>
                <c:pt idx="4380">
                  <c:v>0.27867013919474398</c:v>
                </c:pt>
                <c:pt idx="4381">
                  <c:v>-0.87248970130816905</c:v>
                </c:pt>
                <c:pt idx="4382">
                  <c:v>1.87043071973291</c:v>
                </c:pt>
                <c:pt idx="4383">
                  <c:v>2.09727200039424</c:v>
                </c:pt>
                <c:pt idx="4384">
                  <c:v>0.19904749565470201</c:v>
                </c:pt>
                <c:pt idx="4385">
                  <c:v>-0.90732063431476595</c:v>
                </c:pt>
                <c:pt idx="4386">
                  <c:v>-0.23088605173913301</c:v>
                </c:pt>
                <c:pt idx="4387">
                  <c:v>2.9321136138325299</c:v>
                </c:pt>
                <c:pt idx="4388">
                  <c:v>-1.0990402922969</c:v>
                </c:pt>
                <c:pt idx="4389">
                  <c:v>1.1145372989136699</c:v>
                </c:pt>
                <c:pt idx="4390">
                  <c:v>1.7236197251216401</c:v>
                </c:pt>
                <c:pt idx="4391">
                  <c:v>1.3073459647014101</c:v>
                </c:pt>
                <c:pt idx="4392">
                  <c:v>-2.4710068994890402</c:v>
                </c:pt>
                <c:pt idx="4393">
                  <c:v>2.2746708432301599</c:v>
                </c:pt>
                <c:pt idx="4394">
                  <c:v>-2.6132957150182898</c:v>
                </c:pt>
                <c:pt idx="4395">
                  <c:v>2.6882180290209199</c:v>
                </c:pt>
                <c:pt idx="4396">
                  <c:v>1.37093633367223</c:v>
                </c:pt>
                <c:pt idx="4397">
                  <c:v>-1.9192380594688301</c:v>
                </c:pt>
                <c:pt idx="4398">
                  <c:v>0.17667490109470901</c:v>
                </c:pt>
                <c:pt idx="4399">
                  <c:v>2.1745935650211501</c:v>
                </c:pt>
                <c:pt idx="4400">
                  <c:v>0.133564827282318</c:v>
                </c:pt>
                <c:pt idx="4401">
                  <c:v>-0.841582919570945</c:v>
                </c:pt>
                <c:pt idx="4402">
                  <c:v>-0.50829369439135397</c:v>
                </c:pt>
                <c:pt idx="4403">
                  <c:v>-2.6274172083931502</c:v>
                </c:pt>
                <c:pt idx="4404">
                  <c:v>1.25592700258301</c:v>
                </c:pt>
                <c:pt idx="4405">
                  <c:v>-0.798151274141783</c:v>
                </c:pt>
                <c:pt idx="4406">
                  <c:v>0.53728154827335595</c:v>
                </c:pt>
                <c:pt idx="4407">
                  <c:v>2.8369134565079199</c:v>
                </c:pt>
                <c:pt idx="4408">
                  <c:v>-1.8044393934737799</c:v>
                </c:pt>
                <c:pt idx="4409">
                  <c:v>-0.13895610791941801</c:v>
                </c:pt>
                <c:pt idx="4410">
                  <c:v>-2.84670186696053</c:v>
                </c:pt>
                <c:pt idx="4411">
                  <c:v>-0.20248004318944701</c:v>
                </c:pt>
                <c:pt idx="4412">
                  <c:v>0.31085367177939</c:v>
                </c:pt>
                <c:pt idx="4413">
                  <c:v>-1.81946424912264</c:v>
                </c:pt>
                <c:pt idx="4414">
                  <c:v>2.4605970782806899</c:v>
                </c:pt>
                <c:pt idx="4415">
                  <c:v>0.69518740107305899</c:v>
                </c:pt>
                <c:pt idx="4416">
                  <c:v>0.359130320977396</c:v>
                </c:pt>
                <c:pt idx="4417">
                  <c:v>-1.11604302955715</c:v>
                </c:pt>
                <c:pt idx="4418">
                  <c:v>1.39131638661334</c:v>
                </c:pt>
                <c:pt idx="4419">
                  <c:v>-0.93661398623354397</c:v>
                </c:pt>
                <c:pt idx="4420">
                  <c:v>-0.38322955835264999</c:v>
                </c:pt>
                <c:pt idx="4421">
                  <c:v>-2.1166509765510799</c:v>
                </c:pt>
                <c:pt idx="4422">
                  <c:v>-1.4374602521987101</c:v>
                </c:pt>
                <c:pt idx="4423">
                  <c:v>-2.8334115580307699</c:v>
                </c:pt>
                <c:pt idx="4424">
                  <c:v>1.84462249965868</c:v>
                </c:pt>
                <c:pt idx="4425">
                  <c:v>-2.01092006864386</c:v>
                </c:pt>
                <c:pt idx="4426">
                  <c:v>0.81237512061143502</c:v>
                </c:pt>
                <c:pt idx="4427">
                  <c:v>1.0742208286521699</c:v>
                </c:pt>
                <c:pt idx="4428">
                  <c:v>0.38853719157347999</c:v>
                </c:pt>
                <c:pt idx="4429">
                  <c:v>-0.994784054848045</c:v>
                </c:pt>
                <c:pt idx="4430">
                  <c:v>1.11012888727262</c:v>
                </c:pt>
                <c:pt idx="4431">
                  <c:v>1.5701177368216701</c:v>
                </c:pt>
                <c:pt idx="4432">
                  <c:v>0.37153422151262699</c:v>
                </c:pt>
                <c:pt idx="4433">
                  <c:v>1.60947341117555</c:v>
                </c:pt>
                <c:pt idx="4434">
                  <c:v>1.23640892707063</c:v>
                </c:pt>
                <c:pt idx="4435">
                  <c:v>-0.272442586259321</c:v>
                </c:pt>
                <c:pt idx="4436">
                  <c:v>1.1287475223068999</c:v>
                </c:pt>
                <c:pt idx="4437">
                  <c:v>2.0108773444474202</c:v>
                </c:pt>
                <c:pt idx="4438">
                  <c:v>1.25983065328924</c:v>
                </c:pt>
                <c:pt idx="4439">
                  <c:v>1.1343073587771599</c:v>
                </c:pt>
                <c:pt idx="4440">
                  <c:v>0.80215870372351605</c:v>
                </c:pt>
                <c:pt idx="4441">
                  <c:v>-1.9678552668702101</c:v>
                </c:pt>
                <c:pt idx="4442">
                  <c:v>1.0966018616242701</c:v>
                </c:pt>
                <c:pt idx="4443">
                  <c:v>-0.69987120882321396</c:v>
                </c:pt>
                <c:pt idx="4444">
                  <c:v>-0.95379012829568199</c:v>
                </c:pt>
                <c:pt idx="4445">
                  <c:v>1.6605780886738299</c:v>
                </c:pt>
                <c:pt idx="4446">
                  <c:v>-0.15226463255856101</c:v>
                </c:pt>
                <c:pt idx="4447">
                  <c:v>2.2633770842462999</c:v>
                </c:pt>
                <c:pt idx="4448">
                  <c:v>1.9370242460462199</c:v>
                </c:pt>
                <c:pt idx="4449">
                  <c:v>-2.0360519985125398</c:v>
                </c:pt>
                <c:pt idx="4450">
                  <c:v>2.1667453582610898</c:v>
                </c:pt>
                <c:pt idx="4451">
                  <c:v>-2.11047819611368</c:v>
                </c:pt>
                <c:pt idx="4452">
                  <c:v>-1.91375284837159</c:v>
                </c:pt>
                <c:pt idx="4453">
                  <c:v>-1.4990607308278801</c:v>
                </c:pt>
                <c:pt idx="4454">
                  <c:v>-0.24135193817824599</c:v>
                </c:pt>
                <c:pt idx="4455">
                  <c:v>1.0523882109473299</c:v>
                </c:pt>
                <c:pt idx="4456">
                  <c:v>-1.8195289398155301</c:v>
                </c:pt>
                <c:pt idx="4457">
                  <c:v>-1.48440900878988</c:v>
                </c:pt>
                <c:pt idx="4458">
                  <c:v>1.3703453176122899</c:v>
                </c:pt>
                <c:pt idx="4459">
                  <c:v>2.0890743257323399</c:v>
                </c:pt>
                <c:pt idx="4460">
                  <c:v>-8.2608935202343498E-2</c:v>
                </c:pt>
                <c:pt idx="4461">
                  <c:v>-1.3416699476516101</c:v>
                </c:pt>
                <c:pt idx="4462">
                  <c:v>0.86328022273321803</c:v>
                </c:pt>
                <c:pt idx="4463">
                  <c:v>2.4752469665027399</c:v>
                </c:pt>
                <c:pt idx="4464">
                  <c:v>2.0647518909014702</c:v>
                </c:pt>
                <c:pt idx="4465">
                  <c:v>-1.26434402721269</c:v>
                </c:pt>
                <c:pt idx="4466">
                  <c:v>-0.39214657350191201</c:v>
                </c:pt>
                <c:pt idx="4467">
                  <c:v>-1.01577434535736</c:v>
                </c:pt>
                <c:pt idx="4468">
                  <c:v>-0.51973646158173803</c:v>
                </c:pt>
                <c:pt idx="4469">
                  <c:v>1.58943459416179</c:v>
                </c:pt>
                <c:pt idx="4470">
                  <c:v>1.8783443317947599</c:v>
                </c:pt>
                <c:pt idx="4471">
                  <c:v>1.3499996122745199</c:v>
                </c:pt>
                <c:pt idx="4472">
                  <c:v>0.48551369366290598</c:v>
                </c:pt>
                <c:pt idx="4473">
                  <c:v>1.20226456804459</c:v>
                </c:pt>
                <c:pt idx="4474">
                  <c:v>0.33210634573029102</c:v>
                </c:pt>
                <c:pt idx="4475">
                  <c:v>-1.1612989247130501</c:v>
                </c:pt>
                <c:pt idx="4476">
                  <c:v>0.69651668815675005</c:v>
                </c:pt>
                <c:pt idx="4477">
                  <c:v>0.816877479552513</c:v>
                </c:pt>
                <c:pt idx="4478">
                  <c:v>-1.03379142747798</c:v>
                </c:pt>
                <c:pt idx="4479">
                  <c:v>-0.29330881512912199</c:v>
                </c:pt>
                <c:pt idx="4480">
                  <c:v>1.40573588044025</c:v>
                </c:pt>
              </c:numCache>
            </c:numRef>
          </c:xVal>
          <c:yVal>
            <c:numRef>
              <c:f>'Pole koła'!$I$3:$I$5521</c:f>
              <c:numCache>
                <c:formatCode>0.00</c:formatCode>
                <c:ptCount val="5519"/>
                <c:pt idx="0">
                  <c:v>1.35028293892266</c:v>
                </c:pt>
                <c:pt idx="1">
                  <c:v>-0.24445146172379401</c:v>
                </c:pt>
                <c:pt idx="2">
                  <c:v>2.1628117194576402</c:v>
                </c:pt>
                <c:pt idx="3">
                  <c:v>1.3712383858861801</c:v>
                </c:pt>
                <c:pt idx="4">
                  <c:v>2.3228826507194098</c:v>
                </c:pt>
                <c:pt idx="5">
                  <c:v>-0.95118288284915598</c:v>
                </c:pt>
                <c:pt idx="6">
                  <c:v>-2.14642198586637</c:v>
                </c:pt>
                <c:pt idx="7">
                  <c:v>-1.7075110118379599</c:v>
                </c:pt>
                <c:pt idx="8">
                  <c:v>-1.5072745774140099</c:v>
                </c:pt>
                <c:pt idx="9">
                  <c:v>0.74192448196334604</c:v>
                </c:pt>
                <c:pt idx="10">
                  <c:v>0.24078055850108401</c:v>
                </c:pt>
                <c:pt idx="11">
                  <c:v>-0.68433904955051805</c:v>
                </c:pt>
                <c:pt idx="12">
                  <c:v>-1.20048512617779</c:v>
                </c:pt>
                <c:pt idx="13">
                  <c:v>2.16381834446286</c:v>
                </c:pt>
                <c:pt idx="14">
                  <c:v>1.10335727489557</c:v>
                </c:pt>
                <c:pt idx="15">
                  <c:v>-2.9341387638724399</c:v>
                </c:pt>
                <c:pt idx="16">
                  <c:v>-1.35441485402124</c:v>
                </c:pt>
                <c:pt idx="17">
                  <c:v>1.2375762758520701</c:v>
                </c:pt>
                <c:pt idx="18">
                  <c:v>2.4583116112693899</c:v>
                </c:pt>
                <c:pt idx="19">
                  <c:v>0.67469060218683097</c:v>
                </c:pt>
                <c:pt idx="20">
                  <c:v>2.8187924472830801</c:v>
                </c:pt>
                <c:pt idx="21">
                  <c:v>-0.89075680817618197</c:v>
                </c:pt>
                <c:pt idx="22">
                  <c:v>-1.3359763476272299</c:v>
                </c:pt>
                <c:pt idx="23">
                  <c:v>0.171688017438859</c:v>
                </c:pt>
                <c:pt idx="24">
                  <c:v>0.93259928231494205</c:v>
                </c:pt>
                <c:pt idx="25">
                  <c:v>-1.1341813250088599</c:v>
                </c:pt>
                <c:pt idx="26">
                  <c:v>1.0439975335990199</c:v>
                </c:pt>
                <c:pt idx="27">
                  <c:v>0.76944183930965604</c:v>
                </c:pt>
                <c:pt idx="28">
                  <c:v>-1.5568878490900799</c:v>
                </c:pt>
                <c:pt idx="29">
                  <c:v>1.5430716560023801</c:v>
                </c:pt>
                <c:pt idx="30">
                  <c:v>1.8066957823127301</c:v>
                </c:pt>
                <c:pt idx="31">
                  <c:v>0.735352870871404</c:v>
                </c:pt>
                <c:pt idx="32">
                  <c:v>2.36239552655615</c:v>
                </c:pt>
                <c:pt idx="33">
                  <c:v>2.0708177201860098</c:v>
                </c:pt>
                <c:pt idx="34">
                  <c:v>-1.3893994308151001</c:v>
                </c:pt>
                <c:pt idx="35">
                  <c:v>2.29050048672867</c:v>
                </c:pt>
                <c:pt idx="36">
                  <c:v>-0.22719931768777901</c:v>
                </c:pt>
                <c:pt idx="37">
                  <c:v>-1.3236371353368901</c:v>
                </c:pt>
                <c:pt idx="38">
                  <c:v>0.83040989402138499</c:v>
                </c:pt>
                <c:pt idx="39">
                  <c:v>-0.34119865595729698</c:v>
                </c:pt>
                <c:pt idx="40">
                  <c:v>-0.74190891241486701</c:v>
                </c:pt>
                <c:pt idx="41">
                  <c:v>0.46964116015912</c:v>
                </c:pt>
                <c:pt idx="42">
                  <c:v>1.3624913960314999</c:v>
                </c:pt>
                <c:pt idx="43">
                  <c:v>-1.85218717228676</c:v>
                </c:pt>
                <c:pt idx="44">
                  <c:v>0.215834637535715</c:v>
                </c:pt>
                <c:pt idx="45">
                  <c:v>2.3105708187322498</c:v>
                </c:pt>
                <c:pt idx="46">
                  <c:v>-1.6534995803463199</c:v>
                </c:pt>
                <c:pt idx="47">
                  <c:v>-0.97067836211320402</c:v>
                </c:pt>
                <c:pt idx="48">
                  <c:v>1.36022095987934</c:v>
                </c:pt>
                <c:pt idx="49">
                  <c:v>-2.0189550405360799</c:v>
                </c:pt>
                <c:pt idx="50">
                  <c:v>4.90230497450738E-2</c:v>
                </c:pt>
                <c:pt idx="51">
                  <c:v>-0.46482202493213598</c:v>
                </c:pt>
                <c:pt idx="52">
                  <c:v>-4.3560411896414103E-2</c:v>
                </c:pt>
                <c:pt idx="53">
                  <c:v>-1.4223022519249</c:v>
                </c:pt>
                <c:pt idx="54">
                  <c:v>-0.63251272781498802</c:v>
                </c:pt>
                <c:pt idx="55">
                  <c:v>-1.7261536862528499</c:v>
                </c:pt>
                <c:pt idx="56">
                  <c:v>-1.3199028732856499</c:v>
                </c:pt>
                <c:pt idx="57">
                  <c:v>-6.6135150036219906E-2</c:v>
                </c:pt>
                <c:pt idx="58">
                  <c:v>-1.8189303667786301</c:v>
                </c:pt>
                <c:pt idx="59">
                  <c:v>-2.1057584656963102</c:v>
                </c:pt>
                <c:pt idx="60">
                  <c:v>1.43222575334306</c:v>
                </c:pt>
                <c:pt idx="61">
                  <c:v>0.50385720808123402</c:v>
                </c:pt>
                <c:pt idx="62">
                  <c:v>1.68155439389938</c:v>
                </c:pt>
                <c:pt idx="63">
                  <c:v>0.65059758530297396</c:v>
                </c:pt>
                <c:pt idx="64">
                  <c:v>-1.5238947482367</c:v>
                </c:pt>
                <c:pt idx="65">
                  <c:v>0.22543096022234799</c:v>
                </c:pt>
                <c:pt idx="66">
                  <c:v>1.0173063648363601</c:v>
                </c:pt>
                <c:pt idx="67">
                  <c:v>-2.1929341169710801</c:v>
                </c:pt>
                <c:pt idx="68">
                  <c:v>-0.78460564886936801</c:v>
                </c:pt>
                <c:pt idx="69">
                  <c:v>-0.16151197091038499</c:v>
                </c:pt>
                <c:pt idx="70">
                  <c:v>0.56792647979425703</c:v>
                </c:pt>
                <c:pt idx="71">
                  <c:v>2.1736825958581498</c:v>
                </c:pt>
                <c:pt idx="72">
                  <c:v>-2.4461603723260699</c:v>
                </c:pt>
                <c:pt idx="73">
                  <c:v>-1.29916587177099</c:v>
                </c:pt>
                <c:pt idx="74">
                  <c:v>-0.70587834494899404</c:v>
                </c:pt>
                <c:pt idx="75">
                  <c:v>1.91612503262238</c:v>
                </c:pt>
                <c:pt idx="76">
                  <c:v>0.51593479736702097</c:v>
                </c:pt>
                <c:pt idx="77">
                  <c:v>0.795453366333852</c:v>
                </c:pt>
                <c:pt idx="78">
                  <c:v>-0.140847751900087</c:v>
                </c:pt>
                <c:pt idx="79">
                  <c:v>-0.97530436294610701</c:v>
                </c:pt>
                <c:pt idx="80">
                  <c:v>-1.99110309935514</c:v>
                </c:pt>
                <c:pt idx="81">
                  <c:v>-1.0849052826980401</c:v>
                </c:pt>
                <c:pt idx="82">
                  <c:v>-1.83595395934029</c:v>
                </c:pt>
                <c:pt idx="83">
                  <c:v>0.15969231459526101</c:v>
                </c:pt>
                <c:pt idx="84">
                  <c:v>0.79667309141348497</c:v>
                </c:pt>
                <c:pt idx="85">
                  <c:v>0.139685011499151</c:v>
                </c:pt>
                <c:pt idx="86">
                  <c:v>-0.51758165351843799</c:v>
                </c:pt>
                <c:pt idx="87">
                  <c:v>1.3509405516280899</c:v>
                </c:pt>
                <c:pt idx="88">
                  <c:v>-1.0165792790769299</c:v>
                </c:pt>
                <c:pt idx="89">
                  <c:v>-1.6399338371150001</c:v>
                </c:pt>
                <c:pt idx="90">
                  <c:v>0.44261298824495199</c:v>
                </c:pt>
                <c:pt idx="91">
                  <c:v>-1.05863360163354</c:v>
                </c:pt>
                <c:pt idx="92">
                  <c:v>1.92321139539394</c:v>
                </c:pt>
                <c:pt idx="93">
                  <c:v>2.36926616176686</c:v>
                </c:pt>
                <c:pt idx="94">
                  <c:v>-0.66811256654125095</c:v>
                </c:pt>
                <c:pt idx="95">
                  <c:v>1.1069890138832299</c:v>
                </c:pt>
                <c:pt idx="96">
                  <c:v>-0.26554174689794602</c:v>
                </c:pt>
                <c:pt idx="97">
                  <c:v>0.29794418940809902</c:v>
                </c:pt>
                <c:pt idx="98">
                  <c:v>2.9882408455722298</c:v>
                </c:pt>
                <c:pt idx="99">
                  <c:v>-2.6542642243319499</c:v>
                </c:pt>
                <c:pt idx="100">
                  <c:v>0.158513892296443</c:v>
                </c:pt>
                <c:pt idx="101">
                  <c:v>-1.7080498305212299</c:v>
                </c:pt>
                <c:pt idx="102">
                  <c:v>0.44516110603380099</c:v>
                </c:pt>
                <c:pt idx="103">
                  <c:v>-1.1621617290870701</c:v>
                </c:pt>
                <c:pt idx="104">
                  <c:v>0.71009990963236103</c:v>
                </c:pt>
                <c:pt idx="105">
                  <c:v>2.16572467244871</c:v>
                </c:pt>
                <c:pt idx="106">
                  <c:v>3.6949484323692099E-2</c:v>
                </c:pt>
                <c:pt idx="107">
                  <c:v>-2.6249506135623601</c:v>
                </c:pt>
                <c:pt idx="108">
                  <c:v>2.56701246773356</c:v>
                </c:pt>
                <c:pt idx="109">
                  <c:v>-1.12773131263603</c:v>
                </c:pt>
                <c:pt idx="110">
                  <c:v>-1.3818739850875601</c:v>
                </c:pt>
                <c:pt idx="111">
                  <c:v>0.11951073319672199</c:v>
                </c:pt>
                <c:pt idx="112">
                  <c:v>-1.0219488568552</c:v>
                </c:pt>
                <c:pt idx="113">
                  <c:v>0.60838533241651704</c:v>
                </c:pt>
                <c:pt idx="114">
                  <c:v>-1.0931031923644501</c:v>
                </c:pt>
                <c:pt idx="115">
                  <c:v>-0.75653037117965405</c:v>
                </c:pt>
                <c:pt idx="116">
                  <c:v>-1.66459188804873</c:v>
                </c:pt>
                <c:pt idx="117">
                  <c:v>0.88963873341856503</c:v>
                </c:pt>
                <c:pt idx="118">
                  <c:v>-1.8219938548080401</c:v>
                </c:pt>
                <c:pt idx="119">
                  <c:v>-1.20704297233897</c:v>
                </c:pt>
                <c:pt idx="120">
                  <c:v>-2.2240299208143401</c:v>
                </c:pt>
                <c:pt idx="121">
                  <c:v>-2.1491238257910701</c:v>
                </c:pt>
                <c:pt idx="122">
                  <c:v>1.14711042297068E-2</c:v>
                </c:pt>
                <c:pt idx="123">
                  <c:v>-1.1033411837692599</c:v>
                </c:pt>
                <c:pt idx="124">
                  <c:v>-1.4642970855266</c:v>
                </c:pt>
                <c:pt idx="125">
                  <c:v>0.219619581993626</c:v>
                </c:pt>
                <c:pt idx="126">
                  <c:v>0.237273611454071</c:v>
                </c:pt>
                <c:pt idx="127">
                  <c:v>-2.3465591981453602</c:v>
                </c:pt>
                <c:pt idx="128">
                  <c:v>-0.90921036302174496</c:v>
                </c:pt>
                <c:pt idx="129">
                  <c:v>-2.6610157897834701</c:v>
                </c:pt>
                <c:pt idx="130">
                  <c:v>0.39006589948058601</c:v>
                </c:pt>
                <c:pt idx="131">
                  <c:v>-0.61591877153390595</c:v>
                </c:pt>
                <c:pt idx="132">
                  <c:v>0.66539975913033</c:v>
                </c:pt>
                <c:pt idx="133">
                  <c:v>2.4837176732606898</c:v>
                </c:pt>
                <c:pt idx="134">
                  <c:v>-0.661489197852693</c:v>
                </c:pt>
                <c:pt idx="135">
                  <c:v>1.5051688582406599</c:v>
                </c:pt>
                <c:pt idx="136">
                  <c:v>0.110175575185865</c:v>
                </c:pt>
                <c:pt idx="137">
                  <c:v>-1.53076532783585</c:v>
                </c:pt>
                <c:pt idx="138">
                  <c:v>0.22771078596753799</c:v>
                </c:pt>
                <c:pt idx="139">
                  <c:v>-1.50376814093677</c:v>
                </c:pt>
                <c:pt idx="140">
                  <c:v>-2.73282852691651</c:v>
                </c:pt>
                <c:pt idx="141">
                  <c:v>1.32850720795081</c:v>
                </c:pt>
                <c:pt idx="142">
                  <c:v>0.93558539436093702</c:v>
                </c:pt>
                <c:pt idx="143">
                  <c:v>1.8799308789254201</c:v>
                </c:pt>
                <c:pt idx="144">
                  <c:v>1.14114820820106</c:v>
                </c:pt>
                <c:pt idx="145">
                  <c:v>-1.1224362146367</c:v>
                </c:pt>
                <c:pt idx="146">
                  <c:v>2.5928992932295101</c:v>
                </c:pt>
                <c:pt idx="147">
                  <c:v>0.47227825197993401</c:v>
                </c:pt>
                <c:pt idx="148">
                  <c:v>2.4105466795227901</c:v>
                </c:pt>
                <c:pt idx="149">
                  <c:v>1.9853997991450401</c:v>
                </c:pt>
                <c:pt idx="150">
                  <c:v>0.33278971059773699</c:v>
                </c:pt>
                <c:pt idx="151">
                  <c:v>0.88656960822861697</c:v>
                </c:pt>
                <c:pt idx="152">
                  <c:v>-2.1169163772837098</c:v>
                </c:pt>
                <c:pt idx="153">
                  <c:v>-2.59863641317486</c:v>
                </c:pt>
                <c:pt idx="154">
                  <c:v>0.62510969682164297</c:v>
                </c:pt>
                <c:pt idx="155">
                  <c:v>0.635620294234719</c:v>
                </c:pt>
                <c:pt idx="156">
                  <c:v>-0.1379518129931</c:v>
                </c:pt>
                <c:pt idx="157">
                  <c:v>1.5456231549599599</c:v>
                </c:pt>
                <c:pt idx="158">
                  <c:v>1.7028889362794899</c:v>
                </c:pt>
                <c:pt idx="159">
                  <c:v>0.54169024937562604</c:v>
                </c:pt>
                <c:pt idx="160">
                  <c:v>2.5673023153366001</c:v>
                </c:pt>
                <c:pt idx="161">
                  <c:v>0.79345100029971505</c:v>
                </c:pt>
                <c:pt idx="162">
                  <c:v>-0.44130704352829297</c:v>
                </c:pt>
                <c:pt idx="163">
                  <c:v>-0.143224148739269</c:v>
                </c:pt>
                <c:pt idx="164">
                  <c:v>0.51141040628949996</c:v>
                </c:pt>
                <c:pt idx="165">
                  <c:v>2.0820499708165401</c:v>
                </c:pt>
                <c:pt idx="166">
                  <c:v>-0.98823439383204403</c:v>
                </c:pt>
                <c:pt idx="167">
                  <c:v>-1.7516795979769799</c:v>
                </c:pt>
                <c:pt idx="168">
                  <c:v>-0.67032487281042996</c:v>
                </c:pt>
                <c:pt idx="169">
                  <c:v>0.76858386951730395</c:v>
                </c:pt>
                <c:pt idx="170">
                  <c:v>2.1013893927806602</c:v>
                </c:pt>
                <c:pt idx="171">
                  <c:v>1.9475754706811901</c:v>
                </c:pt>
                <c:pt idx="172">
                  <c:v>-1.0035798160732501</c:v>
                </c:pt>
                <c:pt idx="173">
                  <c:v>0.123207030332823</c:v>
                </c:pt>
                <c:pt idx="174">
                  <c:v>2.3397491132259698</c:v>
                </c:pt>
                <c:pt idx="175">
                  <c:v>-1.8673208186346999</c:v>
                </c:pt>
                <c:pt idx="176">
                  <c:v>-0.40029941856951701</c:v>
                </c:pt>
                <c:pt idx="177">
                  <c:v>-0.59327709151165198</c:v>
                </c:pt>
                <c:pt idx="178">
                  <c:v>-0.36156001433680002</c:v>
                </c:pt>
                <c:pt idx="179">
                  <c:v>-2.5317258355492802</c:v>
                </c:pt>
                <c:pt idx="180">
                  <c:v>-0.319039583480696</c:v>
                </c:pt>
                <c:pt idx="181">
                  <c:v>1.5895628727066999</c:v>
                </c:pt>
                <c:pt idx="182">
                  <c:v>-0.84451015104963401</c:v>
                </c:pt>
                <c:pt idx="183">
                  <c:v>2.7953030239401602</c:v>
                </c:pt>
                <c:pt idx="184">
                  <c:v>-1.32298773262791</c:v>
                </c:pt>
                <c:pt idx="185">
                  <c:v>-0.73170589099190997</c:v>
                </c:pt>
                <c:pt idx="186">
                  <c:v>1.08267107164989</c:v>
                </c:pt>
                <c:pt idx="187">
                  <c:v>1.3590466562364499E-2</c:v>
                </c:pt>
                <c:pt idx="188">
                  <c:v>-1.40217047393587</c:v>
                </c:pt>
                <c:pt idx="189">
                  <c:v>0.79308659855651698</c:v>
                </c:pt>
                <c:pt idx="190">
                  <c:v>-2.9016242643093602</c:v>
                </c:pt>
                <c:pt idx="191">
                  <c:v>-0.68187731906582905</c:v>
                </c:pt>
                <c:pt idx="192">
                  <c:v>-1.7338833359863299</c:v>
                </c:pt>
                <c:pt idx="193">
                  <c:v>-2.3331992283592999</c:v>
                </c:pt>
                <c:pt idx="194">
                  <c:v>0.96194007933647097</c:v>
                </c:pt>
                <c:pt idx="195">
                  <c:v>-2.6486237833772699</c:v>
                </c:pt>
                <c:pt idx="196">
                  <c:v>-1.5648406927413001</c:v>
                </c:pt>
                <c:pt idx="197">
                  <c:v>1.66380192699211</c:v>
                </c:pt>
                <c:pt idx="198">
                  <c:v>2.5451513639396701</c:v>
                </c:pt>
                <c:pt idx="199">
                  <c:v>0.87656120679157401</c:v>
                </c:pt>
                <c:pt idx="200">
                  <c:v>0.69464117408135895</c:v>
                </c:pt>
                <c:pt idx="201">
                  <c:v>2.36027003401531</c:v>
                </c:pt>
                <c:pt idx="202">
                  <c:v>-0.35116271186606401</c:v>
                </c:pt>
                <c:pt idx="203">
                  <c:v>-2.01466963986707</c:v>
                </c:pt>
                <c:pt idx="204">
                  <c:v>-1.8556968343436</c:v>
                </c:pt>
                <c:pt idx="205">
                  <c:v>1.32492676390854</c:v>
                </c:pt>
                <c:pt idx="206">
                  <c:v>-2.7870226599819099</c:v>
                </c:pt>
                <c:pt idx="207">
                  <c:v>2.9205205616916499</c:v>
                </c:pt>
                <c:pt idx="208">
                  <c:v>2.65702329843247</c:v>
                </c:pt>
                <c:pt idx="209">
                  <c:v>1.8971583946430699</c:v>
                </c:pt>
                <c:pt idx="210">
                  <c:v>6.5423635093616803E-2</c:v>
                </c:pt>
                <c:pt idx="211">
                  <c:v>1.0765166468977401</c:v>
                </c:pt>
                <c:pt idx="212">
                  <c:v>0.89223691510943903</c:v>
                </c:pt>
                <c:pt idx="213">
                  <c:v>0.68967919928690402</c:v>
                </c:pt>
                <c:pt idx="214">
                  <c:v>-1.3374207765349999</c:v>
                </c:pt>
                <c:pt idx="215">
                  <c:v>1.4892929450275401</c:v>
                </c:pt>
                <c:pt idx="216">
                  <c:v>0.47907688778487401</c:v>
                </c:pt>
                <c:pt idx="217">
                  <c:v>-2.67479759717413</c:v>
                </c:pt>
                <c:pt idx="218">
                  <c:v>2.0114155893792902</c:v>
                </c:pt>
                <c:pt idx="219">
                  <c:v>-0.89668197240647696</c:v>
                </c:pt>
                <c:pt idx="220">
                  <c:v>9.7410542893161499E-3</c:v>
                </c:pt>
                <c:pt idx="221">
                  <c:v>-0.350868289982816</c:v>
                </c:pt>
                <c:pt idx="222">
                  <c:v>0.31044368032025099</c:v>
                </c:pt>
                <c:pt idx="223">
                  <c:v>1.31224174450428</c:v>
                </c:pt>
                <c:pt idx="224">
                  <c:v>0.43083569566633001</c:v>
                </c:pt>
                <c:pt idx="225">
                  <c:v>2.0365399622515499</c:v>
                </c:pt>
                <c:pt idx="226">
                  <c:v>-0.25806129608700201</c:v>
                </c:pt>
                <c:pt idx="227">
                  <c:v>1.28291265649138</c:v>
                </c:pt>
                <c:pt idx="228">
                  <c:v>-0.40956203626788301</c:v>
                </c:pt>
                <c:pt idx="229">
                  <c:v>-1.2254980634910999</c:v>
                </c:pt>
                <c:pt idx="230">
                  <c:v>1.1794153794919899</c:v>
                </c:pt>
                <c:pt idx="231">
                  <c:v>1.90359797321761</c:v>
                </c:pt>
                <c:pt idx="232">
                  <c:v>2.6226346567615699E-2</c:v>
                </c:pt>
                <c:pt idx="233">
                  <c:v>-0.33631752291345102</c:v>
                </c:pt>
                <c:pt idx="234">
                  <c:v>-2.2432054096489198</c:v>
                </c:pt>
                <c:pt idx="235">
                  <c:v>-0.57512781175829997</c:v>
                </c:pt>
                <c:pt idx="236">
                  <c:v>2.3693069084379901</c:v>
                </c:pt>
                <c:pt idx="237">
                  <c:v>1.1257810968181501</c:v>
                </c:pt>
                <c:pt idx="238">
                  <c:v>-0.29173224622542598</c:v>
                </c:pt>
                <c:pt idx="239">
                  <c:v>-0.90935775755282</c:v>
                </c:pt>
                <c:pt idx="240">
                  <c:v>1.5184556739158701</c:v>
                </c:pt>
                <c:pt idx="241">
                  <c:v>-1.6449308209625699</c:v>
                </c:pt>
                <c:pt idx="242">
                  <c:v>-0.95040928370419797</c:v>
                </c:pt>
                <c:pt idx="243">
                  <c:v>1.0952630110335599</c:v>
                </c:pt>
                <c:pt idx="244">
                  <c:v>2.5373571100896601</c:v>
                </c:pt>
                <c:pt idx="245">
                  <c:v>0.79142126396849</c:v>
                </c:pt>
                <c:pt idx="246">
                  <c:v>-0.54923825862693199</c:v>
                </c:pt>
                <c:pt idx="247">
                  <c:v>1.39329324405373</c:v>
                </c:pt>
                <c:pt idx="248">
                  <c:v>-0.92931830358395096</c:v>
                </c:pt>
                <c:pt idx="249">
                  <c:v>-2.4396643383495999</c:v>
                </c:pt>
                <c:pt idx="250">
                  <c:v>0.91852144263856506</c:v>
                </c:pt>
                <c:pt idx="251">
                  <c:v>2.0136278897055702</c:v>
                </c:pt>
                <c:pt idx="252">
                  <c:v>-2.12645584783971</c:v>
                </c:pt>
                <c:pt idx="253">
                  <c:v>2.6337590160256599</c:v>
                </c:pt>
                <c:pt idx="254">
                  <c:v>1.2524411957881101</c:v>
                </c:pt>
                <c:pt idx="255">
                  <c:v>-1.6675157533676099</c:v>
                </c:pt>
                <c:pt idx="256">
                  <c:v>1.5612843392125499</c:v>
                </c:pt>
                <c:pt idx="257">
                  <c:v>-1.1465182269337</c:v>
                </c:pt>
                <c:pt idx="258">
                  <c:v>-2.0367940200047499</c:v>
                </c:pt>
                <c:pt idx="259">
                  <c:v>2.35833501458159</c:v>
                </c:pt>
                <c:pt idx="260">
                  <c:v>0.33582750739614597</c:v>
                </c:pt>
                <c:pt idx="261">
                  <c:v>-0.33577997047445501</c:v>
                </c:pt>
                <c:pt idx="262">
                  <c:v>0.33034019916132901</c:v>
                </c:pt>
                <c:pt idx="263">
                  <c:v>1.96230469845988</c:v>
                </c:pt>
                <c:pt idx="264">
                  <c:v>-1.2363224388256</c:v>
                </c:pt>
                <c:pt idx="265">
                  <c:v>2.62682975272917</c:v>
                </c:pt>
                <c:pt idx="266">
                  <c:v>-2.2165675256472701</c:v>
                </c:pt>
                <c:pt idx="267">
                  <c:v>-0.71437735435898297</c:v>
                </c:pt>
                <c:pt idx="268">
                  <c:v>-3.3253907303890801E-2</c:v>
                </c:pt>
                <c:pt idx="269">
                  <c:v>2.2821579239278398</c:v>
                </c:pt>
                <c:pt idx="270">
                  <c:v>-2.89156141269692</c:v>
                </c:pt>
                <c:pt idx="271">
                  <c:v>-0.82091671482415396</c:v>
                </c:pt>
                <c:pt idx="272">
                  <c:v>-1.2166879726861299</c:v>
                </c:pt>
                <c:pt idx="273">
                  <c:v>0.75106841683584302</c:v>
                </c:pt>
                <c:pt idx="274">
                  <c:v>0.23100684834033799</c:v>
                </c:pt>
                <c:pt idx="275">
                  <c:v>-0.74754796358237197</c:v>
                </c:pt>
                <c:pt idx="276">
                  <c:v>0.70362380682593395</c:v>
                </c:pt>
                <c:pt idx="277">
                  <c:v>-1.7328587870179999</c:v>
                </c:pt>
                <c:pt idx="278">
                  <c:v>2.7486365070954499</c:v>
                </c:pt>
                <c:pt idx="279">
                  <c:v>-1.13690564988672</c:v>
                </c:pt>
                <c:pt idx="280">
                  <c:v>-1.6301249819827699</c:v>
                </c:pt>
                <c:pt idx="281">
                  <c:v>1.8223152781746901</c:v>
                </c:pt>
                <c:pt idx="282">
                  <c:v>0.34904258029077401</c:v>
                </c:pt>
                <c:pt idx="283">
                  <c:v>2.1815221875869102</c:v>
                </c:pt>
                <c:pt idx="284">
                  <c:v>1.7327917536331701</c:v>
                </c:pt>
                <c:pt idx="285">
                  <c:v>-0.28771204616562501</c:v>
                </c:pt>
                <c:pt idx="286">
                  <c:v>-0.59930048031019201</c:v>
                </c:pt>
                <c:pt idx="287">
                  <c:v>-2.65783222603319E-2</c:v>
                </c:pt>
                <c:pt idx="288">
                  <c:v>-2.2118328169014201</c:v>
                </c:pt>
                <c:pt idx="289">
                  <c:v>8.4245813298513106E-2</c:v>
                </c:pt>
                <c:pt idx="290">
                  <c:v>6.1938900613536199E-2</c:v>
                </c:pt>
                <c:pt idx="291">
                  <c:v>2.8937099186049902</c:v>
                </c:pt>
                <c:pt idx="292">
                  <c:v>1.79045705505867</c:v>
                </c:pt>
                <c:pt idx="293">
                  <c:v>2.2760122447532298</c:v>
                </c:pt>
                <c:pt idx="294">
                  <c:v>-0.29714765347343902</c:v>
                </c:pt>
                <c:pt idx="295">
                  <c:v>1.5303269424830801</c:v>
                </c:pt>
                <c:pt idx="296">
                  <c:v>2.4564501472894298</c:v>
                </c:pt>
                <c:pt idx="297">
                  <c:v>-1.4965942659475799</c:v>
                </c:pt>
                <c:pt idx="298">
                  <c:v>-2.4100485455871601</c:v>
                </c:pt>
                <c:pt idx="299">
                  <c:v>-6.0441803812332197E-2</c:v>
                </c:pt>
                <c:pt idx="300">
                  <c:v>0.31793714808101697</c:v>
                </c:pt>
                <c:pt idx="301">
                  <c:v>-1.76454449662243</c:v>
                </c:pt>
                <c:pt idx="302">
                  <c:v>-0.63677384897356804</c:v>
                </c:pt>
                <c:pt idx="303">
                  <c:v>0.74026620798505105</c:v>
                </c:pt>
                <c:pt idx="304">
                  <c:v>-0.93199193565004901</c:v>
                </c:pt>
                <c:pt idx="305">
                  <c:v>-1.4787464229193601</c:v>
                </c:pt>
                <c:pt idx="306">
                  <c:v>1.6307299299670499</c:v>
                </c:pt>
                <c:pt idx="307">
                  <c:v>-0.23896289190411099</c:v>
                </c:pt>
                <c:pt idx="308">
                  <c:v>-2.16591889167757</c:v>
                </c:pt>
                <c:pt idx="309">
                  <c:v>2.2257104264846999</c:v>
                </c:pt>
                <c:pt idx="310">
                  <c:v>1.1714822498517199</c:v>
                </c:pt>
                <c:pt idx="311">
                  <c:v>1.6840265505094401</c:v>
                </c:pt>
                <c:pt idx="312">
                  <c:v>-0.19466987158897001</c:v>
                </c:pt>
                <c:pt idx="313">
                  <c:v>-1.8868171311390101</c:v>
                </c:pt>
                <c:pt idx="314">
                  <c:v>-1.1938237000266301</c:v>
                </c:pt>
                <c:pt idx="315">
                  <c:v>-2.0514111379342901</c:v>
                </c:pt>
                <c:pt idx="316">
                  <c:v>1.1880088211036</c:v>
                </c:pt>
                <c:pt idx="317">
                  <c:v>0.103309701894591</c:v>
                </c:pt>
                <c:pt idx="318">
                  <c:v>2.1465404314427001</c:v>
                </c:pt>
                <c:pt idx="319">
                  <c:v>0.20640504301264501</c:v>
                </c:pt>
                <c:pt idx="320">
                  <c:v>-1.8564842991461601</c:v>
                </c:pt>
                <c:pt idx="321">
                  <c:v>-0.88948008198036299</c:v>
                </c:pt>
                <c:pt idx="322">
                  <c:v>2.2441749345659501</c:v>
                </c:pt>
                <c:pt idx="323">
                  <c:v>-0.75046175799521198</c:v>
                </c:pt>
                <c:pt idx="324">
                  <c:v>1.5367214621509699</c:v>
                </c:pt>
                <c:pt idx="325">
                  <c:v>-2.1875722391617698</c:v>
                </c:pt>
                <c:pt idx="326">
                  <c:v>1.4615041345992199</c:v>
                </c:pt>
                <c:pt idx="327">
                  <c:v>-2.2446320785895599</c:v>
                </c:pt>
                <c:pt idx="328">
                  <c:v>0.78333465397763002</c:v>
                </c:pt>
                <c:pt idx="329">
                  <c:v>-0.99376205858210098</c:v>
                </c:pt>
                <c:pt idx="330">
                  <c:v>-1.84346569692701</c:v>
                </c:pt>
                <c:pt idx="331">
                  <c:v>-2.32470839121277</c:v>
                </c:pt>
                <c:pt idx="332">
                  <c:v>0.457845248534333</c:v>
                </c:pt>
                <c:pt idx="333">
                  <c:v>2.3920082806582301</c:v>
                </c:pt>
                <c:pt idx="334">
                  <c:v>-1.0118551428449001</c:v>
                </c:pt>
                <c:pt idx="335">
                  <c:v>-1.6288051924679601</c:v>
                </c:pt>
                <c:pt idx="336">
                  <c:v>0.24890107227507299</c:v>
                </c:pt>
                <c:pt idx="337">
                  <c:v>-1.80355757469463</c:v>
                </c:pt>
                <c:pt idx="338">
                  <c:v>-0.53544206721493204</c:v>
                </c:pt>
                <c:pt idx="339">
                  <c:v>1.2281078293644201</c:v>
                </c:pt>
                <c:pt idx="340">
                  <c:v>0.86443468938934298</c:v>
                </c:pt>
                <c:pt idx="341">
                  <c:v>-1.43932535003092</c:v>
                </c:pt>
                <c:pt idx="342">
                  <c:v>-0.306184245265891</c:v>
                </c:pt>
                <c:pt idx="343">
                  <c:v>1.8873049853623101</c:v>
                </c:pt>
                <c:pt idx="344">
                  <c:v>2.83503920921514</c:v>
                </c:pt>
                <c:pt idx="345">
                  <c:v>0.870993092641282</c:v>
                </c:pt>
                <c:pt idx="346">
                  <c:v>-1.94191191118594</c:v>
                </c:pt>
                <c:pt idx="347">
                  <c:v>2.4720821057389601</c:v>
                </c:pt>
                <c:pt idx="348">
                  <c:v>2.69224825345293</c:v>
                </c:pt>
                <c:pt idx="349">
                  <c:v>0.34845771070498599</c:v>
                </c:pt>
                <c:pt idx="350">
                  <c:v>-1.23055976542193</c:v>
                </c:pt>
                <c:pt idx="351">
                  <c:v>-0.17127422733026301</c:v>
                </c:pt>
                <c:pt idx="352">
                  <c:v>-1.5240212366769399</c:v>
                </c:pt>
                <c:pt idx="353">
                  <c:v>-2.6508495033741899</c:v>
                </c:pt>
                <c:pt idx="354">
                  <c:v>0.346583954068371</c:v>
                </c:pt>
                <c:pt idx="355">
                  <c:v>-0.956434503998424</c:v>
                </c:pt>
                <c:pt idx="356">
                  <c:v>-0.102524102136545</c:v>
                </c:pt>
                <c:pt idx="357">
                  <c:v>1.7811475356540101</c:v>
                </c:pt>
                <c:pt idx="358">
                  <c:v>-0.45502634452163498</c:v>
                </c:pt>
                <c:pt idx="359">
                  <c:v>-0.58116004543815403</c:v>
                </c:pt>
                <c:pt idx="360">
                  <c:v>-0.472573168642205</c:v>
                </c:pt>
                <c:pt idx="361">
                  <c:v>1.00244691685956</c:v>
                </c:pt>
                <c:pt idx="362">
                  <c:v>-2.7556790626819101</c:v>
                </c:pt>
                <c:pt idx="363">
                  <c:v>0.75478476004388195</c:v>
                </c:pt>
                <c:pt idx="364">
                  <c:v>-2.6789164817451101</c:v>
                </c:pt>
                <c:pt idx="365">
                  <c:v>2.6555125953107002</c:v>
                </c:pt>
                <c:pt idx="366">
                  <c:v>-0.738178492786289</c:v>
                </c:pt>
                <c:pt idx="367">
                  <c:v>2.5270344661553601</c:v>
                </c:pt>
                <c:pt idx="368">
                  <c:v>1.1674081335165001</c:v>
                </c:pt>
                <c:pt idx="369">
                  <c:v>-1.3752984235246599</c:v>
                </c:pt>
                <c:pt idx="370">
                  <c:v>2.3597662059564</c:v>
                </c:pt>
                <c:pt idx="371">
                  <c:v>4.4949999473992301E-2</c:v>
                </c:pt>
                <c:pt idx="372">
                  <c:v>0.262589970612642</c:v>
                </c:pt>
                <c:pt idx="373">
                  <c:v>-1.84037359201385</c:v>
                </c:pt>
                <c:pt idx="374">
                  <c:v>-0.20656553998204</c:v>
                </c:pt>
                <c:pt idx="375">
                  <c:v>2.2904638746655102</c:v>
                </c:pt>
                <c:pt idx="376">
                  <c:v>-1.08445304370411</c:v>
                </c:pt>
                <c:pt idx="377">
                  <c:v>-0.77885493856732102</c:v>
                </c:pt>
                <c:pt idx="378">
                  <c:v>-0.97087713864038105</c:v>
                </c:pt>
                <c:pt idx="379">
                  <c:v>0.58065784176278001</c:v>
                </c:pt>
                <c:pt idx="380">
                  <c:v>1.3819632022141199</c:v>
                </c:pt>
                <c:pt idx="381">
                  <c:v>-1.3558109245333401</c:v>
                </c:pt>
                <c:pt idx="382">
                  <c:v>1.5216755504705799</c:v>
                </c:pt>
                <c:pt idx="383">
                  <c:v>1.58716548789843</c:v>
                </c:pt>
                <c:pt idx="384">
                  <c:v>1.9465126947470199</c:v>
                </c:pt>
                <c:pt idx="385">
                  <c:v>-0.26200504692783699</c:v>
                </c:pt>
                <c:pt idx="386">
                  <c:v>-1.6833254512315301</c:v>
                </c:pt>
                <c:pt idx="387">
                  <c:v>1.42226850020165</c:v>
                </c:pt>
                <c:pt idx="388">
                  <c:v>1.73853185769194</c:v>
                </c:pt>
                <c:pt idx="389">
                  <c:v>0.61897958959004995</c:v>
                </c:pt>
                <c:pt idx="390">
                  <c:v>-0.81829474465527496</c:v>
                </c:pt>
                <c:pt idx="391">
                  <c:v>0.61623051796668404</c:v>
                </c:pt>
                <c:pt idx="392">
                  <c:v>-0.91392405401501597</c:v>
                </c:pt>
                <c:pt idx="393">
                  <c:v>-0.49738386046381</c:v>
                </c:pt>
                <c:pt idx="394">
                  <c:v>2.1851706819499102</c:v>
                </c:pt>
                <c:pt idx="395">
                  <c:v>-1.13157715685412</c:v>
                </c:pt>
                <c:pt idx="396">
                  <c:v>-0.54751362995516395</c:v>
                </c:pt>
                <c:pt idx="397">
                  <c:v>9.8310647443313706E-2</c:v>
                </c:pt>
                <c:pt idx="398">
                  <c:v>1.46653670314442E-2</c:v>
                </c:pt>
                <c:pt idx="399">
                  <c:v>-2.0038093021952399</c:v>
                </c:pt>
                <c:pt idx="400">
                  <c:v>1.1955314316283201</c:v>
                </c:pt>
                <c:pt idx="401">
                  <c:v>2.5126301344573698</c:v>
                </c:pt>
                <c:pt idx="402">
                  <c:v>-0.33041459848831201</c:v>
                </c:pt>
                <c:pt idx="403">
                  <c:v>-0.67710782471850695</c:v>
                </c:pt>
                <c:pt idx="404">
                  <c:v>2.3945055289683799</c:v>
                </c:pt>
                <c:pt idx="405">
                  <c:v>-2.7622476537457299</c:v>
                </c:pt>
                <c:pt idx="406">
                  <c:v>-1.6115790167755</c:v>
                </c:pt>
                <c:pt idx="407">
                  <c:v>-1.47171704200758</c:v>
                </c:pt>
                <c:pt idx="408">
                  <c:v>-2.50578282617096</c:v>
                </c:pt>
                <c:pt idx="409">
                  <c:v>-2.2815192143415599</c:v>
                </c:pt>
                <c:pt idx="410">
                  <c:v>-0.52079447839890403</c:v>
                </c:pt>
                <c:pt idx="411">
                  <c:v>-1.1751068660246</c:v>
                </c:pt>
                <c:pt idx="412">
                  <c:v>1.8978861551533801E-2</c:v>
                </c:pt>
                <c:pt idx="413">
                  <c:v>1.08577411609596</c:v>
                </c:pt>
                <c:pt idx="414">
                  <c:v>-0.66533006985500798</c:v>
                </c:pt>
                <c:pt idx="415">
                  <c:v>0.59352314451070398</c:v>
                </c:pt>
                <c:pt idx="416">
                  <c:v>1.3435408176541399</c:v>
                </c:pt>
                <c:pt idx="417">
                  <c:v>3.7285174427317699E-2</c:v>
                </c:pt>
                <c:pt idx="418">
                  <c:v>-0.87868260056680103</c:v>
                </c:pt>
                <c:pt idx="419">
                  <c:v>1.8642272851397901</c:v>
                </c:pt>
                <c:pt idx="420">
                  <c:v>-2.15746717618079</c:v>
                </c:pt>
                <c:pt idx="421">
                  <c:v>-0.115083545913868</c:v>
                </c:pt>
                <c:pt idx="422">
                  <c:v>0.18224718768949599</c:v>
                </c:pt>
                <c:pt idx="423">
                  <c:v>-2.1758763652549802</c:v>
                </c:pt>
                <c:pt idx="424">
                  <c:v>-2.6423163295857099</c:v>
                </c:pt>
                <c:pt idx="425">
                  <c:v>1.89360785660175</c:v>
                </c:pt>
                <c:pt idx="426">
                  <c:v>0.50218746110481405</c:v>
                </c:pt>
                <c:pt idx="427">
                  <c:v>2.5942627878554498</c:v>
                </c:pt>
                <c:pt idx="428">
                  <c:v>-0.70051956164224005</c:v>
                </c:pt>
                <c:pt idx="429">
                  <c:v>0.33236840293963199</c:v>
                </c:pt>
                <c:pt idx="430">
                  <c:v>1.39569647468784</c:v>
                </c:pt>
                <c:pt idx="431">
                  <c:v>-2.3353993432721101</c:v>
                </c:pt>
                <c:pt idx="432">
                  <c:v>-0.29799707205864401</c:v>
                </c:pt>
                <c:pt idx="433">
                  <c:v>2.34775628669711</c:v>
                </c:pt>
                <c:pt idx="434">
                  <c:v>-2.08782999570131</c:v>
                </c:pt>
                <c:pt idx="435">
                  <c:v>2.6009676189730899</c:v>
                </c:pt>
                <c:pt idx="436">
                  <c:v>2.2749735619146101</c:v>
                </c:pt>
                <c:pt idx="437">
                  <c:v>-1.09285024594174</c:v>
                </c:pt>
                <c:pt idx="438">
                  <c:v>-0.26719410591743198</c:v>
                </c:pt>
                <c:pt idx="439">
                  <c:v>-0.67897713664901305</c:v>
                </c:pt>
                <c:pt idx="440">
                  <c:v>1.08448111939546</c:v>
                </c:pt>
                <c:pt idx="441">
                  <c:v>1.6082353366857101</c:v>
                </c:pt>
                <c:pt idx="442">
                  <c:v>1.5760486018175199</c:v>
                </c:pt>
                <c:pt idx="443">
                  <c:v>-0.88370496946735799</c:v>
                </c:pt>
                <c:pt idx="444">
                  <c:v>-1.64105175911811</c:v>
                </c:pt>
                <c:pt idx="445">
                  <c:v>-9.3085969044026606E-2</c:v>
                </c:pt>
                <c:pt idx="446">
                  <c:v>-1.9548984383791801</c:v>
                </c:pt>
                <c:pt idx="447">
                  <c:v>-3.7057866314635E-2</c:v>
                </c:pt>
                <c:pt idx="448">
                  <c:v>-2.2346161168426799</c:v>
                </c:pt>
                <c:pt idx="449">
                  <c:v>0.38385984770116199</c:v>
                </c:pt>
                <c:pt idx="450">
                  <c:v>2.0318502418803499</c:v>
                </c:pt>
                <c:pt idx="451">
                  <c:v>1.7578795194697701</c:v>
                </c:pt>
                <c:pt idx="452">
                  <c:v>0.55066099085206799</c:v>
                </c:pt>
                <c:pt idx="453">
                  <c:v>1.72906772787852</c:v>
                </c:pt>
                <c:pt idx="454">
                  <c:v>2.0614451541613201</c:v>
                </c:pt>
                <c:pt idx="455">
                  <c:v>1.52982875792764E-2</c:v>
                </c:pt>
                <c:pt idx="456">
                  <c:v>1.2299417051911301</c:v>
                </c:pt>
                <c:pt idx="457">
                  <c:v>1.94242263875651</c:v>
                </c:pt>
                <c:pt idx="458">
                  <c:v>-2.5375649911243201</c:v>
                </c:pt>
                <c:pt idx="459">
                  <c:v>1.51448912900857</c:v>
                </c:pt>
                <c:pt idx="460">
                  <c:v>-1.6992998356909901</c:v>
                </c:pt>
                <c:pt idx="461">
                  <c:v>1.28760299774871</c:v>
                </c:pt>
                <c:pt idx="462">
                  <c:v>1.9567357374129399</c:v>
                </c:pt>
                <c:pt idx="463">
                  <c:v>-1.46345380398171</c:v>
                </c:pt>
                <c:pt idx="464">
                  <c:v>0.27252701060490497</c:v>
                </c:pt>
                <c:pt idx="465">
                  <c:v>2.1787176149229301</c:v>
                </c:pt>
                <c:pt idx="466">
                  <c:v>1.3663813986934701</c:v>
                </c:pt>
                <c:pt idx="467">
                  <c:v>2.0280968441921501</c:v>
                </c:pt>
                <c:pt idx="468">
                  <c:v>2.77565679810087</c:v>
                </c:pt>
                <c:pt idx="469">
                  <c:v>-1.3599457284419201</c:v>
                </c:pt>
                <c:pt idx="470">
                  <c:v>0.81862974289845802</c:v>
                </c:pt>
                <c:pt idx="471">
                  <c:v>1.4754167947849799</c:v>
                </c:pt>
                <c:pt idx="472">
                  <c:v>-2.0011930064608299</c:v>
                </c:pt>
                <c:pt idx="473">
                  <c:v>-1.9282292017637599</c:v>
                </c:pt>
                <c:pt idx="474">
                  <c:v>-0.52259589954427899</c:v>
                </c:pt>
                <c:pt idx="475">
                  <c:v>0.278434169254476</c:v>
                </c:pt>
                <c:pt idx="476">
                  <c:v>-2.1097817603686</c:v>
                </c:pt>
                <c:pt idx="477">
                  <c:v>-2.3966380289104299</c:v>
                </c:pt>
                <c:pt idx="478">
                  <c:v>-1.82465795668033</c:v>
                </c:pt>
                <c:pt idx="479">
                  <c:v>-0.51009154614496399</c:v>
                </c:pt>
                <c:pt idx="480">
                  <c:v>1.2351644610734001</c:v>
                </c:pt>
                <c:pt idx="481">
                  <c:v>-0.71353753219563698</c:v>
                </c:pt>
                <c:pt idx="482">
                  <c:v>1.95643471476453</c:v>
                </c:pt>
                <c:pt idx="483">
                  <c:v>2.2050842405954798</c:v>
                </c:pt>
                <c:pt idx="484">
                  <c:v>-0.182118856818342</c:v>
                </c:pt>
                <c:pt idx="485">
                  <c:v>1.7051829741097699</c:v>
                </c:pt>
                <c:pt idx="486">
                  <c:v>-2.17487202143622</c:v>
                </c:pt>
                <c:pt idx="487">
                  <c:v>2.17967141065607</c:v>
                </c:pt>
                <c:pt idx="488">
                  <c:v>-1.33226461898119</c:v>
                </c:pt>
                <c:pt idx="489">
                  <c:v>-2.6343540323596102</c:v>
                </c:pt>
                <c:pt idx="490">
                  <c:v>1.10894137565357</c:v>
                </c:pt>
                <c:pt idx="491">
                  <c:v>1.1535424944667001</c:v>
                </c:pt>
                <c:pt idx="492">
                  <c:v>-1.3834065813549099</c:v>
                </c:pt>
                <c:pt idx="493">
                  <c:v>0.97082526021276605</c:v>
                </c:pt>
                <c:pt idx="494">
                  <c:v>1.3795969008025999</c:v>
                </c:pt>
                <c:pt idx="495">
                  <c:v>7.9342716477299194E-2</c:v>
                </c:pt>
                <c:pt idx="496">
                  <c:v>1.85715930994373</c:v>
                </c:pt>
                <c:pt idx="497">
                  <c:v>-1.73108676477436</c:v>
                </c:pt>
                <c:pt idx="498">
                  <c:v>-0.41081245446860098</c:v>
                </c:pt>
                <c:pt idx="499">
                  <c:v>-2.73019328396028</c:v>
                </c:pt>
                <c:pt idx="500">
                  <c:v>1.5806838067487401</c:v>
                </c:pt>
                <c:pt idx="501">
                  <c:v>-1.8620267073647301</c:v>
                </c:pt>
                <c:pt idx="502">
                  <c:v>1.50927024434022E-2</c:v>
                </c:pt>
                <c:pt idx="503">
                  <c:v>-1.5029898074957799</c:v>
                </c:pt>
                <c:pt idx="504">
                  <c:v>1.11679141713278</c:v>
                </c:pt>
                <c:pt idx="505">
                  <c:v>2.6203913569863602</c:v>
                </c:pt>
                <c:pt idx="506">
                  <c:v>-0.89443979446463595</c:v>
                </c:pt>
                <c:pt idx="507">
                  <c:v>0.52468203887073905</c:v>
                </c:pt>
                <c:pt idx="508">
                  <c:v>-1.6026926412237401</c:v>
                </c:pt>
                <c:pt idx="509">
                  <c:v>-2.8171140236931702</c:v>
                </c:pt>
                <c:pt idx="510">
                  <c:v>2.63822634550352</c:v>
                </c:pt>
                <c:pt idx="511">
                  <c:v>1.0208911855553899</c:v>
                </c:pt>
                <c:pt idx="512">
                  <c:v>3.82713037223281E-2</c:v>
                </c:pt>
                <c:pt idx="513">
                  <c:v>-1.59705974013716</c:v>
                </c:pt>
                <c:pt idx="514">
                  <c:v>-1.7517078064861</c:v>
                </c:pt>
                <c:pt idx="515">
                  <c:v>-0.99028940129311105</c:v>
                </c:pt>
                <c:pt idx="516">
                  <c:v>-0.37159159792060398</c:v>
                </c:pt>
                <c:pt idx="517">
                  <c:v>2.1816048863941599</c:v>
                </c:pt>
                <c:pt idx="518">
                  <c:v>-0.87850330539810095</c:v>
                </c:pt>
                <c:pt idx="519">
                  <c:v>-0.23076745422974501</c:v>
                </c:pt>
                <c:pt idx="520">
                  <c:v>-2.7101805998983299</c:v>
                </c:pt>
                <c:pt idx="521">
                  <c:v>-0.76311716173379995</c:v>
                </c:pt>
                <c:pt idx="522">
                  <c:v>1.23070619533812</c:v>
                </c:pt>
                <c:pt idx="523">
                  <c:v>0.20675036958884299</c:v>
                </c:pt>
                <c:pt idx="524">
                  <c:v>2.8965295961212401</c:v>
                </c:pt>
                <c:pt idx="525">
                  <c:v>0.798107671862335</c:v>
                </c:pt>
                <c:pt idx="526">
                  <c:v>-0.92788592418652005</c:v>
                </c:pt>
                <c:pt idx="527">
                  <c:v>-1.3392299352405299</c:v>
                </c:pt>
                <c:pt idx="528">
                  <c:v>0.95371588042968403</c:v>
                </c:pt>
                <c:pt idx="529">
                  <c:v>0.42913248140497101</c:v>
                </c:pt>
                <c:pt idx="530">
                  <c:v>-1.7034744143867699</c:v>
                </c:pt>
                <c:pt idx="531">
                  <c:v>-0.33936884152360902</c:v>
                </c:pt>
                <c:pt idx="532">
                  <c:v>1.0762066842019899</c:v>
                </c:pt>
                <c:pt idx="533">
                  <c:v>2.6926694973958099</c:v>
                </c:pt>
                <c:pt idx="534">
                  <c:v>2.36831859560075</c:v>
                </c:pt>
                <c:pt idx="535">
                  <c:v>5.4693229880746701E-2</c:v>
                </c:pt>
                <c:pt idx="536">
                  <c:v>-1.78995050022835</c:v>
                </c:pt>
                <c:pt idx="537">
                  <c:v>-1.1554446199891899</c:v>
                </c:pt>
                <c:pt idx="538">
                  <c:v>-0.75189582261889398</c:v>
                </c:pt>
                <c:pt idx="539">
                  <c:v>1.9558870060414799</c:v>
                </c:pt>
                <c:pt idx="540">
                  <c:v>1.5126133476227901</c:v>
                </c:pt>
                <c:pt idx="541">
                  <c:v>2.0878967909362598</c:v>
                </c:pt>
                <c:pt idx="542">
                  <c:v>2.3701067294370898E-2</c:v>
                </c:pt>
                <c:pt idx="543">
                  <c:v>-7.4246931573170999E-2</c:v>
                </c:pt>
                <c:pt idx="544">
                  <c:v>-1.25656420803101</c:v>
                </c:pt>
                <c:pt idx="545">
                  <c:v>1.2148025232878901</c:v>
                </c:pt>
                <c:pt idx="546">
                  <c:v>0.85170269062590598</c:v>
                </c:pt>
                <c:pt idx="547">
                  <c:v>0.93196362409284295</c:v>
                </c:pt>
                <c:pt idx="548">
                  <c:v>-0.71978568260353903</c:v>
                </c:pt>
                <c:pt idx="549">
                  <c:v>-0.40110436860459397</c:v>
                </c:pt>
                <c:pt idx="550">
                  <c:v>0.124386064248777</c:v>
                </c:pt>
                <c:pt idx="551">
                  <c:v>-5.9898333482090303E-2</c:v>
                </c:pt>
                <c:pt idx="552">
                  <c:v>0.60306337174604396</c:v>
                </c:pt>
                <c:pt idx="553">
                  <c:v>0.95713639917195803</c:v>
                </c:pt>
                <c:pt idx="554">
                  <c:v>2.1049592107989299</c:v>
                </c:pt>
                <c:pt idx="555">
                  <c:v>2.58415923320542E-2</c:v>
                </c:pt>
                <c:pt idx="556">
                  <c:v>-0.85012197704797299</c:v>
                </c:pt>
                <c:pt idx="557">
                  <c:v>-0.22571774346180001</c:v>
                </c:pt>
                <c:pt idx="558">
                  <c:v>0.34397878356898598</c:v>
                </c:pt>
                <c:pt idx="559">
                  <c:v>1.98044960392932</c:v>
                </c:pt>
                <c:pt idx="560">
                  <c:v>0.77782174115076197</c:v>
                </c:pt>
                <c:pt idx="561">
                  <c:v>-1.14112198772123</c:v>
                </c:pt>
                <c:pt idx="562">
                  <c:v>-0.83218352641003801</c:v>
                </c:pt>
                <c:pt idx="563">
                  <c:v>-1.3153647945182201</c:v>
                </c:pt>
                <c:pt idx="564">
                  <c:v>1.33233041298137</c:v>
                </c:pt>
                <c:pt idx="565">
                  <c:v>2.1587844895006101</c:v>
                </c:pt>
                <c:pt idx="566">
                  <c:v>-2.0138067915771298</c:v>
                </c:pt>
                <c:pt idx="567">
                  <c:v>1.9109769168016699</c:v>
                </c:pt>
                <c:pt idx="568">
                  <c:v>-0.68531115776253604</c:v>
                </c:pt>
                <c:pt idx="569">
                  <c:v>-0.799113554233012</c:v>
                </c:pt>
                <c:pt idx="570">
                  <c:v>-0.20446579808507701</c:v>
                </c:pt>
                <c:pt idx="571">
                  <c:v>-1.91999046700843</c:v>
                </c:pt>
                <c:pt idx="572">
                  <c:v>0.95209060687686797</c:v>
                </c:pt>
                <c:pt idx="573">
                  <c:v>-1.1576840441487</c:v>
                </c:pt>
                <c:pt idx="574">
                  <c:v>1.5457504935306801</c:v>
                </c:pt>
                <c:pt idx="575">
                  <c:v>0.37923243621797098</c:v>
                </c:pt>
                <c:pt idx="576">
                  <c:v>2.4146681624419499</c:v>
                </c:pt>
                <c:pt idx="577">
                  <c:v>-1.40553012758203</c:v>
                </c:pt>
                <c:pt idx="578">
                  <c:v>1.67158286801113</c:v>
                </c:pt>
                <c:pt idx="579">
                  <c:v>1.62823933993215</c:v>
                </c:pt>
                <c:pt idx="580">
                  <c:v>-1.5884457236222</c:v>
                </c:pt>
                <c:pt idx="581">
                  <c:v>0.88575521385016698</c:v>
                </c:pt>
                <c:pt idx="582">
                  <c:v>-2.0985654891977501</c:v>
                </c:pt>
                <c:pt idx="583">
                  <c:v>0.97286574986377405</c:v>
                </c:pt>
                <c:pt idx="584">
                  <c:v>0.64357696367146</c:v>
                </c:pt>
                <c:pt idx="585">
                  <c:v>1.9030948040705</c:v>
                </c:pt>
                <c:pt idx="586">
                  <c:v>0.55724930431255704</c:v>
                </c:pt>
                <c:pt idx="587">
                  <c:v>0.98007299986709295</c:v>
                </c:pt>
                <c:pt idx="588">
                  <c:v>1.1176547390037599</c:v>
                </c:pt>
                <c:pt idx="589">
                  <c:v>0.74045172053042996</c:v>
                </c:pt>
                <c:pt idx="590">
                  <c:v>-1.82862640565183</c:v>
                </c:pt>
                <c:pt idx="591">
                  <c:v>2.32289486950026</c:v>
                </c:pt>
                <c:pt idx="592">
                  <c:v>-0.65013528856763902</c:v>
                </c:pt>
                <c:pt idx="593">
                  <c:v>-2.4957426559246398</c:v>
                </c:pt>
                <c:pt idx="594">
                  <c:v>0.50400535692480097</c:v>
                </c:pt>
                <c:pt idx="595">
                  <c:v>-0.51099760163042196</c:v>
                </c:pt>
                <c:pt idx="596">
                  <c:v>1.5798709960585899</c:v>
                </c:pt>
                <c:pt idx="597">
                  <c:v>-1.8428207007688699</c:v>
                </c:pt>
                <c:pt idx="598">
                  <c:v>0.35696313258173401</c:v>
                </c:pt>
                <c:pt idx="599">
                  <c:v>2.5639926273545899</c:v>
                </c:pt>
                <c:pt idx="600">
                  <c:v>0.88363703815739902</c:v>
                </c:pt>
                <c:pt idx="601">
                  <c:v>2.4484431990562201</c:v>
                </c:pt>
                <c:pt idx="602">
                  <c:v>-1.20808748655275</c:v>
                </c:pt>
                <c:pt idx="603">
                  <c:v>0.30795596589018798</c:v>
                </c:pt>
                <c:pt idx="604">
                  <c:v>0.16288824201423099</c:v>
                </c:pt>
                <c:pt idx="605">
                  <c:v>0.1862380197065</c:v>
                </c:pt>
                <c:pt idx="606">
                  <c:v>0.93365620894560797</c:v>
                </c:pt>
                <c:pt idx="607">
                  <c:v>-1.8631352060969</c:v>
                </c:pt>
                <c:pt idx="608">
                  <c:v>2.4193036188732302</c:v>
                </c:pt>
                <c:pt idx="609">
                  <c:v>-3.3168055423036601E-2</c:v>
                </c:pt>
                <c:pt idx="610">
                  <c:v>-1.6329261891447899</c:v>
                </c:pt>
                <c:pt idx="611">
                  <c:v>-2.7356404399188001</c:v>
                </c:pt>
                <c:pt idx="612">
                  <c:v>1.64137438226947</c:v>
                </c:pt>
                <c:pt idx="613">
                  <c:v>-2.23537052938907</c:v>
                </c:pt>
                <c:pt idx="614">
                  <c:v>0.54739080877146595</c:v>
                </c:pt>
                <c:pt idx="615">
                  <c:v>-0.72895893185502803</c:v>
                </c:pt>
                <c:pt idx="616">
                  <c:v>0.88057437727722199</c:v>
                </c:pt>
                <c:pt idx="617">
                  <c:v>9.6150851207947405E-2</c:v>
                </c:pt>
                <c:pt idx="618">
                  <c:v>0.27551492719995901</c:v>
                </c:pt>
                <c:pt idx="619">
                  <c:v>-0.56064752588214795</c:v>
                </c:pt>
                <c:pt idx="620">
                  <c:v>0.63703476005351101</c:v>
                </c:pt>
                <c:pt idx="621">
                  <c:v>-2.5696021180306898</c:v>
                </c:pt>
                <c:pt idx="622">
                  <c:v>0.447694172773004</c:v>
                </c:pt>
                <c:pt idx="623">
                  <c:v>1.2023684618977599</c:v>
                </c:pt>
                <c:pt idx="624">
                  <c:v>-1.4354757792425701</c:v>
                </c:pt>
                <c:pt idx="625">
                  <c:v>0.10703865211778001</c:v>
                </c:pt>
                <c:pt idx="626">
                  <c:v>-1.6797044751063801</c:v>
                </c:pt>
                <c:pt idx="627">
                  <c:v>2.26098101183503</c:v>
                </c:pt>
                <c:pt idx="628">
                  <c:v>2.8368765659714699</c:v>
                </c:pt>
                <c:pt idx="629">
                  <c:v>1.01971882480555</c:v>
                </c:pt>
                <c:pt idx="630">
                  <c:v>-1.80729382584884</c:v>
                </c:pt>
                <c:pt idx="631">
                  <c:v>-2.6050249351317301</c:v>
                </c:pt>
                <c:pt idx="632">
                  <c:v>-1.76048400936529</c:v>
                </c:pt>
                <c:pt idx="633">
                  <c:v>1.2608864731662299</c:v>
                </c:pt>
                <c:pt idx="634">
                  <c:v>1.73968950149499</c:v>
                </c:pt>
                <c:pt idx="635">
                  <c:v>0.30847849029336399</c:v>
                </c:pt>
                <c:pt idx="636">
                  <c:v>-1.1060149876272101</c:v>
                </c:pt>
                <c:pt idx="637">
                  <c:v>-2.39410564161164</c:v>
                </c:pt>
                <c:pt idx="638">
                  <c:v>1.7752199374369699</c:v>
                </c:pt>
                <c:pt idx="639">
                  <c:v>1.745133089823</c:v>
                </c:pt>
                <c:pt idx="640">
                  <c:v>1.0713945680222301</c:v>
                </c:pt>
                <c:pt idx="641">
                  <c:v>1.17388556666515</c:v>
                </c:pt>
                <c:pt idx="642">
                  <c:v>1.9877046840247199</c:v>
                </c:pt>
                <c:pt idx="643">
                  <c:v>0.72183006729326904</c:v>
                </c:pt>
                <c:pt idx="644">
                  <c:v>-0.75463101153117496</c:v>
                </c:pt>
                <c:pt idx="645">
                  <c:v>0.87105777602031398</c:v>
                </c:pt>
                <c:pt idx="646">
                  <c:v>-1.97056465651624</c:v>
                </c:pt>
                <c:pt idx="647">
                  <c:v>-4.7225963732146603E-2</c:v>
                </c:pt>
                <c:pt idx="648">
                  <c:v>2.3925940256954501</c:v>
                </c:pt>
                <c:pt idx="649">
                  <c:v>-1.6821757701239299</c:v>
                </c:pt>
                <c:pt idx="650">
                  <c:v>2.4851279584006698</c:v>
                </c:pt>
                <c:pt idx="651">
                  <c:v>1.7533676093488799</c:v>
                </c:pt>
                <c:pt idx="652">
                  <c:v>1.4832059527780099</c:v>
                </c:pt>
                <c:pt idx="653">
                  <c:v>1.41073044089176</c:v>
                </c:pt>
                <c:pt idx="654">
                  <c:v>0.30407716552471198</c:v>
                </c:pt>
                <c:pt idx="655">
                  <c:v>-2.37112341018234</c:v>
                </c:pt>
                <c:pt idx="656">
                  <c:v>0.75703492835150599</c:v>
                </c:pt>
                <c:pt idx="657">
                  <c:v>1.07939896656131</c:v>
                </c:pt>
                <c:pt idx="658">
                  <c:v>-0.446420977214462</c:v>
                </c:pt>
                <c:pt idx="659">
                  <c:v>1.27426371093347</c:v>
                </c:pt>
                <c:pt idx="660">
                  <c:v>-1.2518677439546599</c:v>
                </c:pt>
                <c:pt idx="661">
                  <c:v>0.51272824081229595</c:v>
                </c:pt>
                <c:pt idx="662">
                  <c:v>-0.63458807059779299</c:v>
                </c:pt>
                <c:pt idx="663">
                  <c:v>-1.7862245513606101</c:v>
                </c:pt>
                <c:pt idx="664">
                  <c:v>2.48454144074211</c:v>
                </c:pt>
                <c:pt idx="665">
                  <c:v>1.0117499477966301</c:v>
                </c:pt>
                <c:pt idx="666">
                  <c:v>-0.51273910488130003</c:v>
                </c:pt>
                <c:pt idx="667">
                  <c:v>0.62162359862883798</c:v>
                </c:pt>
                <c:pt idx="668">
                  <c:v>2.4018562898191602</c:v>
                </c:pt>
                <c:pt idx="669">
                  <c:v>-1.63574133397772</c:v>
                </c:pt>
                <c:pt idx="670">
                  <c:v>1.19239895964914</c:v>
                </c:pt>
                <c:pt idx="671">
                  <c:v>-1.1459714335350499</c:v>
                </c:pt>
                <c:pt idx="672">
                  <c:v>1.6127913813941801</c:v>
                </c:pt>
                <c:pt idx="673">
                  <c:v>-1.6886562625706001</c:v>
                </c:pt>
                <c:pt idx="674">
                  <c:v>1.49215062014933</c:v>
                </c:pt>
                <c:pt idx="675">
                  <c:v>-0.73473629663443196</c:v>
                </c:pt>
                <c:pt idx="676">
                  <c:v>-1.9252601080654299</c:v>
                </c:pt>
                <c:pt idx="677">
                  <c:v>-1.75792499772582</c:v>
                </c:pt>
                <c:pt idx="678">
                  <c:v>-0.63861541488771001</c:v>
                </c:pt>
                <c:pt idx="679">
                  <c:v>1.1511093787574599E-2</c:v>
                </c:pt>
                <c:pt idx="680">
                  <c:v>1.12668520764225</c:v>
                </c:pt>
                <c:pt idx="681">
                  <c:v>-0.96873542031200099</c:v>
                </c:pt>
                <c:pt idx="682">
                  <c:v>-0.51726344819997105</c:v>
                </c:pt>
                <c:pt idx="683">
                  <c:v>-0.90262742030993304</c:v>
                </c:pt>
                <c:pt idx="684">
                  <c:v>1.5219298225118001</c:v>
                </c:pt>
                <c:pt idx="685">
                  <c:v>-1.41226294424039</c:v>
                </c:pt>
                <c:pt idx="686">
                  <c:v>-1.0365307357601301</c:v>
                </c:pt>
                <c:pt idx="687">
                  <c:v>-2.6117109413386999</c:v>
                </c:pt>
                <c:pt idx="688">
                  <c:v>2.0109353137080102</c:v>
                </c:pt>
                <c:pt idx="689">
                  <c:v>2.3555388588708599</c:v>
                </c:pt>
                <c:pt idx="690">
                  <c:v>-0.910377635980404</c:v>
                </c:pt>
                <c:pt idx="691">
                  <c:v>-1.20177738925458</c:v>
                </c:pt>
                <c:pt idx="692">
                  <c:v>-0.42335989686250203</c:v>
                </c:pt>
                <c:pt idx="693">
                  <c:v>-3.7102385479430501E-3</c:v>
                </c:pt>
                <c:pt idx="694">
                  <c:v>-0.13046825231971099</c:v>
                </c:pt>
                <c:pt idx="695">
                  <c:v>-2.1841612144460698</c:v>
                </c:pt>
                <c:pt idx="696">
                  <c:v>-1.10190920283552</c:v>
                </c:pt>
                <c:pt idx="697">
                  <c:v>-2.8065332913596399</c:v>
                </c:pt>
                <c:pt idx="698">
                  <c:v>-0.29940417058441798</c:v>
                </c:pt>
                <c:pt idx="699">
                  <c:v>-0.77754771156370295</c:v>
                </c:pt>
                <c:pt idx="700">
                  <c:v>-1.7823118733306</c:v>
                </c:pt>
                <c:pt idx="701">
                  <c:v>1.89467333269723</c:v>
                </c:pt>
                <c:pt idx="702">
                  <c:v>-1.5734152525098</c:v>
                </c:pt>
                <c:pt idx="703">
                  <c:v>-2.07651032510626</c:v>
                </c:pt>
                <c:pt idx="704">
                  <c:v>-0.84142750381217302</c:v>
                </c:pt>
                <c:pt idx="705">
                  <c:v>0.66851619968237996</c:v>
                </c:pt>
                <c:pt idx="706">
                  <c:v>-2.3571038043285402</c:v>
                </c:pt>
                <c:pt idx="707">
                  <c:v>-1.55375775062662</c:v>
                </c:pt>
                <c:pt idx="708">
                  <c:v>-0.97710035383756699</c:v>
                </c:pt>
                <c:pt idx="709">
                  <c:v>0.56916554896444904</c:v>
                </c:pt>
                <c:pt idx="710">
                  <c:v>-2.0909770875026701</c:v>
                </c:pt>
                <c:pt idx="711">
                  <c:v>-0.717199252082655</c:v>
                </c:pt>
                <c:pt idx="712">
                  <c:v>2.2978119881760199</c:v>
                </c:pt>
                <c:pt idx="713">
                  <c:v>-0.34361753433048497</c:v>
                </c:pt>
                <c:pt idx="714">
                  <c:v>1.8556796794372701</c:v>
                </c:pt>
                <c:pt idx="715">
                  <c:v>-1.07078954766561</c:v>
                </c:pt>
                <c:pt idx="716">
                  <c:v>1.2234149614982399</c:v>
                </c:pt>
                <c:pt idx="717">
                  <c:v>1.7722222314726099</c:v>
                </c:pt>
                <c:pt idx="718">
                  <c:v>-2.3915724112145802</c:v>
                </c:pt>
                <c:pt idx="719">
                  <c:v>1.2031547928861399</c:v>
                </c:pt>
                <c:pt idx="720">
                  <c:v>2.56534640114358</c:v>
                </c:pt>
                <c:pt idx="721">
                  <c:v>0.58526909057663901</c:v>
                </c:pt>
                <c:pt idx="722">
                  <c:v>-1.92992760951135</c:v>
                </c:pt>
                <c:pt idx="723">
                  <c:v>-1.95928093135515</c:v>
                </c:pt>
                <c:pt idx="724">
                  <c:v>-0.41551405573941302</c:v>
                </c:pt>
                <c:pt idx="725">
                  <c:v>1.5396265860479199</c:v>
                </c:pt>
                <c:pt idx="726">
                  <c:v>1.51437315872145</c:v>
                </c:pt>
                <c:pt idx="727">
                  <c:v>-0.86343054612543502</c:v>
                </c:pt>
                <c:pt idx="728">
                  <c:v>-0.44669978034464802</c:v>
                </c:pt>
                <c:pt idx="729">
                  <c:v>-0.80632187976154002</c:v>
                </c:pt>
                <c:pt idx="730">
                  <c:v>0.19000331441946999</c:v>
                </c:pt>
                <c:pt idx="731">
                  <c:v>-1.55373992854887</c:v>
                </c:pt>
                <c:pt idx="732">
                  <c:v>1.3677489994855301</c:v>
                </c:pt>
                <c:pt idx="733">
                  <c:v>1.0262184297385899</c:v>
                </c:pt>
                <c:pt idx="734">
                  <c:v>-1.15589987800453</c:v>
                </c:pt>
                <c:pt idx="735">
                  <c:v>-1.87677631845763</c:v>
                </c:pt>
                <c:pt idx="736">
                  <c:v>-1.4246948391594301</c:v>
                </c:pt>
                <c:pt idx="737">
                  <c:v>1.0405179811974901</c:v>
                </c:pt>
                <c:pt idx="738">
                  <c:v>-0.23162061858251201</c:v>
                </c:pt>
                <c:pt idx="739">
                  <c:v>0.12696990999034599</c:v>
                </c:pt>
                <c:pt idx="740">
                  <c:v>2.0335355278251899</c:v>
                </c:pt>
                <c:pt idx="741">
                  <c:v>1.67683643095206</c:v>
                </c:pt>
                <c:pt idx="742">
                  <c:v>1.6108756399448101</c:v>
                </c:pt>
                <c:pt idx="743">
                  <c:v>1.58956608319751</c:v>
                </c:pt>
                <c:pt idx="744">
                  <c:v>6.28814230607916E-2</c:v>
                </c:pt>
                <c:pt idx="745">
                  <c:v>1.2869224568725199</c:v>
                </c:pt>
                <c:pt idx="746">
                  <c:v>2.4396756141842402</c:v>
                </c:pt>
                <c:pt idx="747">
                  <c:v>0.148700231702767</c:v>
                </c:pt>
                <c:pt idx="748">
                  <c:v>-2.5938958545292299</c:v>
                </c:pt>
                <c:pt idx="749">
                  <c:v>0.64483467441711095</c:v>
                </c:pt>
                <c:pt idx="750">
                  <c:v>-2.36627145877975</c:v>
                </c:pt>
                <c:pt idx="751">
                  <c:v>-1.32413994272118</c:v>
                </c:pt>
                <c:pt idx="752">
                  <c:v>-1.2959521193557799</c:v>
                </c:pt>
                <c:pt idx="753">
                  <c:v>1.89941176441603</c:v>
                </c:pt>
                <c:pt idx="754">
                  <c:v>0.66976971219630099</c:v>
                </c:pt>
                <c:pt idx="755">
                  <c:v>-2.2829234763184201</c:v>
                </c:pt>
                <c:pt idx="756">
                  <c:v>1.6912180881179699</c:v>
                </c:pt>
                <c:pt idx="757">
                  <c:v>-0.39534215619999102</c:v>
                </c:pt>
                <c:pt idx="758">
                  <c:v>-0.54236779884076503</c:v>
                </c:pt>
                <c:pt idx="759">
                  <c:v>-2.10188291525676</c:v>
                </c:pt>
                <c:pt idx="760">
                  <c:v>-1.75982346248031</c:v>
                </c:pt>
                <c:pt idx="761">
                  <c:v>-0.202993414831035</c:v>
                </c:pt>
                <c:pt idx="762">
                  <c:v>0.77834683568806495</c:v>
                </c:pt>
                <c:pt idx="763">
                  <c:v>-2.0020897284323498</c:v>
                </c:pt>
                <c:pt idx="764">
                  <c:v>0.37537104772860402</c:v>
                </c:pt>
                <c:pt idx="765">
                  <c:v>1.45788731103576</c:v>
                </c:pt>
                <c:pt idx="766">
                  <c:v>-2.1103369037323301</c:v>
                </c:pt>
                <c:pt idx="767">
                  <c:v>-2.7426553154145399</c:v>
                </c:pt>
                <c:pt idx="768">
                  <c:v>1.1899660167457</c:v>
                </c:pt>
                <c:pt idx="769">
                  <c:v>2.3775231613630399</c:v>
                </c:pt>
                <c:pt idx="770">
                  <c:v>0.29745213090204797</c:v>
                </c:pt>
                <c:pt idx="771">
                  <c:v>-0.38317110838595198</c:v>
                </c:pt>
                <c:pt idx="772">
                  <c:v>-0.44711633743317802</c:v>
                </c:pt>
                <c:pt idx="773">
                  <c:v>-0.43726351620856302</c:v>
                </c:pt>
                <c:pt idx="774">
                  <c:v>-2.2845213360551599</c:v>
                </c:pt>
                <c:pt idx="775">
                  <c:v>2.19926239508015</c:v>
                </c:pt>
                <c:pt idx="776">
                  <c:v>-0.75790086740093299</c:v>
                </c:pt>
                <c:pt idx="777">
                  <c:v>0.68513179526409396</c:v>
                </c:pt>
                <c:pt idx="778">
                  <c:v>1.48127671547353E-2</c:v>
                </c:pt>
                <c:pt idx="779">
                  <c:v>-2.5405379983510201</c:v>
                </c:pt>
                <c:pt idx="780">
                  <c:v>-0.25220456236783501</c:v>
                </c:pt>
                <c:pt idx="781">
                  <c:v>-0.30481604343781099</c:v>
                </c:pt>
                <c:pt idx="782">
                  <c:v>-1.7999245492701099</c:v>
                </c:pt>
                <c:pt idx="783">
                  <c:v>2.1489997673941401</c:v>
                </c:pt>
                <c:pt idx="784">
                  <c:v>-1.23221441916741</c:v>
                </c:pt>
                <c:pt idx="785">
                  <c:v>-2.2180093165442898</c:v>
                </c:pt>
                <c:pt idx="786">
                  <c:v>-1.15349844276432</c:v>
                </c:pt>
                <c:pt idx="787">
                  <c:v>1.5873160030088</c:v>
                </c:pt>
                <c:pt idx="788">
                  <c:v>2.1076900188518799</c:v>
                </c:pt>
                <c:pt idx="789">
                  <c:v>0.94894849977834095</c:v>
                </c:pt>
                <c:pt idx="790">
                  <c:v>-2.7194379718267898</c:v>
                </c:pt>
                <c:pt idx="791">
                  <c:v>0.86542339159236203</c:v>
                </c:pt>
                <c:pt idx="792">
                  <c:v>-1.3140470273596701</c:v>
                </c:pt>
                <c:pt idx="793">
                  <c:v>-0.34300502433015501</c:v>
                </c:pt>
                <c:pt idx="794">
                  <c:v>-1.17422862849791</c:v>
                </c:pt>
                <c:pt idx="795">
                  <c:v>-1.4389121673242999</c:v>
                </c:pt>
                <c:pt idx="796">
                  <c:v>2.4844967397492299</c:v>
                </c:pt>
                <c:pt idx="797">
                  <c:v>0.353471492131059</c:v>
                </c:pt>
                <c:pt idx="798">
                  <c:v>-0.62921441659296296</c:v>
                </c:pt>
                <c:pt idx="799">
                  <c:v>-0.44297998592857102</c:v>
                </c:pt>
                <c:pt idx="800">
                  <c:v>-0.60703260784238</c:v>
                </c:pt>
                <c:pt idx="801">
                  <c:v>2.0043484919201502</c:v>
                </c:pt>
                <c:pt idx="802">
                  <c:v>0.73024434985539199</c:v>
                </c:pt>
                <c:pt idx="803">
                  <c:v>4.3694030697699802E-2</c:v>
                </c:pt>
                <c:pt idx="804">
                  <c:v>1.1165949071985499</c:v>
                </c:pt>
                <c:pt idx="805">
                  <c:v>-0.48014267894134399</c:v>
                </c:pt>
                <c:pt idx="806">
                  <c:v>-2.6691691052173598</c:v>
                </c:pt>
                <c:pt idx="807">
                  <c:v>1.0886487584925399</c:v>
                </c:pt>
                <c:pt idx="808">
                  <c:v>-1.05130703629986</c:v>
                </c:pt>
                <c:pt idx="809">
                  <c:v>2.15717678708313</c:v>
                </c:pt>
                <c:pt idx="810">
                  <c:v>3.7408506179176002E-2</c:v>
                </c:pt>
                <c:pt idx="811">
                  <c:v>-1.7238848315642601</c:v>
                </c:pt>
                <c:pt idx="812">
                  <c:v>0.278106876008474</c:v>
                </c:pt>
                <c:pt idx="813">
                  <c:v>1.3818437760590701</c:v>
                </c:pt>
                <c:pt idx="814">
                  <c:v>-1.4931216829489999</c:v>
                </c:pt>
                <c:pt idx="815">
                  <c:v>2.2648411618601298</c:v>
                </c:pt>
                <c:pt idx="816">
                  <c:v>0.58744836366567299</c:v>
                </c:pt>
                <c:pt idx="817">
                  <c:v>0.14832943346323099</c:v>
                </c:pt>
                <c:pt idx="818">
                  <c:v>-1.89289882011322</c:v>
                </c:pt>
                <c:pt idx="819">
                  <c:v>0.86118942704793</c:v>
                </c:pt>
                <c:pt idx="820">
                  <c:v>-1.09442852618638</c:v>
                </c:pt>
                <c:pt idx="821">
                  <c:v>-1.58432359542739</c:v>
                </c:pt>
                <c:pt idx="822">
                  <c:v>0.473501261508876</c:v>
                </c:pt>
                <c:pt idx="823">
                  <c:v>-2.79087238533597</c:v>
                </c:pt>
                <c:pt idx="824">
                  <c:v>-0.77293364053848601</c:v>
                </c:pt>
                <c:pt idx="825">
                  <c:v>-1.3598466764788799</c:v>
                </c:pt>
                <c:pt idx="826">
                  <c:v>-2.0242079082648101</c:v>
                </c:pt>
                <c:pt idx="827">
                  <c:v>0.33587709401263099</c:v>
                </c:pt>
                <c:pt idx="828">
                  <c:v>1.42299923888991</c:v>
                </c:pt>
                <c:pt idx="829">
                  <c:v>2.6593835294133399</c:v>
                </c:pt>
                <c:pt idx="830">
                  <c:v>1.7844679343868901</c:v>
                </c:pt>
                <c:pt idx="831">
                  <c:v>2.3668669717309601</c:v>
                </c:pt>
                <c:pt idx="832">
                  <c:v>0.69657611213625703</c:v>
                </c:pt>
                <c:pt idx="833">
                  <c:v>0.59227794450545801</c:v>
                </c:pt>
                <c:pt idx="834">
                  <c:v>1.7423464031614599</c:v>
                </c:pt>
                <c:pt idx="835">
                  <c:v>-1.0846516895082201</c:v>
                </c:pt>
                <c:pt idx="836">
                  <c:v>-0.122969349674465</c:v>
                </c:pt>
                <c:pt idx="837">
                  <c:v>-1.3686702117754399</c:v>
                </c:pt>
                <c:pt idx="838">
                  <c:v>-1.36506374429806</c:v>
                </c:pt>
                <c:pt idx="839">
                  <c:v>0.19773126111940101</c:v>
                </c:pt>
                <c:pt idx="840">
                  <c:v>2.1830355630559599</c:v>
                </c:pt>
                <c:pt idx="841">
                  <c:v>2.39795163285349</c:v>
                </c:pt>
                <c:pt idx="842">
                  <c:v>0.46299666068012302</c:v>
                </c:pt>
                <c:pt idx="843">
                  <c:v>-0.35662683168671</c:v>
                </c:pt>
                <c:pt idx="844">
                  <c:v>1.94825893166152</c:v>
                </c:pt>
                <c:pt idx="845">
                  <c:v>1.77828441414284</c:v>
                </c:pt>
                <c:pt idx="846">
                  <c:v>4.8967095948198001E-3</c:v>
                </c:pt>
                <c:pt idx="847">
                  <c:v>-1.33388559338336</c:v>
                </c:pt>
                <c:pt idx="848">
                  <c:v>-3.9366169216536101E-2</c:v>
                </c:pt>
                <c:pt idx="849">
                  <c:v>2.4970485044588702</c:v>
                </c:pt>
                <c:pt idx="850">
                  <c:v>-0.14721927235790999</c:v>
                </c:pt>
                <c:pt idx="851">
                  <c:v>2.2482988991280899</c:v>
                </c:pt>
                <c:pt idx="852">
                  <c:v>0.928944391659141</c:v>
                </c:pt>
                <c:pt idx="853">
                  <c:v>-1.1899304511140201</c:v>
                </c:pt>
                <c:pt idx="854">
                  <c:v>-0.37077311583041</c:v>
                </c:pt>
                <c:pt idx="855">
                  <c:v>1.5847185562443999</c:v>
                </c:pt>
                <c:pt idx="856">
                  <c:v>-2.59769727033127</c:v>
                </c:pt>
                <c:pt idx="857">
                  <c:v>1.87464434814405</c:v>
                </c:pt>
                <c:pt idx="858">
                  <c:v>-1.6454765853199899E-2</c:v>
                </c:pt>
                <c:pt idx="859">
                  <c:v>1.61846422647886</c:v>
                </c:pt>
                <c:pt idx="860">
                  <c:v>-2.5978271912756101</c:v>
                </c:pt>
                <c:pt idx="861">
                  <c:v>-1.6067359042832401</c:v>
                </c:pt>
                <c:pt idx="862">
                  <c:v>-1.9821117802585499</c:v>
                </c:pt>
                <c:pt idx="863">
                  <c:v>-1.6172428658085001</c:v>
                </c:pt>
                <c:pt idx="864">
                  <c:v>2.35826929121958</c:v>
                </c:pt>
                <c:pt idx="865">
                  <c:v>1.97149150458538</c:v>
                </c:pt>
                <c:pt idx="866">
                  <c:v>-2.2295860723504699</c:v>
                </c:pt>
                <c:pt idx="867">
                  <c:v>1.16988886509715</c:v>
                </c:pt>
                <c:pt idx="868">
                  <c:v>2.10318292237947</c:v>
                </c:pt>
                <c:pt idx="869">
                  <c:v>0.53246353984558004</c:v>
                </c:pt>
                <c:pt idx="870">
                  <c:v>0.71760064388949996</c:v>
                </c:pt>
                <c:pt idx="871">
                  <c:v>-0.22643318845643601</c:v>
                </c:pt>
                <c:pt idx="872">
                  <c:v>-2.3338853473841201</c:v>
                </c:pt>
                <c:pt idx="873">
                  <c:v>-2.1442327569237798</c:v>
                </c:pt>
                <c:pt idx="874">
                  <c:v>0.97003411768594605</c:v>
                </c:pt>
                <c:pt idx="875">
                  <c:v>0.214023894511086</c:v>
                </c:pt>
                <c:pt idx="876">
                  <c:v>-0.47262049074478601</c:v>
                </c:pt>
                <c:pt idx="877">
                  <c:v>2.2174175475339699</c:v>
                </c:pt>
                <c:pt idx="878">
                  <c:v>-0.33577052518085898</c:v>
                </c:pt>
                <c:pt idx="879">
                  <c:v>-1.7096859928900501</c:v>
                </c:pt>
                <c:pt idx="880">
                  <c:v>0.61551569068724299</c:v>
                </c:pt>
                <c:pt idx="881">
                  <c:v>1.57993557486796</c:v>
                </c:pt>
                <c:pt idx="882">
                  <c:v>0.25721462654059302</c:v>
                </c:pt>
                <c:pt idx="883">
                  <c:v>-1.2614297815264699</c:v>
                </c:pt>
                <c:pt idx="884">
                  <c:v>0.15202951339158899</c:v>
                </c:pt>
                <c:pt idx="885">
                  <c:v>1.2659107486444701</c:v>
                </c:pt>
                <c:pt idx="886">
                  <c:v>0.55142558137005804</c:v>
                </c:pt>
                <c:pt idx="887">
                  <c:v>0.68098287215265396</c:v>
                </c:pt>
                <c:pt idx="888">
                  <c:v>-2.7636835421275499</c:v>
                </c:pt>
                <c:pt idx="889">
                  <c:v>-1.7427042787846301</c:v>
                </c:pt>
                <c:pt idx="890">
                  <c:v>-2.6560919331781898</c:v>
                </c:pt>
                <c:pt idx="891">
                  <c:v>0.20835464822411601</c:v>
                </c:pt>
                <c:pt idx="892">
                  <c:v>2.1960402723418699</c:v>
                </c:pt>
                <c:pt idx="893">
                  <c:v>-0.19950407731995901</c:v>
                </c:pt>
                <c:pt idx="894">
                  <c:v>0.86787227538568901</c:v>
                </c:pt>
                <c:pt idx="895">
                  <c:v>0.76294105125717104</c:v>
                </c:pt>
                <c:pt idx="896">
                  <c:v>-1.08491161399161</c:v>
                </c:pt>
                <c:pt idx="897">
                  <c:v>1.36326685659596</c:v>
                </c:pt>
                <c:pt idx="898">
                  <c:v>0.35486827194835502</c:v>
                </c:pt>
                <c:pt idx="899">
                  <c:v>1.2815409818008701</c:v>
                </c:pt>
                <c:pt idx="900">
                  <c:v>1.5964048788405101</c:v>
                </c:pt>
                <c:pt idx="901">
                  <c:v>2.0854946782558299</c:v>
                </c:pt>
                <c:pt idx="902">
                  <c:v>2.2517383309210599</c:v>
                </c:pt>
                <c:pt idx="903">
                  <c:v>-1.05937147097471</c:v>
                </c:pt>
                <c:pt idx="904">
                  <c:v>0.670291080087284</c:v>
                </c:pt>
                <c:pt idx="905">
                  <c:v>9.4089863053296599E-2</c:v>
                </c:pt>
                <c:pt idx="906">
                  <c:v>1.1098702856382801</c:v>
                </c:pt>
                <c:pt idx="907">
                  <c:v>1.5460724255214999</c:v>
                </c:pt>
                <c:pt idx="908">
                  <c:v>-0.32350689669257598</c:v>
                </c:pt>
                <c:pt idx="909">
                  <c:v>1.7196676955489301</c:v>
                </c:pt>
                <c:pt idx="910">
                  <c:v>2.0183856220570999</c:v>
                </c:pt>
                <c:pt idx="911">
                  <c:v>-0.578492412009871</c:v>
                </c:pt>
                <c:pt idx="912">
                  <c:v>0.75906637026894497</c:v>
                </c:pt>
                <c:pt idx="913">
                  <c:v>-7.6509908761137099E-2</c:v>
                </c:pt>
                <c:pt idx="914">
                  <c:v>-1.5885044229947201</c:v>
                </c:pt>
                <c:pt idx="915">
                  <c:v>0.199518475867178</c:v>
                </c:pt>
                <c:pt idx="916">
                  <c:v>2.2435765534094201</c:v>
                </c:pt>
                <c:pt idx="917">
                  <c:v>-2.0217378956813201</c:v>
                </c:pt>
                <c:pt idx="918">
                  <c:v>-0.98659373080135104</c:v>
                </c:pt>
                <c:pt idx="919">
                  <c:v>-0.98113145354249098</c:v>
                </c:pt>
                <c:pt idx="920">
                  <c:v>0.14065863467762901</c:v>
                </c:pt>
                <c:pt idx="921">
                  <c:v>-1.99433765244223</c:v>
                </c:pt>
                <c:pt idx="922">
                  <c:v>2.3475237791881298</c:v>
                </c:pt>
                <c:pt idx="923">
                  <c:v>0.88967239184091496</c:v>
                </c:pt>
                <c:pt idx="924">
                  <c:v>-0.22627812937234801</c:v>
                </c:pt>
                <c:pt idx="925">
                  <c:v>-0.114954607887812</c:v>
                </c:pt>
                <c:pt idx="926">
                  <c:v>-2.3820127956815398</c:v>
                </c:pt>
                <c:pt idx="927">
                  <c:v>1.43685961675948</c:v>
                </c:pt>
                <c:pt idx="928">
                  <c:v>2.5212010038287098</c:v>
                </c:pt>
                <c:pt idx="929">
                  <c:v>1.5075764427890299</c:v>
                </c:pt>
                <c:pt idx="930">
                  <c:v>-0.59867177016734197</c:v>
                </c:pt>
                <c:pt idx="931">
                  <c:v>-0.50834496735002799</c:v>
                </c:pt>
                <c:pt idx="932">
                  <c:v>-0.90532693683920795</c:v>
                </c:pt>
                <c:pt idx="933">
                  <c:v>-0.89741732559829401</c:v>
                </c:pt>
                <c:pt idx="934">
                  <c:v>-0.39386199741921102</c:v>
                </c:pt>
                <c:pt idx="935">
                  <c:v>0.58487231276740204</c:v>
                </c:pt>
                <c:pt idx="936">
                  <c:v>0.309598131302524</c:v>
                </c:pt>
                <c:pt idx="937">
                  <c:v>1.0116368435540199</c:v>
                </c:pt>
                <c:pt idx="938">
                  <c:v>0.735269726861841</c:v>
                </c:pt>
                <c:pt idx="939">
                  <c:v>0.99385312458060004</c:v>
                </c:pt>
                <c:pt idx="940">
                  <c:v>1.21915382492836</c:v>
                </c:pt>
                <c:pt idx="941">
                  <c:v>1.76131630029038</c:v>
                </c:pt>
                <c:pt idx="942">
                  <c:v>-2.34708014400805</c:v>
                </c:pt>
                <c:pt idx="943">
                  <c:v>1.91623262754268</c:v>
                </c:pt>
                <c:pt idx="944">
                  <c:v>-0.19437465768026199</c:v>
                </c:pt>
                <c:pt idx="945">
                  <c:v>-2.9008171072856799</c:v>
                </c:pt>
                <c:pt idx="946">
                  <c:v>-0.59416156566323597</c:v>
                </c:pt>
                <c:pt idx="947">
                  <c:v>1.93426024691704</c:v>
                </c:pt>
                <c:pt idx="948">
                  <c:v>-2.4208168350984201</c:v>
                </c:pt>
                <c:pt idx="949">
                  <c:v>-1.05227751003272</c:v>
                </c:pt>
                <c:pt idx="950">
                  <c:v>-0.16551161923848401</c:v>
                </c:pt>
                <c:pt idx="951">
                  <c:v>1.1670489152363399</c:v>
                </c:pt>
                <c:pt idx="952">
                  <c:v>1.7166246480463101</c:v>
                </c:pt>
                <c:pt idx="953">
                  <c:v>1.2934767462324499</c:v>
                </c:pt>
                <c:pt idx="954">
                  <c:v>-0.35361938841154</c:v>
                </c:pt>
                <c:pt idx="955">
                  <c:v>2.5689158917522801</c:v>
                </c:pt>
                <c:pt idx="956">
                  <c:v>-0.63527592943484801</c:v>
                </c:pt>
                <c:pt idx="957">
                  <c:v>1.5540413606919401</c:v>
                </c:pt>
                <c:pt idx="958">
                  <c:v>-0.27664592509546698</c:v>
                </c:pt>
                <c:pt idx="959">
                  <c:v>0.83819325709517101</c:v>
                </c:pt>
                <c:pt idx="960">
                  <c:v>-2.40116999953565E-2</c:v>
                </c:pt>
                <c:pt idx="961">
                  <c:v>0.90597169738611805</c:v>
                </c:pt>
                <c:pt idx="962">
                  <c:v>-1.3821584743611699</c:v>
                </c:pt>
                <c:pt idx="963">
                  <c:v>-0.34488527029497101</c:v>
                </c:pt>
                <c:pt idx="964">
                  <c:v>-2.4289353882624898</c:v>
                </c:pt>
                <c:pt idx="965">
                  <c:v>2.29308030799214</c:v>
                </c:pt>
                <c:pt idx="966">
                  <c:v>0.107450285852133</c:v>
                </c:pt>
                <c:pt idx="967">
                  <c:v>-1.183180977308</c:v>
                </c:pt>
                <c:pt idx="968">
                  <c:v>3.3862268699779798E-2</c:v>
                </c:pt>
                <c:pt idx="969">
                  <c:v>-2.0435925522535299</c:v>
                </c:pt>
                <c:pt idx="970">
                  <c:v>-1.26658580295601</c:v>
                </c:pt>
                <c:pt idx="971">
                  <c:v>-1.6894654888604801</c:v>
                </c:pt>
                <c:pt idx="972">
                  <c:v>-0.10202752623246</c:v>
                </c:pt>
                <c:pt idx="973">
                  <c:v>2.02938495070596</c:v>
                </c:pt>
                <c:pt idx="974">
                  <c:v>1.4936323147147701</c:v>
                </c:pt>
                <c:pt idx="975">
                  <c:v>2.80552947505709</c:v>
                </c:pt>
                <c:pt idx="976">
                  <c:v>1.3099589859862399</c:v>
                </c:pt>
                <c:pt idx="977">
                  <c:v>5.8974566231582502E-2</c:v>
                </c:pt>
                <c:pt idx="978">
                  <c:v>1.6318211055323399</c:v>
                </c:pt>
                <c:pt idx="979">
                  <c:v>1.8282367488582301</c:v>
                </c:pt>
                <c:pt idx="980">
                  <c:v>1.0830934005880599</c:v>
                </c:pt>
                <c:pt idx="981">
                  <c:v>1.31626832164828</c:v>
                </c:pt>
                <c:pt idx="982">
                  <c:v>0.107598214379511</c:v>
                </c:pt>
                <c:pt idx="983">
                  <c:v>0.15377292334715301</c:v>
                </c:pt>
                <c:pt idx="984">
                  <c:v>0.139417565680585</c:v>
                </c:pt>
                <c:pt idx="985">
                  <c:v>-1.7831660654702699</c:v>
                </c:pt>
                <c:pt idx="986">
                  <c:v>0.15953130041937699</c:v>
                </c:pt>
                <c:pt idx="987">
                  <c:v>-0.35670051215436099</c:v>
                </c:pt>
                <c:pt idx="988">
                  <c:v>0.87697943618691898</c:v>
                </c:pt>
                <c:pt idx="989">
                  <c:v>-0.116663494687558</c:v>
                </c:pt>
                <c:pt idx="990">
                  <c:v>-1.1407695278605801</c:v>
                </c:pt>
                <c:pt idx="991">
                  <c:v>0.45941476056314801</c:v>
                </c:pt>
                <c:pt idx="992">
                  <c:v>-1.8935958065334599</c:v>
                </c:pt>
                <c:pt idx="993">
                  <c:v>-2.7649782415124</c:v>
                </c:pt>
                <c:pt idx="994">
                  <c:v>0.95313644723068702</c:v>
                </c:pt>
                <c:pt idx="995">
                  <c:v>-1.9539018332397999</c:v>
                </c:pt>
                <c:pt idx="996">
                  <c:v>2.0754817569823998</c:v>
                </c:pt>
                <c:pt idx="997">
                  <c:v>0.21338265182729399</c:v>
                </c:pt>
                <c:pt idx="998">
                  <c:v>1.80338891586586</c:v>
                </c:pt>
                <c:pt idx="999">
                  <c:v>-4.4332285814768099E-2</c:v>
                </c:pt>
                <c:pt idx="1000">
                  <c:v>0.26990461711598202</c:v>
                </c:pt>
                <c:pt idx="1001">
                  <c:v>0.29659371750498298</c:v>
                </c:pt>
                <c:pt idx="1002">
                  <c:v>1.75038723486898</c:v>
                </c:pt>
                <c:pt idx="1003">
                  <c:v>0.30535214969768198</c:v>
                </c:pt>
                <c:pt idx="1004">
                  <c:v>-2.6248236592750098</c:v>
                </c:pt>
                <c:pt idx="1005">
                  <c:v>-0.67386984645999104</c:v>
                </c:pt>
                <c:pt idx="1006">
                  <c:v>2.46039749531587</c:v>
                </c:pt>
                <c:pt idx="1007">
                  <c:v>-1.5315534316138699</c:v>
                </c:pt>
                <c:pt idx="1008">
                  <c:v>-0.79829519819675199</c:v>
                </c:pt>
                <c:pt idx="1009">
                  <c:v>2.4420935831766299</c:v>
                </c:pt>
                <c:pt idx="1010">
                  <c:v>1.90103595570252</c:v>
                </c:pt>
                <c:pt idx="1011">
                  <c:v>-0.249874738420925</c:v>
                </c:pt>
                <c:pt idx="1012">
                  <c:v>2.6442837063596598</c:v>
                </c:pt>
                <c:pt idx="1013">
                  <c:v>2.2037523199582498</c:v>
                </c:pt>
                <c:pt idx="1014">
                  <c:v>2.4974569235174502</c:v>
                </c:pt>
                <c:pt idx="1015">
                  <c:v>-0.99491840499124096</c:v>
                </c:pt>
                <c:pt idx="1016">
                  <c:v>0.27560607478197502</c:v>
                </c:pt>
                <c:pt idx="1017">
                  <c:v>-0.24993830386639199</c:v>
                </c:pt>
                <c:pt idx="1018">
                  <c:v>0.37616775539835601</c:v>
                </c:pt>
                <c:pt idx="1019">
                  <c:v>0.83521010525656203</c:v>
                </c:pt>
                <c:pt idx="1020">
                  <c:v>-2.01105637065666</c:v>
                </c:pt>
                <c:pt idx="1021">
                  <c:v>-0.74302642306662303</c:v>
                </c:pt>
                <c:pt idx="1022">
                  <c:v>1.5765672529527801</c:v>
                </c:pt>
                <c:pt idx="1023">
                  <c:v>0.60084198835316904</c:v>
                </c:pt>
                <c:pt idx="1024">
                  <c:v>0.14537684681162999</c:v>
                </c:pt>
                <c:pt idx="1025">
                  <c:v>2.2356483491096002</c:v>
                </c:pt>
                <c:pt idx="1026">
                  <c:v>1.7159145797613</c:v>
                </c:pt>
                <c:pt idx="1027">
                  <c:v>-0.28905525365509699</c:v>
                </c:pt>
                <c:pt idx="1028">
                  <c:v>-0.75928456067168704</c:v>
                </c:pt>
                <c:pt idx="1029">
                  <c:v>-0.37731858084624298</c:v>
                </c:pt>
                <c:pt idx="1030">
                  <c:v>2.7629595118589401</c:v>
                </c:pt>
                <c:pt idx="1031">
                  <c:v>2.1254613818842101</c:v>
                </c:pt>
                <c:pt idx="1032">
                  <c:v>-1.8142625215126</c:v>
                </c:pt>
                <c:pt idx="1033">
                  <c:v>-0.39284778286334798</c:v>
                </c:pt>
                <c:pt idx="1034">
                  <c:v>2.5073521395669802</c:v>
                </c:pt>
                <c:pt idx="1035">
                  <c:v>0.23342811289757401</c:v>
                </c:pt>
                <c:pt idx="1036">
                  <c:v>-0.91465873886021198</c:v>
                </c:pt>
                <c:pt idx="1037">
                  <c:v>0.29787232878754799</c:v>
                </c:pt>
                <c:pt idx="1038">
                  <c:v>2.1098119289118</c:v>
                </c:pt>
                <c:pt idx="1039">
                  <c:v>-4.6705870168699003E-2</c:v>
                </c:pt>
                <c:pt idx="1040">
                  <c:v>-0.62656906333590001</c:v>
                </c:pt>
                <c:pt idx="1041">
                  <c:v>0.23855025214354</c:v>
                </c:pt>
                <c:pt idx="1042">
                  <c:v>1.41138713193721</c:v>
                </c:pt>
                <c:pt idx="1043">
                  <c:v>1.6100708341482499</c:v>
                </c:pt>
                <c:pt idx="1044">
                  <c:v>-2.22116854633077</c:v>
                </c:pt>
                <c:pt idx="1045">
                  <c:v>1.82570908354084</c:v>
                </c:pt>
                <c:pt idx="1046">
                  <c:v>-0.66159382926187904</c:v>
                </c:pt>
                <c:pt idx="1047">
                  <c:v>-0.10192856616280099</c:v>
                </c:pt>
                <c:pt idx="1048">
                  <c:v>-2.6690506035823698</c:v>
                </c:pt>
                <c:pt idx="1049">
                  <c:v>-1.2360026002268401</c:v>
                </c:pt>
                <c:pt idx="1050">
                  <c:v>-1.4563542101461899</c:v>
                </c:pt>
                <c:pt idx="1051">
                  <c:v>-1.14064792708062</c:v>
                </c:pt>
                <c:pt idx="1052">
                  <c:v>1.0590506462862901</c:v>
                </c:pt>
                <c:pt idx="1053">
                  <c:v>-0.64645165847359298</c:v>
                </c:pt>
                <c:pt idx="1054">
                  <c:v>-0.65671700182190196</c:v>
                </c:pt>
                <c:pt idx="1055">
                  <c:v>1.4912916290589699</c:v>
                </c:pt>
                <c:pt idx="1056">
                  <c:v>-0.95792891365085497</c:v>
                </c:pt>
                <c:pt idx="1057">
                  <c:v>-2.4403682295208</c:v>
                </c:pt>
                <c:pt idx="1058">
                  <c:v>2.40206851955802</c:v>
                </c:pt>
                <c:pt idx="1059">
                  <c:v>-2.2834907470172001</c:v>
                </c:pt>
                <c:pt idx="1060">
                  <c:v>-0.97517846240245398</c:v>
                </c:pt>
                <c:pt idx="1061">
                  <c:v>-2.5503358844333301</c:v>
                </c:pt>
                <c:pt idx="1062">
                  <c:v>-0.94445737352317205</c:v>
                </c:pt>
                <c:pt idx="1063">
                  <c:v>-0.19886629926491201</c:v>
                </c:pt>
                <c:pt idx="1064">
                  <c:v>2.8432605043019401</c:v>
                </c:pt>
                <c:pt idx="1065">
                  <c:v>2.8026439144637001</c:v>
                </c:pt>
                <c:pt idx="1066">
                  <c:v>1.8933644424371801</c:v>
                </c:pt>
                <c:pt idx="1067">
                  <c:v>-0.76935217157083802</c:v>
                </c:pt>
                <c:pt idx="1068">
                  <c:v>1.87883116830042</c:v>
                </c:pt>
                <c:pt idx="1069">
                  <c:v>1.5686144698556199</c:v>
                </c:pt>
                <c:pt idx="1070">
                  <c:v>-2.8141404997610699</c:v>
                </c:pt>
                <c:pt idx="1071">
                  <c:v>1.65312423206132</c:v>
                </c:pt>
                <c:pt idx="1072">
                  <c:v>-1.8163100765531199</c:v>
                </c:pt>
                <c:pt idx="1073">
                  <c:v>-7.4312495476191495E-2</c:v>
                </c:pt>
                <c:pt idx="1074">
                  <c:v>-2.1376953013008002</c:v>
                </c:pt>
                <c:pt idx="1075">
                  <c:v>-0.22882629238937799</c:v>
                </c:pt>
                <c:pt idx="1076">
                  <c:v>2.2938051596815701</c:v>
                </c:pt>
                <c:pt idx="1077">
                  <c:v>-0.95294118247635995</c:v>
                </c:pt>
                <c:pt idx="1078">
                  <c:v>-0.67633039717879395</c:v>
                </c:pt>
                <c:pt idx="1079">
                  <c:v>2.5631788260090098</c:v>
                </c:pt>
                <c:pt idx="1080">
                  <c:v>0.279339636440743</c:v>
                </c:pt>
                <c:pt idx="1081">
                  <c:v>0.34607977099050902</c:v>
                </c:pt>
                <c:pt idx="1082">
                  <c:v>-0.28934295654724002</c:v>
                </c:pt>
                <c:pt idx="1083">
                  <c:v>1.9073531740465699</c:v>
                </c:pt>
                <c:pt idx="1084">
                  <c:v>1.7956447508933699</c:v>
                </c:pt>
                <c:pt idx="1085">
                  <c:v>2.1028332925089002</c:v>
                </c:pt>
                <c:pt idx="1086">
                  <c:v>-0.735980215178483</c:v>
                </c:pt>
                <c:pt idx="1087">
                  <c:v>-2.2767931737548799</c:v>
                </c:pt>
                <c:pt idx="1088">
                  <c:v>-0.59911391573552397</c:v>
                </c:pt>
                <c:pt idx="1089">
                  <c:v>-0.72962204842517597</c:v>
                </c:pt>
                <c:pt idx="1090">
                  <c:v>-0.21542882675820901</c:v>
                </c:pt>
                <c:pt idx="1091">
                  <c:v>1.6760503487413201</c:v>
                </c:pt>
                <c:pt idx="1092">
                  <c:v>2.4699495080900902</c:v>
                </c:pt>
                <c:pt idx="1093">
                  <c:v>-1.6858334324324</c:v>
                </c:pt>
                <c:pt idx="1094">
                  <c:v>1.9049789916361799</c:v>
                </c:pt>
                <c:pt idx="1095">
                  <c:v>2.4567223452973899</c:v>
                </c:pt>
                <c:pt idx="1096">
                  <c:v>-1.7555305421407299</c:v>
                </c:pt>
                <c:pt idx="1097">
                  <c:v>-1.2614986691333001</c:v>
                </c:pt>
                <c:pt idx="1098">
                  <c:v>1.49522054082652</c:v>
                </c:pt>
                <c:pt idx="1099">
                  <c:v>2.4552223591036602</c:v>
                </c:pt>
                <c:pt idx="1100">
                  <c:v>-0.185495463221243</c:v>
                </c:pt>
                <c:pt idx="1101">
                  <c:v>2.3778382166837999</c:v>
                </c:pt>
                <c:pt idx="1102">
                  <c:v>-1.1561017656806999E-2</c:v>
                </c:pt>
                <c:pt idx="1103">
                  <c:v>-0.58668520906413502</c:v>
                </c:pt>
                <c:pt idx="1104">
                  <c:v>0.27842937540359403</c:v>
                </c:pt>
                <c:pt idx="1105">
                  <c:v>1.75542472336582</c:v>
                </c:pt>
                <c:pt idx="1106">
                  <c:v>0.69660447226546196</c:v>
                </c:pt>
                <c:pt idx="1107">
                  <c:v>0.53781491529124803</c:v>
                </c:pt>
                <c:pt idx="1108">
                  <c:v>-0.28414162264256299</c:v>
                </c:pt>
                <c:pt idx="1109">
                  <c:v>-2.44455978394714</c:v>
                </c:pt>
                <c:pt idx="1110">
                  <c:v>-0.61877562410474896</c:v>
                </c:pt>
                <c:pt idx="1111">
                  <c:v>1.43794155917551</c:v>
                </c:pt>
                <c:pt idx="1112">
                  <c:v>1.15766563860075</c:v>
                </c:pt>
                <c:pt idx="1113">
                  <c:v>0.35320292826789301</c:v>
                </c:pt>
                <c:pt idx="1114">
                  <c:v>0.74211837208436804</c:v>
                </c:pt>
                <c:pt idx="1115">
                  <c:v>1.88049570708186</c:v>
                </c:pt>
                <c:pt idx="1116">
                  <c:v>0.89023469355472395</c:v>
                </c:pt>
                <c:pt idx="1117">
                  <c:v>-2.2050029768749</c:v>
                </c:pt>
                <c:pt idx="1118">
                  <c:v>2.3820907313111501</c:v>
                </c:pt>
                <c:pt idx="1119">
                  <c:v>-2.31694407721504</c:v>
                </c:pt>
                <c:pt idx="1120">
                  <c:v>1.6723690669353299</c:v>
                </c:pt>
                <c:pt idx="1121">
                  <c:v>-0.67128105781589598</c:v>
                </c:pt>
                <c:pt idx="1122">
                  <c:v>0.28428321658032601</c:v>
                </c:pt>
                <c:pt idx="1123">
                  <c:v>-0.27646199696440699</c:v>
                </c:pt>
                <c:pt idx="1124">
                  <c:v>-0.84551191177597895</c:v>
                </c:pt>
                <c:pt idx="1125">
                  <c:v>-0.62914184730310196</c:v>
                </c:pt>
                <c:pt idx="1126">
                  <c:v>-0.57187436330944497</c:v>
                </c:pt>
                <c:pt idx="1127">
                  <c:v>-1.3826943959517799</c:v>
                </c:pt>
                <c:pt idx="1128">
                  <c:v>0.80223098926928904</c:v>
                </c:pt>
                <c:pt idx="1129">
                  <c:v>2.17434201521354</c:v>
                </c:pt>
                <c:pt idx="1130">
                  <c:v>-1.22688920836528</c:v>
                </c:pt>
                <c:pt idx="1131">
                  <c:v>-1.1014141616303701</c:v>
                </c:pt>
                <c:pt idx="1132">
                  <c:v>1.7139729861442701</c:v>
                </c:pt>
                <c:pt idx="1133">
                  <c:v>-0.69741412758310495</c:v>
                </c:pt>
                <c:pt idx="1134">
                  <c:v>-1.96401006992536</c:v>
                </c:pt>
                <c:pt idx="1135">
                  <c:v>0.80463978503015599</c:v>
                </c:pt>
                <c:pt idx="1136">
                  <c:v>0.146274418933836</c:v>
                </c:pt>
                <c:pt idx="1137">
                  <c:v>-0.23408598817030499</c:v>
                </c:pt>
                <c:pt idx="1138">
                  <c:v>2.6393911462877502</c:v>
                </c:pt>
                <c:pt idx="1139">
                  <c:v>-0.637890691318581</c:v>
                </c:pt>
                <c:pt idx="1140">
                  <c:v>-1.1733915119887499</c:v>
                </c:pt>
                <c:pt idx="1141">
                  <c:v>-6.73336528325503E-2</c:v>
                </c:pt>
                <c:pt idx="1142">
                  <c:v>-0.12924209403268799</c:v>
                </c:pt>
                <c:pt idx="1143">
                  <c:v>0.597697056953154</c:v>
                </c:pt>
                <c:pt idx="1144">
                  <c:v>-1.8871902250039001</c:v>
                </c:pt>
                <c:pt idx="1145">
                  <c:v>2.67325281023692</c:v>
                </c:pt>
                <c:pt idx="1146">
                  <c:v>1.53162713447043</c:v>
                </c:pt>
                <c:pt idx="1147">
                  <c:v>-3.2341884301520601E-2</c:v>
                </c:pt>
                <c:pt idx="1148">
                  <c:v>-1.43518802046673</c:v>
                </c:pt>
                <c:pt idx="1149">
                  <c:v>1.0106144237214501E-2</c:v>
                </c:pt>
                <c:pt idx="1150">
                  <c:v>0.16016162394382799</c:v>
                </c:pt>
                <c:pt idx="1151">
                  <c:v>1.55044572914586</c:v>
                </c:pt>
                <c:pt idx="1152">
                  <c:v>-0.19412902098714299</c:v>
                </c:pt>
                <c:pt idx="1153">
                  <c:v>0.11016238122375301</c:v>
                </c:pt>
                <c:pt idx="1154">
                  <c:v>1.65418514922357</c:v>
                </c:pt>
                <c:pt idx="1155">
                  <c:v>1.28032462592565</c:v>
                </c:pt>
                <c:pt idx="1156">
                  <c:v>-0.20568473778115601</c:v>
                </c:pt>
                <c:pt idx="1157">
                  <c:v>0.75258668249696803</c:v>
                </c:pt>
                <c:pt idx="1158">
                  <c:v>0.35071941549137797</c:v>
                </c:pt>
                <c:pt idx="1159">
                  <c:v>0.88039567802222396</c:v>
                </c:pt>
                <c:pt idx="1160">
                  <c:v>-1.6840345197387701</c:v>
                </c:pt>
                <c:pt idx="1161">
                  <c:v>-1.48359957060945</c:v>
                </c:pt>
                <c:pt idx="1162">
                  <c:v>-1.08242738260106</c:v>
                </c:pt>
                <c:pt idx="1163">
                  <c:v>-0.12620952763073801</c:v>
                </c:pt>
                <c:pt idx="1164">
                  <c:v>1.2238483610908899</c:v>
                </c:pt>
                <c:pt idx="1165">
                  <c:v>0.41552084626069202</c:v>
                </c:pt>
                <c:pt idx="1166">
                  <c:v>1.3146212045684</c:v>
                </c:pt>
                <c:pt idx="1167">
                  <c:v>0.21521121128269799</c:v>
                </c:pt>
                <c:pt idx="1168">
                  <c:v>9.2048170953158398E-2</c:v>
                </c:pt>
                <c:pt idx="1169">
                  <c:v>0.51844872750260296</c:v>
                </c:pt>
                <c:pt idx="1170">
                  <c:v>1.9683692387126901</c:v>
                </c:pt>
                <c:pt idx="1171">
                  <c:v>0.95982584852237296</c:v>
                </c:pt>
                <c:pt idx="1172">
                  <c:v>-0.96358327154012102</c:v>
                </c:pt>
                <c:pt idx="1173">
                  <c:v>0.68462022556672397</c:v>
                </c:pt>
                <c:pt idx="1174">
                  <c:v>-0.52498620927510198</c:v>
                </c:pt>
                <c:pt idx="1175">
                  <c:v>-9.4970857368275E-2</c:v>
                </c:pt>
                <c:pt idx="1176">
                  <c:v>0.116487077986259</c:v>
                </c:pt>
                <c:pt idx="1177">
                  <c:v>-0.365557542633971</c:v>
                </c:pt>
                <c:pt idx="1178">
                  <c:v>-1.6734400161991301</c:v>
                </c:pt>
                <c:pt idx="1179">
                  <c:v>-0.52478569344677795</c:v>
                </c:pt>
                <c:pt idx="1180">
                  <c:v>-0.223770446136592</c:v>
                </c:pt>
                <c:pt idx="1181">
                  <c:v>-2.0153048826097901</c:v>
                </c:pt>
                <c:pt idx="1182">
                  <c:v>2.5564180472823601</c:v>
                </c:pt>
                <c:pt idx="1183">
                  <c:v>1.0285902184914799</c:v>
                </c:pt>
                <c:pt idx="1184">
                  <c:v>-1.6044467922350401</c:v>
                </c:pt>
                <c:pt idx="1185">
                  <c:v>0.53139273259620101</c:v>
                </c:pt>
                <c:pt idx="1186">
                  <c:v>0.47305854748614501</c:v>
                </c:pt>
                <c:pt idx="1187">
                  <c:v>-1.8579580272523799</c:v>
                </c:pt>
                <c:pt idx="1188">
                  <c:v>-0.45293569722287702</c:v>
                </c:pt>
                <c:pt idx="1189">
                  <c:v>-4.9612308122643597E-2</c:v>
                </c:pt>
                <c:pt idx="1190">
                  <c:v>2.1555862647469501</c:v>
                </c:pt>
                <c:pt idx="1191">
                  <c:v>1.5266041199373099</c:v>
                </c:pt>
                <c:pt idx="1192">
                  <c:v>-2.4696966630781501</c:v>
                </c:pt>
                <c:pt idx="1193">
                  <c:v>-1.1110450046324201</c:v>
                </c:pt>
                <c:pt idx="1194">
                  <c:v>0.35309564607714</c:v>
                </c:pt>
                <c:pt idx="1195">
                  <c:v>-1.3853585834012501</c:v>
                </c:pt>
                <c:pt idx="1196">
                  <c:v>-0.54259222974808197</c:v>
                </c:pt>
                <c:pt idx="1197">
                  <c:v>-0.197811640542296</c:v>
                </c:pt>
                <c:pt idx="1198">
                  <c:v>-2.0961444151286002</c:v>
                </c:pt>
                <c:pt idx="1199">
                  <c:v>-0.30376811986428798</c:v>
                </c:pt>
                <c:pt idx="1200">
                  <c:v>1.82110416979654</c:v>
                </c:pt>
                <c:pt idx="1201">
                  <c:v>0.84668876986381503</c:v>
                </c:pt>
                <c:pt idx="1202">
                  <c:v>-1.24961679934064</c:v>
                </c:pt>
                <c:pt idx="1203">
                  <c:v>1.8653358889746301</c:v>
                </c:pt>
                <c:pt idx="1204">
                  <c:v>2.5481799290632599</c:v>
                </c:pt>
                <c:pt idx="1205">
                  <c:v>-0.25311958274310098</c:v>
                </c:pt>
                <c:pt idx="1206">
                  <c:v>-2.5692915871336801</c:v>
                </c:pt>
                <c:pt idx="1207">
                  <c:v>-1.7265551244110799</c:v>
                </c:pt>
                <c:pt idx="1208">
                  <c:v>-0.33412483804901599</c:v>
                </c:pt>
                <c:pt idx="1209">
                  <c:v>-2.5969310907221099</c:v>
                </c:pt>
                <c:pt idx="1210">
                  <c:v>-2.0120615420272898</c:v>
                </c:pt>
                <c:pt idx="1211">
                  <c:v>-2.2271277182070901</c:v>
                </c:pt>
                <c:pt idx="1212">
                  <c:v>-0.98173131741873398</c:v>
                </c:pt>
                <c:pt idx="1213">
                  <c:v>1.1788794769122399</c:v>
                </c:pt>
                <c:pt idx="1214">
                  <c:v>0.116312724044752</c:v>
                </c:pt>
                <c:pt idx="1215">
                  <c:v>-0.30727021885803701</c:v>
                </c:pt>
                <c:pt idx="1216">
                  <c:v>-0.106460962875882</c:v>
                </c:pt>
                <c:pt idx="1217">
                  <c:v>1.84141090032372</c:v>
                </c:pt>
                <c:pt idx="1218">
                  <c:v>-0.604215315004616</c:v>
                </c:pt>
                <c:pt idx="1219">
                  <c:v>1.44326385928387</c:v>
                </c:pt>
                <c:pt idx="1220">
                  <c:v>-0.45794310463582899</c:v>
                </c:pt>
                <c:pt idx="1221">
                  <c:v>2.21533120492363</c:v>
                </c:pt>
                <c:pt idx="1222">
                  <c:v>0.54648795244594806</c:v>
                </c:pt>
                <c:pt idx="1223">
                  <c:v>2.8626462385068199</c:v>
                </c:pt>
                <c:pt idx="1224">
                  <c:v>0.88559002921450902</c:v>
                </c:pt>
                <c:pt idx="1225">
                  <c:v>1.58359759602988</c:v>
                </c:pt>
                <c:pt idx="1226">
                  <c:v>0.101556721025905</c:v>
                </c:pt>
                <c:pt idx="1227">
                  <c:v>1.8597731154138699</c:v>
                </c:pt>
                <c:pt idx="1228">
                  <c:v>-1.2189232184747001</c:v>
                </c:pt>
                <c:pt idx="1229">
                  <c:v>0.26367503498852801</c:v>
                </c:pt>
                <c:pt idx="1230">
                  <c:v>2.8625875183226701</c:v>
                </c:pt>
                <c:pt idx="1231">
                  <c:v>6.5489750778578298E-2</c:v>
                </c:pt>
                <c:pt idx="1232">
                  <c:v>1.6358856584256201</c:v>
                </c:pt>
                <c:pt idx="1233">
                  <c:v>-1.73138267336461</c:v>
                </c:pt>
                <c:pt idx="1234">
                  <c:v>0.34068115882744998</c:v>
                </c:pt>
                <c:pt idx="1235">
                  <c:v>-2.3194904770734301</c:v>
                </c:pt>
                <c:pt idx="1236">
                  <c:v>2.7735014931961599</c:v>
                </c:pt>
                <c:pt idx="1237">
                  <c:v>1.9093423547317601</c:v>
                </c:pt>
                <c:pt idx="1238">
                  <c:v>0.89164646273436599</c:v>
                </c:pt>
                <c:pt idx="1239">
                  <c:v>-1.2548723457690301</c:v>
                </c:pt>
                <c:pt idx="1240">
                  <c:v>1.9695890097322399</c:v>
                </c:pt>
                <c:pt idx="1241">
                  <c:v>-0.40499864045123801</c:v>
                </c:pt>
                <c:pt idx="1242">
                  <c:v>-2.5921082531623498</c:v>
                </c:pt>
                <c:pt idx="1243">
                  <c:v>-1.95711904838815</c:v>
                </c:pt>
                <c:pt idx="1244">
                  <c:v>0.74154312758072205</c:v>
                </c:pt>
                <c:pt idx="1245">
                  <c:v>0.20407055538676799</c:v>
                </c:pt>
                <c:pt idx="1246">
                  <c:v>-0.68914219593592796</c:v>
                </c:pt>
                <c:pt idx="1247">
                  <c:v>-2.3601753941363901</c:v>
                </c:pt>
                <c:pt idx="1248">
                  <c:v>2.4870142745770099</c:v>
                </c:pt>
                <c:pt idx="1249">
                  <c:v>2.1363300977884001</c:v>
                </c:pt>
                <c:pt idx="1250">
                  <c:v>2.9265721931292999E-2</c:v>
                </c:pt>
                <c:pt idx="1251">
                  <c:v>-1.06715793799781</c:v>
                </c:pt>
                <c:pt idx="1252">
                  <c:v>0.53339112349232598</c:v>
                </c:pt>
                <c:pt idx="1253">
                  <c:v>1.8209675179831999</c:v>
                </c:pt>
                <c:pt idx="1254">
                  <c:v>0.93612512801277303</c:v>
                </c:pt>
                <c:pt idx="1255">
                  <c:v>0.77235981628858397</c:v>
                </c:pt>
                <c:pt idx="1256">
                  <c:v>-0.77754206436749895</c:v>
                </c:pt>
                <c:pt idx="1257">
                  <c:v>-1.7025507648596001</c:v>
                </c:pt>
                <c:pt idx="1258">
                  <c:v>2.85757245502512</c:v>
                </c:pt>
                <c:pt idx="1259">
                  <c:v>-0.14935915752988199</c:v>
                </c:pt>
                <c:pt idx="1260">
                  <c:v>0.26078287322331101</c:v>
                </c:pt>
                <c:pt idx="1261">
                  <c:v>1.5352034106497201</c:v>
                </c:pt>
                <c:pt idx="1262">
                  <c:v>2.9518384592349198</c:v>
                </c:pt>
                <c:pt idx="1263">
                  <c:v>-1.6698191932826301</c:v>
                </c:pt>
                <c:pt idx="1264">
                  <c:v>-0.77328848168341302</c:v>
                </c:pt>
                <c:pt idx="1265">
                  <c:v>0.52261739148429098</c:v>
                </c:pt>
                <c:pt idx="1266">
                  <c:v>-0.60794746568829805</c:v>
                </c:pt>
                <c:pt idx="1267">
                  <c:v>-1.7187245198541501</c:v>
                </c:pt>
                <c:pt idx="1268">
                  <c:v>2.1943388066756202</c:v>
                </c:pt>
                <c:pt idx="1269">
                  <c:v>-0.28875870861075598</c:v>
                </c:pt>
                <c:pt idx="1270">
                  <c:v>4.5015980891310599E-2</c:v>
                </c:pt>
                <c:pt idx="1271">
                  <c:v>-0.86240913583213896</c:v>
                </c:pt>
                <c:pt idx="1272">
                  <c:v>0.21032646672234701</c:v>
                </c:pt>
                <c:pt idx="1273">
                  <c:v>-0.18251088931294901</c:v>
                </c:pt>
                <c:pt idx="1274">
                  <c:v>-1.07730985247939</c:v>
                </c:pt>
                <c:pt idx="1275">
                  <c:v>9.0855981796475499E-2</c:v>
                </c:pt>
                <c:pt idx="1276">
                  <c:v>0.98234702062804402</c:v>
                </c:pt>
                <c:pt idx="1277">
                  <c:v>-2.2282545732219599</c:v>
                </c:pt>
                <c:pt idx="1278">
                  <c:v>-1.6598932483495601</c:v>
                </c:pt>
                <c:pt idx="1279">
                  <c:v>0.49954146454655701</c:v>
                </c:pt>
                <c:pt idx="1280">
                  <c:v>2.4540693802422502</c:v>
                </c:pt>
                <c:pt idx="1281">
                  <c:v>0.130559935129201</c:v>
                </c:pt>
                <c:pt idx="1282">
                  <c:v>2.69330574445652E-2</c:v>
                </c:pt>
                <c:pt idx="1283">
                  <c:v>2.1259847114714199</c:v>
                </c:pt>
                <c:pt idx="1284">
                  <c:v>1.6215298332677299</c:v>
                </c:pt>
                <c:pt idx="1285">
                  <c:v>1.1589931358989201</c:v>
                </c:pt>
                <c:pt idx="1286">
                  <c:v>1.98401108683561</c:v>
                </c:pt>
                <c:pt idx="1287">
                  <c:v>-0.48936993807054902</c:v>
                </c:pt>
                <c:pt idx="1288">
                  <c:v>-1.14494610316959</c:v>
                </c:pt>
                <c:pt idx="1289">
                  <c:v>0.71150833442803996</c:v>
                </c:pt>
                <c:pt idx="1290">
                  <c:v>2.6078639465403302</c:v>
                </c:pt>
                <c:pt idx="1291">
                  <c:v>-0.63518867672939106</c:v>
                </c:pt>
                <c:pt idx="1292">
                  <c:v>1.95333462969178</c:v>
                </c:pt>
                <c:pt idx="1293">
                  <c:v>0.95753627921304596</c:v>
                </c:pt>
                <c:pt idx="1294">
                  <c:v>-1.3416543716615901</c:v>
                </c:pt>
                <c:pt idx="1295">
                  <c:v>-0.93860458137658198</c:v>
                </c:pt>
                <c:pt idx="1296">
                  <c:v>-2.1132527342382699</c:v>
                </c:pt>
                <c:pt idx="1297">
                  <c:v>0.31196631751919301</c:v>
                </c:pt>
                <c:pt idx="1298">
                  <c:v>-2.9311904551885499</c:v>
                </c:pt>
                <c:pt idx="1299">
                  <c:v>0.54956899548853</c:v>
                </c:pt>
                <c:pt idx="1300">
                  <c:v>-0.33918632839804802</c:v>
                </c:pt>
                <c:pt idx="1301">
                  <c:v>1.15998539950366</c:v>
                </c:pt>
                <c:pt idx="1302">
                  <c:v>3.81662755923333E-2</c:v>
                </c:pt>
                <c:pt idx="1303">
                  <c:v>-2.1474042101286801</c:v>
                </c:pt>
                <c:pt idx="1304">
                  <c:v>1.0174546430911999</c:v>
                </c:pt>
                <c:pt idx="1305">
                  <c:v>0.34452801486074602</c:v>
                </c:pt>
                <c:pt idx="1306">
                  <c:v>1.2481011438726199</c:v>
                </c:pt>
                <c:pt idx="1307">
                  <c:v>0.85703181858978295</c:v>
                </c:pt>
                <c:pt idx="1308">
                  <c:v>-0.95942931287997402</c:v>
                </c:pt>
                <c:pt idx="1309">
                  <c:v>0.63553503086850205</c:v>
                </c:pt>
                <c:pt idx="1310">
                  <c:v>-1.4320553371104701</c:v>
                </c:pt>
                <c:pt idx="1311">
                  <c:v>1.3196456192958499</c:v>
                </c:pt>
                <c:pt idx="1312">
                  <c:v>-2.3157019874695601</c:v>
                </c:pt>
                <c:pt idx="1313">
                  <c:v>1.1197629070748301</c:v>
                </c:pt>
                <c:pt idx="1314">
                  <c:v>0.35826110124003302</c:v>
                </c:pt>
                <c:pt idx="1315">
                  <c:v>-1.2298495004754799</c:v>
                </c:pt>
                <c:pt idx="1316">
                  <c:v>-2.5272779391858</c:v>
                </c:pt>
                <c:pt idx="1317">
                  <c:v>-0.29423057313311501</c:v>
                </c:pt>
                <c:pt idx="1318">
                  <c:v>-1.07507470528871</c:v>
                </c:pt>
                <c:pt idx="1319">
                  <c:v>-2.33432516758812</c:v>
                </c:pt>
                <c:pt idx="1320">
                  <c:v>-0.972241089453866</c:v>
                </c:pt>
                <c:pt idx="1321">
                  <c:v>-2.2255870414655599</c:v>
                </c:pt>
                <c:pt idx="1322">
                  <c:v>-2.3257694477011701</c:v>
                </c:pt>
                <c:pt idx="1323">
                  <c:v>-0.57327324559801496</c:v>
                </c:pt>
                <c:pt idx="1324">
                  <c:v>1.2647929447834401</c:v>
                </c:pt>
                <c:pt idx="1325">
                  <c:v>0.49612970083273999</c:v>
                </c:pt>
                <c:pt idx="1326">
                  <c:v>-0.728496220921938</c:v>
                </c:pt>
                <c:pt idx="1327">
                  <c:v>1.4429569426326201</c:v>
                </c:pt>
                <c:pt idx="1328">
                  <c:v>1.39352965071011</c:v>
                </c:pt>
                <c:pt idx="1329">
                  <c:v>2.6109640529194702</c:v>
                </c:pt>
                <c:pt idx="1330">
                  <c:v>2.4380064065098299</c:v>
                </c:pt>
                <c:pt idx="1331">
                  <c:v>0.77029010330041103</c:v>
                </c:pt>
                <c:pt idx="1332">
                  <c:v>-0.94863818770431696</c:v>
                </c:pt>
                <c:pt idx="1333">
                  <c:v>1.42663519230031</c:v>
                </c:pt>
                <c:pt idx="1334">
                  <c:v>-6.1760402186397501E-2</c:v>
                </c:pt>
                <c:pt idx="1335">
                  <c:v>-2.90938402435417</c:v>
                </c:pt>
                <c:pt idx="1336">
                  <c:v>1.9871844224094299</c:v>
                </c:pt>
                <c:pt idx="1337">
                  <c:v>1.9494920710016901</c:v>
                </c:pt>
                <c:pt idx="1338">
                  <c:v>-1.6636499130945099</c:v>
                </c:pt>
                <c:pt idx="1339">
                  <c:v>-1.2002085073036399</c:v>
                </c:pt>
                <c:pt idx="1340">
                  <c:v>9.3069399226028901E-2</c:v>
                </c:pt>
                <c:pt idx="1341">
                  <c:v>2.0856682135693898</c:v>
                </c:pt>
                <c:pt idx="1342">
                  <c:v>0.83452074030335799</c:v>
                </c:pt>
                <c:pt idx="1343">
                  <c:v>-0.23216224215310599</c:v>
                </c:pt>
                <c:pt idx="1344">
                  <c:v>-0.66188131234934999</c:v>
                </c:pt>
                <c:pt idx="1345">
                  <c:v>-0.63828161361844904</c:v>
                </c:pt>
                <c:pt idx="1346">
                  <c:v>1.8771551532509301</c:v>
                </c:pt>
                <c:pt idx="1347">
                  <c:v>0.27954193919361098</c:v>
                </c:pt>
                <c:pt idx="1348">
                  <c:v>-0.51337124803449496</c:v>
                </c:pt>
                <c:pt idx="1349">
                  <c:v>-0.54861858669206398</c:v>
                </c:pt>
                <c:pt idx="1350">
                  <c:v>-0.72710420761737904</c:v>
                </c:pt>
                <c:pt idx="1351">
                  <c:v>7.7472169221034698E-2</c:v>
                </c:pt>
                <c:pt idx="1352">
                  <c:v>0.60569397815749604</c:v>
                </c:pt>
                <c:pt idx="1353">
                  <c:v>0.29200066987822099</c:v>
                </c:pt>
                <c:pt idx="1354">
                  <c:v>0.90456886449312301</c:v>
                </c:pt>
                <c:pt idx="1355">
                  <c:v>-2.0341008431169398</c:v>
                </c:pt>
                <c:pt idx="1356">
                  <c:v>5.9623750301818199E-2</c:v>
                </c:pt>
                <c:pt idx="1357">
                  <c:v>0.50527903266529695</c:v>
                </c:pt>
                <c:pt idx="1358">
                  <c:v>-1.6834848277016099</c:v>
                </c:pt>
                <c:pt idx="1359">
                  <c:v>-4.6714578611029003E-3</c:v>
                </c:pt>
                <c:pt idx="1360">
                  <c:v>2.2409481731138898</c:v>
                </c:pt>
                <c:pt idx="1361">
                  <c:v>-2.5525277162862001</c:v>
                </c:pt>
                <c:pt idx="1362">
                  <c:v>-0.31092618805079197</c:v>
                </c:pt>
                <c:pt idx="1363">
                  <c:v>0.84454688587923499</c:v>
                </c:pt>
                <c:pt idx="1364">
                  <c:v>-0.15238253285696199</c:v>
                </c:pt>
                <c:pt idx="1365">
                  <c:v>-1.0064253620936401</c:v>
                </c:pt>
                <c:pt idx="1366">
                  <c:v>-4.4305446040709698E-2</c:v>
                </c:pt>
                <c:pt idx="1367">
                  <c:v>1.4547092099696299</c:v>
                </c:pt>
                <c:pt idx="1368">
                  <c:v>0.69123832037741995</c:v>
                </c:pt>
                <c:pt idx="1369">
                  <c:v>0.973627186330562</c:v>
                </c:pt>
                <c:pt idx="1370">
                  <c:v>-1.83057631609188</c:v>
                </c:pt>
                <c:pt idx="1371">
                  <c:v>1.0983797287776</c:v>
                </c:pt>
                <c:pt idx="1372">
                  <c:v>-0.50912231605882496</c:v>
                </c:pt>
                <c:pt idx="1373">
                  <c:v>0.36543645308373002</c:v>
                </c:pt>
                <c:pt idx="1374">
                  <c:v>2.4991160971722501</c:v>
                </c:pt>
                <c:pt idx="1375">
                  <c:v>0.75602386800606403</c:v>
                </c:pt>
                <c:pt idx="1376">
                  <c:v>1.23096676339452</c:v>
                </c:pt>
                <c:pt idx="1377">
                  <c:v>-1.3810825309433299</c:v>
                </c:pt>
                <c:pt idx="1378">
                  <c:v>1.8192260268871301</c:v>
                </c:pt>
                <c:pt idx="1379">
                  <c:v>0.12902195010211501</c:v>
                </c:pt>
                <c:pt idx="1380">
                  <c:v>-1.9716566543020999</c:v>
                </c:pt>
                <c:pt idx="1381">
                  <c:v>1.36066718943998</c:v>
                </c:pt>
                <c:pt idx="1382">
                  <c:v>-0.98338671858568005</c:v>
                </c:pt>
                <c:pt idx="1383">
                  <c:v>2.75767343732194</c:v>
                </c:pt>
                <c:pt idx="1384">
                  <c:v>-1.6742381198082901</c:v>
                </c:pt>
                <c:pt idx="1385">
                  <c:v>-6.8551680496631698E-2</c:v>
                </c:pt>
                <c:pt idx="1386">
                  <c:v>-2.81132057780236</c:v>
                </c:pt>
                <c:pt idx="1387">
                  <c:v>0.30669705773161299</c:v>
                </c:pt>
                <c:pt idx="1388">
                  <c:v>0.80823752528917403</c:v>
                </c:pt>
                <c:pt idx="1389">
                  <c:v>2.1057766863163902E-3</c:v>
                </c:pt>
                <c:pt idx="1390">
                  <c:v>0.46078448848453202</c:v>
                </c:pt>
                <c:pt idx="1391">
                  <c:v>0.23849200271968601</c:v>
                </c:pt>
                <c:pt idx="1392">
                  <c:v>-1.7107263915214701</c:v>
                </c:pt>
                <c:pt idx="1393">
                  <c:v>-0.462826385334629</c:v>
                </c:pt>
                <c:pt idx="1394">
                  <c:v>-0.97767414271675601</c:v>
                </c:pt>
                <c:pt idx="1395">
                  <c:v>-1.81330425758895</c:v>
                </c:pt>
                <c:pt idx="1396">
                  <c:v>2.3505723567865102</c:v>
                </c:pt>
                <c:pt idx="1397">
                  <c:v>-0.499505209582497</c:v>
                </c:pt>
                <c:pt idx="1398">
                  <c:v>-0.43279918243851401</c:v>
                </c:pt>
                <c:pt idx="1399">
                  <c:v>-1.4974959312998299</c:v>
                </c:pt>
                <c:pt idx="1400">
                  <c:v>-0.26815639729583202</c:v>
                </c:pt>
                <c:pt idx="1401">
                  <c:v>1.3399468206718801</c:v>
                </c:pt>
                <c:pt idx="1402">
                  <c:v>-2.7308836235939302</c:v>
                </c:pt>
                <c:pt idx="1403">
                  <c:v>-1.2216831564744699</c:v>
                </c:pt>
                <c:pt idx="1404">
                  <c:v>-1.0636996390603399</c:v>
                </c:pt>
                <c:pt idx="1405">
                  <c:v>-1.1782483042490799</c:v>
                </c:pt>
                <c:pt idx="1406">
                  <c:v>2.49260877065803</c:v>
                </c:pt>
                <c:pt idx="1407">
                  <c:v>1.8557185916866199</c:v>
                </c:pt>
                <c:pt idx="1408">
                  <c:v>-0.79183584312478195</c:v>
                </c:pt>
                <c:pt idx="1409">
                  <c:v>1.56266175442983</c:v>
                </c:pt>
                <c:pt idx="1410">
                  <c:v>-4.0283653000098001E-2</c:v>
                </c:pt>
                <c:pt idx="1411">
                  <c:v>0.59193468399183202</c:v>
                </c:pt>
                <c:pt idx="1412">
                  <c:v>2.8305213959041899</c:v>
                </c:pt>
                <c:pt idx="1413">
                  <c:v>1.10380689172181</c:v>
                </c:pt>
                <c:pt idx="1414">
                  <c:v>-1.33248909021888</c:v>
                </c:pt>
                <c:pt idx="1415">
                  <c:v>0.799226300869052</c:v>
                </c:pt>
                <c:pt idx="1416">
                  <c:v>-2.3569571565854699</c:v>
                </c:pt>
                <c:pt idx="1417">
                  <c:v>2.4884160036768601</c:v>
                </c:pt>
                <c:pt idx="1418">
                  <c:v>-0.639018578651387</c:v>
                </c:pt>
                <c:pt idx="1419">
                  <c:v>-1.43568390735813</c:v>
                </c:pt>
                <c:pt idx="1420">
                  <c:v>1.9596134002144601</c:v>
                </c:pt>
                <c:pt idx="1421">
                  <c:v>2.3490210825023801</c:v>
                </c:pt>
                <c:pt idx="1422">
                  <c:v>1.1718634177437699</c:v>
                </c:pt>
                <c:pt idx="1423">
                  <c:v>-1.95446501872816</c:v>
                </c:pt>
                <c:pt idx="1424">
                  <c:v>-8.7229284149910394E-2</c:v>
                </c:pt>
                <c:pt idx="1425">
                  <c:v>-2.76940828832686</c:v>
                </c:pt>
                <c:pt idx="1426">
                  <c:v>-0.78076632894393105</c:v>
                </c:pt>
                <c:pt idx="1427">
                  <c:v>0.33859621026090098</c:v>
                </c:pt>
                <c:pt idx="1428">
                  <c:v>-1.2332046029306001</c:v>
                </c:pt>
                <c:pt idx="1429">
                  <c:v>1.4859866162527</c:v>
                </c:pt>
                <c:pt idx="1430">
                  <c:v>-1.39260296771192</c:v>
                </c:pt>
                <c:pt idx="1431">
                  <c:v>-0.64969829204391605</c:v>
                </c:pt>
                <c:pt idx="1432">
                  <c:v>-2.1163994922441001</c:v>
                </c:pt>
                <c:pt idx="1433">
                  <c:v>0.47203409309148397</c:v>
                </c:pt>
                <c:pt idx="1434">
                  <c:v>0.33897807071680103</c:v>
                </c:pt>
                <c:pt idx="1435">
                  <c:v>1.08797666114127</c:v>
                </c:pt>
                <c:pt idx="1436">
                  <c:v>-0.19436926082903999</c:v>
                </c:pt>
                <c:pt idx="1437">
                  <c:v>0.31103853273985399</c:v>
                </c:pt>
                <c:pt idx="1438">
                  <c:v>-2.5460819119414801</c:v>
                </c:pt>
                <c:pt idx="1439">
                  <c:v>1.2946037471621701</c:v>
                </c:pt>
                <c:pt idx="1440">
                  <c:v>-1.7147676980201301</c:v>
                </c:pt>
                <c:pt idx="1441">
                  <c:v>-1.27277545724624</c:v>
                </c:pt>
                <c:pt idx="1442">
                  <c:v>-0.72065122234968104</c:v>
                </c:pt>
                <c:pt idx="1443">
                  <c:v>-2.2576614276769802</c:v>
                </c:pt>
                <c:pt idx="1444">
                  <c:v>1.70635092440405</c:v>
                </c:pt>
                <c:pt idx="1445">
                  <c:v>1.86136769278009</c:v>
                </c:pt>
                <c:pt idx="1446">
                  <c:v>-0.46980572160227302</c:v>
                </c:pt>
                <c:pt idx="1447">
                  <c:v>2.0223006808382</c:v>
                </c:pt>
                <c:pt idx="1448">
                  <c:v>-1.27671623846413</c:v>
                </c:pt>
                <c:pt idx="1449">
                  <c:v>-2.2859446034092299</c:v>
                </c:pt>
                <c:pt idx="1450">
                  <c:v>-1.5259943761621499</c:v>
                </c:pt>
                <c:pt idx="1451">
                  <c:v>-1.8467314069542899</c:v>
                </c:pt>
                <c:pt idx="1452">
                  <c:v>-2.0665709200923499</c:v>
                </c:pt>
                <c:pt idx="1453">
                  <c:v>0.54726165010754302</c:v>
                </c:pt>
                <c:pt idx="1454">
                  <c:v>-0.40329999096381097</c:v>
                </c:pt>
                <c:pt idx="1455">
                  <c:v>-1.4405539285436399</c:v>
                </c:pt>
                <c:pt idx="1456">
                  <c:v>-0.36687742097446502</c:v>
                </c:pt>
                <c:pt idx="1457">
                  <c:v>-0.47945114196552702</c:v>
                </c:pt>
                <c:pt idx="1458">
                  <c:v>-0.27725693065046503</c:v>
                </c:pt>
                <c:pt idx="1459">
                  <c:v>0.230536634921961</c:v>
                </c:pt>
                <c:pt idx="1460">
                  <c:v>0.89118839862964505</c:v>
                </c:pt>
                <c:pt idx="1461">
                  <c:v>2.5840765103378902</c:v>
                </c:pt>
                <c:pt idx="1462">
                  <c:v>-1.9780198042970101</c:v>
                </c:pt>
                <c:pt idx="1463">
                  <c:v>-0.75536346146072897</c:v>
                </c:pt>
                <c:pt idx="1464">
                  <c:v>-1.8253090727058401</c:v>
                </c:pt>
                <c:pt idx="1465">
                  <c:v>-2.3853096955424502</c:v>
                </c:pt>
                <c:pt idx="1466">
                  <c:v>-1.7200528235871499</c:v>
                </c:pt>
                <c:pt idx="1467">
                  <c:v>2.3909042719125599</c:v>
                </c:pt>
                <c:pt idx="1468">
                  <c:v>-2.5302201566230398</c:v>
                </c:pt>
                <c:pt idx="1469">
                  <c:v>-1.0462266678593199</c:v>
                </c:pt>
                <c:pt idx="1470">
                  <c:v>0.71545350247714101</c:v>
                </c:pt>
                <c:pt idx="1471">
                  <c:v>2.3728966482351201</c:v>
                </c:pt>
                <c:pt idx="1472">
                  <c:v>1.4317083345760699</c:v>
                </c:pt>
                <c:pt idx="1473">
                  <c:v>-1.3213421238051699</c:v>
                </c:pt>
                <c:pt idx="1474">
                  <c:v>0.62778776348046905</c:v>
                </c:pt>
                <c:pt idx="1475">
                  <c:v>-0.70014728565745499</c:v>
                </c:pt>
                <c:pt idx="1476">
                  <c:v>0.10457320496991999</c:v>
                </c:pt>
                <c:pt idx="1477">
                  <c:v>-2.2987863862129001</c:v>
                </c:pt>
                <c:pt idx="1478">
                  <c:v>4.7081910822517302E-2</c:v>
                </c:pt>
                <c:pt idx="1479">
                  <c:v>-5.1168218042928197E-2</c:v>
                </c:pt>
                <c:pt idx="1480">
                  <c:v>2.3354985581552401</c:v>
                </c:pt>
                <c:pt idx="1481">
                  <c:v>1.11503528078791</c:v>
                </c:pt>
                <c:pt idx="1482">
                  <c:v>2.4093594430147101</c:v>
                </c:pt>
                <c:pt idx="1483">
                  <c:v>-1.6561478106432901</c:v>
                </c:pt>
                <c:pt idx="1484">
                  <c:v>0.38836647516459999</c:v>
                </c:pt>
                <c:pt idx="1485">
                  <c:v>-1.3241742239294401</c:v>
                </c:pt>
                <c:pt idx="1486">
                  <c:v>-2.48960062260032</c:v>
                </c:pt>
                <c:pt idx="1487">
                  <c:v>-1.44029790943903</c:v>
                </c:pt>
                <c:pt idx="1488">
                  <c:v>0.37151957130253599</c:v>
                </c:pt>
                <c:pt idx="1489">
                  <c:v>-1.93951098851325</c:v>
                </c:pt>
                <c:pt idx="1490">
                  <c:v>-0.21080322556119799</c:v>
                </c:pt>
                <c:pt idx="1491">
                  <c:v>-2.31892494630574</c:v>
                </c:pt>
                <c:pt idx="1492">
                  <c:v>-0.90144354916339897</c:v>
                </c:pt>
                <c:pt idx="1493">
                  <c:v>0.15906011450333701</c:v>
                </c:pt>
                <c:pt idx="1494">
                  <c:v>0.100893364233146</c:v>
                </c:pt>
                <c:pt idx="1495">
                  <c:v>0.88229176541376197</c:v>
                </c:pt>
                <c:pt idx="1496">
                  <c:v>-0.156832219165739</c:v>
                </c:pt>
                <c:pt idx="1497">
                  <c:v>-2.5984951197734798</c:v>
                </c:pt>
                <c:pt idx="1498">
                  <c:v>0.492517870820948</c:v>
                </c:pt>
                <c:pt idx="1499">
                  <c:v>-0.35982872038475899</c:v>
                </c:pt>
                <c:pt idx="1500">
                  <c:v>-1.82976363236628</c:v>
                </c:pt>
                <c:pt idx="1501">
                  <c:v>0.13288099217004301</c:v>
                </c:pt>
                <c:pt idx="1502">
                  <c:v>1.45685313900854</c:v>
                </c:pt>
                <c:pt idx="1503">
                  <c:v>-2.74007544704765</c:v>
                </c:pt>
                <c:pt idx="1504">
                  <c:v>-2.0343942181366002</c:v>
                </c:pt>
                <c:pt idx="1505">
                  <c:v>-2.7786572315284301</c:v>
                </c:pt>
                <c:pt idx="1506">
                  <c:v>-1.0555191221356801</c:v>
                </c:pt>
                <c:pt idx="1507">
                  <c:v>1.2993172268485</c:v>
                </c:pt>
                <c:pt idx="1508">
                  <c:v>-1.6653630256669101</c:v>
                </c:pt>
                <c:pt idx="1509">
                  <c:v>2.7203346759595401</c:v>
                </c:pt>
                <c:pt idx="1510">
                  <c:v>-0.40966769464234598</c:v>
                </c:pt>
                <c:pt idx="1511">
                  <c:v>-1.27311662453899</c:v>
                </c:pt>
                <c:pt idx="1512">
                  <c:v>-1.14342427588026</c:v>
                </c:pt>
                <c:pt idx="1513">
                  <c:v>1.10447323064916</c:v>
                </c:pt>
                <c:pt idx="1514">
                  <c:v>-0.37573372139354899</c:v>
                </c:pt>
                <c:pt idx="1515">
                  <c:v>-1.1205073327933901</c:v>
                </c:pt>
                <c:pt idx="1516">
                  <c:v>-1.2609374676412399</c:v>
                </c:pt>
                <c:pt idx="1517">
                  <c:v>1.3941184936603901</c:v>
                </c:pt>
                <c:pt idx="1518">
                  <c:v>-0.14458741337988101</c:v>
                </c:pt>
                <c:pt idx="1519">
                  <c:v>2.6088554197924698</c:v>
                </c:pt>
                <c:pt idx="1520">
                  <c:v>-0.433894527091649</c:v>
                </c:pt>
                <c:pt idx="1521">
                  <c:v>-0.38086326330629</c:v>
                </c:pt>
                <c:pt idx="1522">
                  <c:v>-1.4791132157984801</c:v>
                </c:pt>
                <c:pt idx="1523">
                  <c:v>0.41312129514025497</c:v>
                </c:pt>
                <c:pt idx="1524">
                  <c:v>-1.0658294580193799</c:v>
                </c:pt>
                <c:pt idx="1525">
                  <c:v>2.3572981432610902</c:v>
                </c:pt>
                <c:pt idx="1526">
                  <c:v>0.50636801062608205</c:v>
                </c:pt>
                <c:pt idx="1527">
                  <c:v>2.9254915979996099</c:v>
                </c:pt>
                <c:pt idx="1528">
                  <c:v>-0.775147355448213</c:v>
                </c:pt>
                <c:pt idx="1529">
                  <c:v>0.25929374787106702</c:v>
                </c:pt>
                <c:pt idx="1530">
                  <c:v>-1.7774169188247799</c:v>
                </c:pt>
                <c:pt idx="1531">
                  <c:v>1.2609116466936701</c:v>
                </c:pt>
                <c:pt idx="1532">
                  <c:v>2.5416897109800499E-2</c:v>
                </c:pt>
                <c:pt idx="1533">
                  <c:v>1.9393838138130399</c:v>
                </c:pt>
                <c:pt idx="1534">
                  <c:v>-0.31282545977860299</c:v>
                </c:pt>
                <c:pt idx="1535">
                  <c:v>-0.43999974206120401</c:v>
                </c:pt>
                <c:pt idx="1536">
                  <c:v>2.7675568343530998</c:v>
                </c:pt>
                <c:pt idx="1537">
                  <c:v>-2.3238488207121302</c:v>
                </c:pt>
                <c:pt idx="1538">
                  <c:v>2.4566096815168699</c:v>
                </c:pt>
                <c:pt idx="1539">
                  <c:v>-1.1383259889192101</c:v>
                </c:pt>
                <c:pt idx="1540">
                  <c:v>0.277787284321457</c:v>
                </c:pt>
                <c:pt idx="1541">
                  <c:v>0.434170873773775</c:v>
                </c:pt>
                <c:pt idx="1542">
                  <c:v>1.8424868422095899</c:v>
                </c:pt>
                <c:pt idx="1543">
                  <c:v>1.4590694713485</c:v>
                </c:pt>
                <c:pt idx="1544">
                  <c:v>1.20217080106839</c:v>
                </c:pt>
                <c:pt idx="1545">
                  <c:v>0.56898485446070901</c:v>
                </c:pt>
                <c:pt idx="1546">
                  <c:v>1.7762411779076801</c:v>
                </c:pt>
                <c:pt idx="1547">
                  <c:v>-0.86207482279787395</c:v>
                </c:pt>
                <c:pt idx="1548">
                  <c:v>0.41830804428417501</c:v>
                </c:pt>
                <c:pt idx="1549">
                  <c:v>0.54141034014839995</c:v>
                </c:pt>
                <c:pt idx="1550">
                  <c:v>-0.29389172163024002</c:v>
                </c:pt>
                <c:pt idx="1551">
                  <c:v>2.4571702166936902</c:v>
                </c:pt>
                <c:pt idx="1552">
                  <c:v>0.194893808749556</c:v>
                </c:pt>
                <c:pt idx="1553">
                  <c:v>-1.6338665438047499</c:v>
                </c:pt>
                <c:pt idx="1554">
                  <c:v>9.0239618719127002E-2</c:v>
                </c:pt>
                <c:pt idx="1555">
                  <c:v>0.62638719701593404</c:v>
                </c:pt>
                <c:pt idx="1556">
                  <c:v>-0.68514124385089303</c:v>
                </c:pt>
                <c:pt idx="1557">
                  <c:v>-1.53752095659869</c:v>
                </c:pt>
                <c:pt idx="1558">
                  <c:v>-0.117624198721116</c:v>
                </c:pt>
                <c:pt idx="1559">
                  <c:v>2.2419325218443902</c:v>
                </c:pt>
                <c:pt idx="1560">
                  <c:v>-2.3810349506289699</c:v>
                </c:pt>
                <c:pt idx="1561">
                  <c:v>1.15364619241184</c:v>
                </c:pt>
                <c:pt idx="1562">
                  <c:v>-0.71126519827032098</c:v>
                </c:pt>
                <c:pt idx="1563">
                  <c:v>-1.2741717382015401</c:v>
                </c:pt>
                <c:pt idx="1564">
                  <c:v>-1.1171136803480901</c:v>
                </c:pt>
                <c:pt idx="1565">
                  <c:v>-1.04018628809984</c:v>
                </c:pt>
                <c:pt idx="1566">
                  <c:v>-1.93194536822728</c:v>
                </c:pt>
                <c:pt idx="1567">
                  <c:v>1.0196298025692101</c:v>
                </c:pt>
                <c:pt idx="1568">
                  <c:v>1.7194529414431201</c:v>
                </c:pt>
                <c:pt idx="1569">
                  <c:v>0.85796278980554597</c:v>
                </c:pt>
                <c:pt idx="1570">
                  <c:v>2.5705751776427799</c:v>
                </c:pt>
                <c:pt idx="1571">
                  <c:v>1.2114305808800701</c:v>
                </c:pt>
                <c:pt idx="1572">
                  <c:v>2.1328137830406502</c:v>
                </c:pt>
                <c:pt idx="1573">
                  <c:v>-1.6425666019719301</c:v>
                </c:pt>
                <c:pt idx="1574">
                  <c:v>0.26777134320821</c:v>
                </c:pt>
                <c:pt idx="1575">
                  <c:v>-1.69286411069048</c:v>
                </c:pt>
                <c:pt idx="1576">
                  <c:v>2.4620271286270801</c:v>
                </c:pt>
                <c:pt idx="1577">
                  <c:v>-1.58243878709542</c:v>
                </c:pt>
                <c:pt idx="1578">
                  <c:v>-1.2514009045098899</c:v>
                </c:pt>
                <c:pt idx="1579">
                  <c:v>-1.6684505114992301</c:v>
                </c:pt>
                <c:pt idx="1580">
                  <c:v>-0.16497799915057301</c:v>
                </c:pt>
                <c:pt idx="1581">
                  <c:v>2.4048514049766401</c:v>
                </c:pt>
                <c:pt idx="1582">
                  <c:v>2.1434985989946398</c:v>
                </c:pt>
                <c:pt idx="1583">
                  <c:v>-0.79751901895012201</c:v>
                </c:pt>
                <c:pt idx="1584">
                  <c:v>1.0398480646589701</c:v>
                </c:pt>
                <c:pt idx="1585">
                  <c:v>1.0712847440120301</c:v>
                </c:pt>
                <c:pt idx="1586">
                  <c:v>-1.57791598852227</c:v>
                </c:pt>
                <c:pt idx="1587">
                  <c:v>-0.79999793995645097</c:v>
                </c:pt>
                <c:pt idx="1588">
                  <c:v>-0.15377696648375699</c:v>
                </c:pt>
                <c:pt idx="1589">
                  <c:v>-0.14086416964353901</c:v>
                </c:pt>
                <c:pt idx="1590">
                  <c:v>-2.5664113513500899</c:v>
                </c:pt>
                <c:pt idx="1591">
                  <c:v>0.26936714975908699</c:v>
                </c:pt>
                <c:pt idx="1592">
                  <c:v>1.8676141564991799</c:v>
                </c:pt>
                <c:pt idx="1593">
                  <c:v>0.53259501523237496</c:v>
                </c:pt>
                <c:pt idx="1594">
                  <c:v>0.49987789880622202</c:v>
                </c:pt>
                <c:pt idx="1595">
                  <c:v>2.1594761840823899</c:v>
                </c:pt>
                <c:pt idx="1596">
                  <c:v>-0.111273598805119</c:v>
                </c:pt>
                <c:pt idx="1597">
                  <c:v>2.6115552620712599</c:v>
                </c:pt>
                <c:pt idx="1598">
                  <c:v>1.05026747977886</c:v>
                </c:pt>
                <c:pt idx="1599">
                  <c:v>-0.449931721152106</c:v>
                </c:pt>
                <c:pt idx="1600">
                  <c:v>1.01736478004816</c:v>
                </c:pt>
                <c:pt idx="1601">
                  <c:v>-2.11982737457887</c:v>
                </c:pt>
                <c:pt idx="1602">
                  <c:v>-1.87149502708406</c:v>
                </c:pt>
                <c:pt idx="1603">
                  <c:v>2.0583360675390798</c:v>
                </c:pt>
                <c:pt idx="1604">
                  <c:v>-1.07726379162709</c:v>
                </c:pt>
                <c:pt idx="1605">
                  <c:v>-0.83553066139924603</c:v>
                </c:pt>
                <c:pt idx="1606">
                  <c:v>0.18220914847054701</c:v>
                </c:pt>
                <c:pt idx="1607">
                  <c:v>1.8279588875260899</c:v>
                </c:pt>
                <c:pt idx="1608">
                  <c:v>0.88063345838482598</c:v>
                </c:pt>
                <c:pt idx="1609">
                  <c:v>1.9008162294672299</c:v>
                </c:pt>
                <c:pt idx="1610">
                  <c:v>0.475245655904729</c:v>
                </c:pt>
                <c:pt idx="1611">
                  <c:v>1.06940586595875</c:v>
                </c:pt>
                <c:pt idx="1612">
                  <c:v>-1.6189665014510699</c:v>
                </c:pt>
                <c:pt idx="1613">
                  <c:v>-1.78622448620559</c:v>
                </c:pt>
                <c:pt idx="1614">
                  <c:v>-1.4864988702194499</c:v>
                </c:pt>
                <c:pt idx="1615">
                  <c:v>1.8010677659914101</c:v>
                </c:pt>
                <c:pt idx="1616">
                  <c:v>-2.9745845011260799</c:v>
                </c:pt>
                <c:pt idx="1617">
                  <c:v>-0.93309287464472801</c:v>
                </c:pt>
                <c:pt idx="1618">
                  <c:v>0.68647044783189703</c:v>
                </c:pt>
                <c:pt idx="1619">
                  <c:v>2.75677069359423</c:v>
                </c:pt>
                <c:pt idx="1620">
                  <c:v>-0.77814784771007595</c:v>
                </c:pt>
                <c:pt idx="1621">
                  <c:v>2.2011233311323699</c:v>
                </c:pt>
                <c:pt idx="1622">
                  <c:v>0.31729448658731901</c:v>
                </c:pt>
                <c:pt idx="1623">
                  <c:v>-0.933211124261491</c:v>
                </c:pt>
                <c:pt idx="1624">
                  <c:v>0.65847536586159505</c:v>
                </c:pt>
                <c:pt idx="1625">
                  <c:v>-0.27811808243375502</c:v>
                </c:pt>
                <c:pt idx="1626">
                  <c:v>-1.19369574318662</c:v>
                </c:pt>
                <c:pt idx="1627">
                  <c:v>0.827901731563353</c:v>
                </c:pt>
                <c:pt idx="1628">
                  <c:v>1.8594163374222299</c:v>
                </c:pt>
                <c:pt idx="1629">
                  <c:v>-0.28214204430550799</c:v>
                </c:pt>
                <c:pt idx="1630">
                  <c:v>-1.8808529453774601</c:v>
                </c:pt>
                <c:pt idx="1631">
                  <c:v>1.7122003074843799</c:v>
                </c:pt>
                <c:pt idx="1632">
                  <c:v>-0.87421529555998401</c:v>
                </c:pt>
                <c:pt idx="1633">
                  <c:v>2.4251319370323898</c:v>
                </c:pt>
                <c:pt idx="1634">
                  <c:v>0.21788823735254101</c:v>
                </c:pt>
                <c:pt idx="1635">
                  <c:v>-2.25370679518449</c:v>
                </c:pt>
                <c:pt idx="1636">
                  <c:v>-0.25101850345234</c:v>
                </c:pt>
                <c:pt idx="1637">
                  <c:v>2.2162698482129</c:v>
                </c:pt>
                <c:pt idx="1638">
                  <c:v>-0.956404304725606</c:v>
                </c:pt>
                <c:pt idx="1639">
                  <c:v>-0.55804440313307302</c:v>
                </c:pt>
                <c:pt idx="1640">
                  <c:v>0.96148691209756099</c:v>
                </c:pt>
                <c:pt idx="1641">
                  <c:v>-0.354405623530894</c:v>
                </c:pt>
                <c:pt idx="1642">
                  <c:v>-1.4786565111416301</c:v>
                </c:pt>
                <c:pt idx="1643">
                  <c:v>2.5567738115377701</c:v>
                </c:pt>
                <c:pt idx="1644">
                  <c:v>0.60199071693989903</c:v>
                </c:pt>
                <c:pt idx="1645">
                  <c:v>2.0339726675717</c:v>
                </c:pt>
                <c:pt idx="1646">
                  <c:v>-2.3041693809799701</c:v>
                </c:pt>
                <c:pt idx="1647">
                  <c:v>-1.0660064540432299</c:v>
                </c:pt>
                <c:pt idx="1648">
                  <c:v>-1.80624562091361</c:v>
                </c:pt>
                <c:pt idx="1649">
                  <c:v>2.03352640437874</c:v>
                </c:pt>
                <c:pt idx="1650">
                  <c:v>0.39126696539692002</c:v>
                </c:pt>
                <c:pt idx="1651">
                  <c:v>0.70122729193984501</c:v>
                </c:pt>
                <c:pt idx="1652">
                  <c:v>2.3940434865981</c:v>
                </c:pt>
                <c:pt idx="1653">
                  <c:v>0.28520747551938502</c:v>
                </c:pt>
                <c:pt idx="1654">
                  <c:v>1.1806109013114701</c:v>
                </c:pt>
                <c:pt idx="1655">
                  <c:v>-2.7093772920500601</c:v>
                </c:pt>
                <c:pt idx="1656">
                  <c:v>-5.0824471936754101E-2</c:v>
                </c:pt>
                <c:pt idx="1657">
                  <c:v>-1.8038429795451301</c:v>
                </c:pt>
                <c:pt idx="1658">
                  <c:v>-0.12136659676059899</c:v>
                </c:pt>
                <c:pt idx="1659">
                  <c:v>1.75791973263108</c:v>
                </c:pt>
                <c:pt idx="1660">
                  <c:v>-1.7876925866045601</c:v>
                </c:pt>
                <c:pt idx="1661">
                  <c:v>-0.61641184713432295</c:v>
                </c:pt>
                <c:pt idx="1662">
                  <c:v>2.44623995760218</c:v>
                </c:pt>
                <c:pt idx="1663">
                  <c:v>6.9771466714527705E-2</c:v>
                </c:pt>
                <c:pt idx="1664">
                  <c:v>-1.4488594708296201</c:v>
                </c:pt>
                <c:pt idx="1665">
                  <c:v>1.2491920957813101</c:v>
                </c:pt>
                <c:pt idx="1666">
                  <c:v>-0.90078051651920199</c:v>
                </c:pt>
                <c:pt idx="1667">
                  <c:v>-1.84838266991703</c:v>
                </c:pt>
                <c:pt idx="1668">
                  <c:v>-0.31850564764313499</c:v>
                </c:pt>
                <c:pt idx="1669">
                  <c:v>-0.134828253233017</c:v>
                </c:pt>
                <c:pt idx="1670">
                  <c:v>1.4415510716619701E-2</c:v>
                </c:pt>
                <c:pt idx="1671">
                  <c:v>-1.1590624308938999</c:v>
                </c:pt>
                <c:pt idx="1672">
                  <c:v>-0.431110498655976</c:v>
                </c:pt>
                <c:pt idx="1673">
                  <c:v>0.211926423372817</c:v>
                </c:pt>
                <c:pt idx="1674">
                  <c:v>-1.7293364015335899</c:v>
                </c:pt>
                <c:pt idx="1675">
                  <c:v>0.66142198309454403</c:v>
                </c:pt>
                <c:pt idx="1676">
                  <c:v>1.97901303349451</c:v>
                </c:pt>
                <c:pt idx="1677">
                  <c:v>2.0740256245371098</c:v>
                </c:pt>
                <c:pt idx="1678">
                  <c:v>0.44516039570597399</c:v>
                </c:pt>
                <c:pt idx="1679">
                  <c:v>1.25994621734914</c:v>
                </c:pt>
                <c:pt idx="1680">
                  <c:v>1.9391224685672701</c:v>
                </c:pt>
                <c:pt idx="1681">
                  <c:v>1.8855213101947701</c:v>
                </c:pt>
                <c:pt idx="1682">
                  <c:v>0.83742535654380701</c:v>
                </c:pt>
                <c:pt idx="1683">
                  <c:v>-1.4431882843355199</c:v>
                </c:pt>
                <c:pt idx="1684">
                  <c:v>0.90674571944679005</c:v>
                </c:pt>
                <c:pt idx="1685">
                  <c:v>-2.2472377412393798</c:v>
                </c:pt>
                <c:pt idx="1686">
                  <c:v>2.0321944247886399</c:v>
                </c:pt>
                <c:pt idx="1687">
                  <c:v>2.6514448095724701</c:v>
                </c:pt>
                <c:pt idx="1688">
                  <c:v>-1.1919732753436401</c:v>
                </c:pt>
                <c:pt idx="1689">
                  <c:v>1.02892280113858</c:v>
                </c:pt>
                <c:pt idx="1690">
                  <c:v>-1.60160263219738</c:v>
                </c:pt>
                <c:pt idx="1691">
                  <c:v>-0.74528192542401495</c:v>
                </c:pt>
                <c:pt idx="1692">
                  <c:v>-2.2655240936430001</c:v>
                </c:pt>
                <c:pt idx="1693">
                  <c:v>0.399919930422037</c:v>
                </c:pt>
                <c:pt idx="1694">
                  <c:v>2.1633729588834298</c:v>
                </c:pt>
                <c:pt idx="1695">
                  <c:v>0.45256504200276898</c:v>
                </c:pt>
                <c:pt idx="1696">
                  <c:v>0.98690379674260498</c:v>
                </c:pt>
                <c:pt idx="1697">
                  <c:v>-7.3377819213321802E-2</c:v>
                </c:pt>
                <c:pt idx="1698">
                  <c:v>0.52828835141482799</c:v>
                </c:pt>
                <c:pt idx="1699">
                  <c:v>-2.8595020270659002</c:v>
                </c:pt>
                <c:pt idx="1700">
                  <c:v>1.7644374751933301</c:v>
                </c:pt>
                <c:pt idx="1701">
                  <c:v>0.88055609052595396</c:v>
                </c:pt>
                <c:pt idx="1702">
                  <c:v>-2.2859201326804501</c:v>
                </c:pt>
                <c:pt idx="1703">
                  <c:v>2.3918152281492402</c:v>
                </c:pt>
                <c:pt idx="1704">
                  <c:v>2.5850739820516999</c:v>
                </c:pt>
                <c:pt idx="1705">
                  <c:v>1.5024643130500099</c:v>
                </c:pt>
                <c:pt idx="1706">
                  <c:v>-1.26567160927171</c:v>
                </c:pt>
                <c:pt idx="1707">
                  <c:v>0.34125026875782299</c:v>
                </c:pt>
                <c:pt idx="1708">
                  <c:v>0.94008255144130504</c:v>
                </c:pt>
                <c:pt idx="1709">
                  <c:v>-2.3684585964095999</c:v>
                </c:pt>
                <c:pt idx="1710">
                  <c:v>1.8432623921225</c:v>
                </c:pt>
                <c:pt idx="1711">
                  <c:v>-0.64543307230702096</c:v>
                </c:pt>
                <c:pt idx="1712">
                  <c:v>0.90514454127499699</c:v>
                </c:pt>
                <c:pt idx="1713">
                  <c:v>-5.0335612084714897E-2</c:v>
                </c:pt>
                <c:pt idx="1714">
                  <c:v>-1.0917721250250001</c:v>
                </c:pt>
                <c:pt idx="1715">
                  <c:v>2.3139268304675902</c:v>
                </c:pt>
                <c:pt idx="1716">
                  <c:v>0.73788369774088103</c:v>
                </c:pt>
                <c:pt idx="1717">
                  <c:v>-1.68639070727609</c:v>
                </c:pt>
                <c:pt idx="1718">
                  <c:v>-2.0046842754704901</c:v>
                </c:pt>
                <c:pt idx="1719">
                  <c:v>1.1292781949208599</c:v>
                </c:pt>
                <c:pt idx="1720">
                  <c:v>-0.36718872353716198</c:v>
                </c:pt>
                <c:pt idx="1721">
                  <c:v>-0.34702412231436502</c:v>
                </c:pt>
                <c:pt idx="1722">
                  <c:v>0.77799970465996104</c:v>
                </c:pt>
                <c:pt idx="1723">
                  <c:v>-0.15516891336692801</c:v>
                </c:pt>
                <c:pt idx="1724">
                  <c:v>2.5592322978101598</c:v>
                </c:pt>
                <c:pt idx="1725">
                  <c:v>-0.32545323605006599</c:v>
                </c:pt>
                <c:pt idx="1726">
                  <c:v>1.8305221445529201</c:v>
                </c:pt>
                <c:pt idx="1727">
                  <c:v>1.32062824683763</c:v>
                </c:pt>
                <c:pt idx="1728">
                  <c:v>-1.4065390669770199</c:v>
                </c:pt>
                <c:pt idx="1729">
                  <c:v>0.39307864124463698</c:v>
                </c:pt>
                <c:pt idx="1730">
                  <c:v>1.4476413730183</c:v>
                </c:pt>
                <c:pt idx="1731">
                  <c:v>2.4569959966894001E-2</c:v>
                </c:pt>
                <c:pt idx="1732">
                  <c:v>0.29602940611114398</c:v>
                </c:pt>
                <c:pt idx="1733">
                  <c:v>-0.98418954157092198</c:v>
                </c:pt>
                <c:pt idx="1734">
                  <c:v>2.26940872646865E-2</c:v>
                </c:pt>
                <c:pt idx="1735">
                  <c:v>-2.0138790323311202</c:v>
                </c:pt>
                <c:pt idx="1736">
                  <c:v>-1.5122867768417501</c:v>
                </c:pt>
                <c:pt idx="1737">
                  <c:v>0.28723696610118499</c:v>
                </c:pt>
                <c:pt idx="1738">
                  <c:v>-1.8435087663708301</c:v>
                </c:pt>
                <c:pt idx="1739">
                  <c:v>8.8171022954471198E-2</c:v>
                </c:pt>
                <c:pt idx="1740">
                  <c:v>2.1621673819532101</c:v>
                </c:pt>
                <c:pt idx="1741">
                  <c:v>0.276561802855954</c:v>
                </c:pt>
                <c:pt idx="1742">
                  <c:v>-2.5344100371793701</c:v>
                </c:pt>
                <c:pt idx="1743">
                  <c:v>0.66458909570548796</c:v>
                </c:pt>
                <c:pt idx="1744">
                  <c:v>-0.51895624304139398</c:v>
                </c:pt>
                <c:pt idx="1745">
                  <c:v>-2.11540439432396</c:v>
                </c:pt>
                <c:pt idx="1746">
                  <c:v>1.53023483465903</c:v>
                </c:pt>
                <c:pt idx="1747">
                  <c:v>1.7002492279954899</c:v>
                </c:pt>
                <c:pt idx="1748">
                  <c:v>-2.0098624714438502</c:v>
                </c:pt>
                <c:pt idx="1749">
                  <c:v>1.50686790113879</c:v>
                </c:pt>
                <c:pt idx="1750">
                  <c:v>-2.5641694297704198</c:v>
                </c:pt>
                <c:pt idx="1751">
                  <c:v>-1.5070928740181599</c:v>
                </c:pt>
                <c:pt idx="1752">
                  <c:v>-1.0915935802402199</c:v>
                </c:pt>
                <c:pt idx="1753">
                  <c:v>1.2711348699487</c:v>
                </c:pt>
                <c:pt idx="1754">
                  <c:v>0.46917895369402002</c:v>
                </c:pt>
                <c:pt idx="1755">
                  <c:v>2.4524851625445501</c:v>
                </c:pt>
                <c:pt idx="1756">
                  <c:v>-0.72664082957408105</c:v>
                </c:pt>
                <c:pt idx="1757">
                  <c:v>1.6744966447057299</c:v>
                </c:pt>
                <c:pt idx="1758">
                  <c:v>-2.09974186819435</c:v>
                </c:pt>
                <c:pt idx="1759">
                  <c:v>-1.9838560827328</c:v>
                </c:pt>
                <c:pt idx="1760">
                  <c:v>-2.2270608996181802</c:v>
                </c:pt>
                <c:pt idx="1761">
                  <c:v>2.53986203182891</c:v>
                </c:pt>
                <c:pt idx="1762">
                  <c:v>0.95628174582140102</c:v>
                </c:pt>
                <c:pt idx="1763">
                  <c:v>-0.64941249537194601</c:v>
                </c:pt>
                <c:pt idx="1764">
                  <c:v>-0.50413037390887405</c:v>
                </c:pt>
                <c:pt idx="1765">
                  <c:v>-0.89361484540926595</c:v>
                </c:pt>
                <c:pt idx="1766">
                  <c:v>-0.24351731176590899</c:v>
                </c:pt>
                <c:pt idx="1767">
                  <c:v>2.1899914957471198</c:v>
                </c:pt>
                <c:pt idx="1768">
                  <c:v>-0.99533623923283399</c:v>
                </c:pt>
                <c:pt idx="1769">
                  <c:v>1.99563016764954</c:v>
                </c:pt>
                <c:pt idx="1770">
                  <c:v>-1.12366154487309</c:v>
                </c:pt>
                <c:pt idx="1771">
                  <c:v>-1.9663759752835299</c:v>
                </c:pt>
                <c:pt idx="1772">
                  <c:v>0.71731917683341695</c:v>
                </c:pt>
                <c:pt idx="1773">
                  <c:v>-0.99399275046188595</c:v>
                </c:pt>
                <c:pt idx="1774">
                  <c:v>0.332372527873047</c:v>
                </c:pt>
                <c:pt idx="1775">
                  <c:v>1.1352175304748999</c:v>
                </c:pt>
                <c:pt idx="1776">
                  <c:v>2.2656172185135399</c:v>
                </c:pt>
                <c:pt idx="1777">
                  <c:v>0.80726347018452904</c:v>
                </c:pt>
                <c:pt idx="1778">
                  <c:v>0.20131124372339201</c:v>
                </c:pt>
                <c:pt idx="1779">
                  <c:v>0.18160235940892799</c:v>
                </c:pt>
                <c:pt idx="1780">
                  <c:v>1.2419719304697201</c:v>
                </c:pt>
                <c:pt idx="1781">
                  <c:v>-0.87573891888046995</c:v>
                </c:pt>
                <c:pt idx="1782">
                  <c:v>-2.01146877886675</c:v>
                </c:pt>
                <c:pt idx="1783">
                  <c:v>2.5494161930516599</c:v>
                </c:pt>
                <c:pt idx="1784">
                  <c:v>-1.7143765820411301</c:v>
                </c:pt>
                <c:pt idx="1785">
                  <c:v>2.4980225118138102</c:v>
                </c:pt>
                <c:pt idx="1786">
                  <c:v>1.99950120132195</c:v>
                </c:pt>
                <c:pt idx="1787">
                  <c:v>-8.3547462097271805E-2</c:v>
                </c:pt>
                <c:pt idx="1788">
                  <c:v>-4.4297861257811003E-2</c:v>
                </c:pt>
                <c:pt idx="1789">
                  <c:v>2.7362799892780498</c:v>
                </c:pt>
                <c:pt idx="1790">
                  <c:v>-1.36785959690341</c:v>
                </c:pt>
                <c:pt idx="1791">
                  <c:v>-1.0927718566507401</c:v>
                </c:pt>
                <c:pt idx="1792">
                  <c:v>2.50684864041982</c:v>
                </c:pt>
                <c:pt idx="1793">
                  <c:v>2.2688365443393899</c:v>
                </c:pt>
                <c:pt idx="1794">
                  <c:v>1.17618694825675</c:v>
                </c:pt>
                <c:pt idx="1795">
                  <c:v>-2.3530731209491198</c:v>
                </c:pt>
                <c:pt idx="1796">
                  <c:v>1.19406242742812</c:v>
                </c:pt>
                <c:pt idx="1797">
                  <c:v>-0.883198927204916</c:v>
                </c:pt>
                <c:pt idx="1798">
                  <c:v>0.18848180566921299</c:v>
                </c:pt>
                <c:pt idx="1799">
                  <c:v>-0.35993335635153501</c:v>
                </c:pt>
                <c:pt idx="1800">
                  <c:v>-1.56735262971808</c:v>
                </c:pt>
                <c:pt idx="1801">
                  <c:v>1.72602166826561</c:v>
                </c:pt>
                <c:pt idx="1802">
                  <c:v>-0.90357169970316897</c:v>
                </c:pt>
                <c:pt idx="1803">
                  <c:v>-0.73159941202143997</c:v>
                </c:pt>
                <c:pt idx="1804">
                  <c:v>-2.1190807607361002</c:v>
                </c:pt>
                <c:pt idx="1805">
                  <c:v>-2.65430455905088</c:v>
                </c:pt>
                <c:pt idx="1806">
                  <c:v>-2.4178901393186698</c:v>
                </c:pt>
                <c:pt idx="1807">
                  <c:v>-0.81330680609561501</c:v>
                </c:pt>
                <c:pt idx="1808">
                  <c:v>-2.2685684774714701</c:v>
                </c:pt>
                <c:pt idx="1809">
                  <c:v>-2.3138314265609301</c:v>
                </c:pt>
                <c:pt idx="1810">
                  <c:v>-1.4472279077819199</c:v>
                </c:pt>
                <c:pt idx="1811">
                  <c:v>-0.68550227553235099</c:v>
                </c:pt>
                <c:pt idx="1812">
                  <c:v>-2.43614936587388</c:v>
                </c:pt>
                <c:pt idx="1813">
                  <c:v>0.72704214312800997</c:v>
                </c:pt>
                <c:pt idx="1814">
                  <c:v>-0.43947695325665698</c:v>
                </c:pt>
                <c:pt idx="1815">
                  <c:v>-0.604955440056831</c:v>
                </c:pt>
                <c:pt idx="1816">
                  <c:v>-0.16962049774021801</c:v>
                </c:pt>
                <c:pt idx="1817">
                  <c:v>-0.75579644599812501</c:v>
                </c:pt>
                <c:pt idx="1818">
                  <c:v>-1.4747850538593501</c:v>
                </c:pt>
                <c:pt idx="1819">
                  <c:v>1.35812048386421</c:v>
                </c:pt>
                <c:pt idx="1820">
                  <c:v>1.9491974337560201</c:v>
                </c:pt>
                <c:pt idx="1821">
                  <c:v>-0.38688166548650399</c:v>
                </c:pt>
                <c:pt idx="1822">
                  <c:v>-1.2807484003905301</c:v>
                </c:pt>
                <c:pt idx="1823">
                  <c:v>1.7014401116664299</c:v>
                </c:pt>
                <c:pt idx="1824">
                  <c:v>-2.2977709987307202</c:v>
                </c:pt>
                <c:pt idx="1825">
                  <c:v>2.6805975028171201</c:v>
                </c:pt>
                <c:pt idx="1826">
                  <c:v>1.12603101634308</c:v>
                </c:pt>
                <c:pt idx="1827">
                  <c:v>0.233512275473438</c:v>
                </c:pt>
                <c:pt idx="1828">
                  <c:v>3.4691385021971201E-2</c:v>
                </c:pt>
                <c:pt idx="1829">
                  <c:v>-0.302247281357512</c:v>
                </c:pt>
                <c:pt idx="1830">
                  <c:v>1.4645479106053401</c:v>
                </c:pt>
                <c:pt idx="1831">
                  <c:v>2.5618903197342</c:v>
                </c:pt>
                <c:pt idx="1832">
                  <c:v>-0.230218805029271</c:v>
                </c:pt>
                <c:pt idx="1833">
                  <c:v>0.77758064073134203</c:v>
                </c:pt>
                <c:pt idx="1834">
                  <c:v>-7.0046006873962299E-2</c:v>
                </c:pt>
                <c:pt idx="1835">
                  <c:v>1.60807779469171</c:v>
                </c:pt>
                <c:pt idx="1836">
                  <c:v>0.63862643720411505</c:v>
                </c:pt>
                <c:pt idx="1837">
                  <c:v>0.44282168686844398</c:v>
                </c:pt>
                <c:pt idx="1838">
                  <c:v>1.32826499596289</c:v>
                </c:pt>
                <c:pt idx="1839">
                  <c:v>-1.56774325889579</c:v>
                </c:pt>
                <c:pt idx="1840">
                  <c:v>2.0564893217117799</c:v>
                </c:pt>
                <c:pt idx="1841">
                  <c:v>-1.1319995097829101</c:v>
                </c:pt>
                <c:pt idx="1842">
                  <c:v>-1.7804875189737599</c:v>
                </c:pt>
                <c:pt idx="1843">
                  <c:v>-2.3125332467891</c:v>
                </c:pt>
                <c:pt idx="1844">
                  <c:v>2.8353849618826499</c:v>
                </c:pt>
                <c:pt idx="1845">
                  <c:v>2.3881707727421499</c:v>
                </c:pt>
                <c:pt idx="1846">
                  <c:v>1.2058106098416399</c:v>
                </c:pt>
                <c:pt idx="1847">
                  <c:v>-1.17156760180036</c:v>
                </c:pt>
                <c:pt idx="1848">
                  <c:v>2.1639603168880099</c:v>
                </c:pt>
                <c:pt idx="1849">
                  <c:v>2.0099466040828</c:v>
                </c:pt>
                <c:pt idx="1850">
                  <c:v>-2.3428245028474999</c:v>
                </c:pt>
                <c:pt idx="1851">
                  <c:v>-0.54196402906198904</c:v>
                </c:pt>
                <c:pt idx="1852">
                  <c:v>2.100698311111</c:v>
                </c:pt>
                <c:pt idx="1853">
                  <c:v>2.6220109671414602</c:v>
                </c:pt>
                <c:pt idx="1854">
                  <c:v>-0.77168223029665095</c:v>
                </c:pt>
                <c:pt idx="1855">
                  <c:v>1.2384047693837501</c:v>
                </c:pt>
                <c:pt idx="1856">
                  <c:v>-0.29734845504696</c:v>
                </c:pt>
                <c:pt idx="1857">
                  <c:v>0.46480111992011602</c:v>
                </c:pt>
                <c:pt idx="1858">
                  <c:v>1.0961952380773801</c:v>
                </c:pt>
                <c:pt idx="1859">
                  <c:v>-2.41036312168925</c:v>
                </c:pt>
                <c:pt idx="1860">
                  <c:v>2.0396409922915502</c:v>
                </c:pt>
                <c:pt idx="1861">
                  <c:v>0.34319520292057698</c:v>
                </c:pt>
                <c:pt idx="1862">
                  <c:v>-0.54964084615133402</c:v>
                </c:pt>
                <c:pt idx="1863">
                  <c:v>-1.60766143510862</c:v>
                </c:pt>
                <c:pt idx="1864">
                  <c:v>0.68638459559670395</c:v>
                </c:pt>
                <c:pt idx="1865">
                  <c:v>-4.1167462300592199E-2</c:v>
                </c:pt>
                <c:pt idx="1866">
                  <c:v>2.4708276232861301</c:v>
                </c:pt>
                <c:pt idx="1867">
                  <c:v>1.32122629082739</c:v>
                </c:pt>
                <c:pt idx="1868">
                  <c:v>0.70275465278831695</c:v>
                </c:pt>
                <c:pt idx="1869">
                  <c:v>-1.0784189436635101</c:v>
                </c:pt>
                <c:pt idx="1870">
                  <c:v>0.25841594293703601</c:v>
                </c:pt>
                <c:pt idx="1871">
                  <c:v>-1.7128632562435899</c:v>
                </c:pt>
                <c:pt idx="1872">
                  <c:v>-1.3303414461815399</c:v>
                </c:pt>
                <c:pt idx="1873">
                  <c:v>-0.53681209122251194</c:v>
                </c:pt>
                <c:pt idx="1874">
                  <c:v>0.93856953551240796</c:v>
                </c:pt>
                <c:pt idx="1875">
                  <c:v>-2.6062473975657401</c:v>
                </c:pt>
                <c:pt idx="1876">
                  <c:v>0.81091285614626496</c:v>
                </c:pt>
                <c:pt idx="1877">
                  <c:v>0.31268850720298003</c:v>
                </c:pt>
                <c:pt idx="1878">
                  <c:v>-0.55150772966512995</c:v>
                </c:pt>
                <c:pt idx="1879">
                  <c:v>1.9520889857425801</c:v>
                </c:pt>
                <c:pt idx="1880">
                  <c:v>1.58723221961549</c:v>
                </c:pt>
                <c:pt idx="1881">
                  <c:v>2.0777145657138099</c:v>
                </c:pt>
                <c:pt idx="1882">
                  <c:v>0.49857928490732001</c:v>
                </c:pt>
                <c:pt idx="1883">
                  <c:v>2.4239228987198</c:v>
                </c:pt>
                <c:pt idx="1884">
                  <c:v>1.0226322455338399</c:v>
                </c:pt>
                <c:pt idx="1885">
                  <c:v>1.8607259279533399</c:v>
                </c:pt>
                <c:pt idx="1886">
                  <c:v>-1.0431346401789701</c:v>
                </c:pt>
                <c:pt idx="1887">
                  <c:v>-1.1894972191582001</c:v>
                </c:pt>
                <c:pt idx="1888">
                  <c:v>-2.9312584206507499</c:v>
                </c:pt>
                <c:pt idx="1889">
                  <c:v>1.2448997290168601E-2</c:v>
                </c:pt>
                <c:pt idx="1890">
                  <c:v>-1.5451731205399399</c:v>
                </c:pt>
                <c:pt idx="1891">
                  <c:v>-1.94464547833444</c:v>
                </c:pt>
                <c:pt idx="1892">
                  <c:v>1.71410947724507</c:v>
                </c:pt>
                <c:pt idx="1893">
                  <c:v>-2.19889848994936</c:v>
                </c:pt>
                <c:pt idx="1894">
                  <c:v>-1.91156780765717</c:v>
                </c:pt>
                <c:pt idx="1895">
                  <c:v>1.4361565015147699</c:v>
                </c:pt>
                <c:pt idx="1896">
                  <c:v>-0.21691774817769899</c:v>
                </c:pt>
                <c:pt idx="1897">
                  <c:v>-1.5855750196990701</c:v>
                </c:pt>
                <c:pt idx="1898">
                  <c:v>-1.48398992862948</c:v>
                </c:pt>
                <c:pt idx="1899">
                  <c:v>2.5793126198157399</c:v>
                </c:pt>
                <c:pt idx="1900">
                  <c:v>-0.35748070530276099</c:v>
                </c:pt>
                <c:pt idx="1901">
                  <c:v>-0.29454091490051199</c:v>
                </c:pt>
                <c:pt idx="1902">
                  <c:v>-0.843403704475154</c:v>
                </c:pt>
                <c:pt idx="1903">
                  <c:v>-0.91336026140666804</c:v>
                </c:pt>
                <c:pt idx="1904">
                  <c:v>1.82168020413909</c:v>
                </c:pt>
                <c:pt idx="1905">
                  <c:v>1.96045407737345</c:v>
                </c:pt>
                <c:pt idx="1906">
                  <c:v>-2.72192906141058</c:v>
                </c:pt>
                <c:pt idx="1907">
                  <c:v>-1.24718896949664</c:v>
                </c:pt>
                <c:pt idx="1908">
                  <c:v>-1.69446515638693</c:v>
                </c:pt>
                <c:pt idx="1909">
                  <c:v>-0.12206327543098</c:v>
                </c:pt>
                <c:pt idx="1910">
                  <c:v>0.492872205429567</c:v>
                </c:pt>
                <c:pt idx="1911">
                  <c:v>0.93701843825843401</c:v>
                </c:pt>
                <c:pt idx="1912">
                  <c:v>-2.1428604380716401</c:v>
                </c:pt>
                <c:pt idx="1913">
                  <c:v>-1.44180024960468</c:v>
                </c:pt>
                <c:pt idx="1914">
                  <c:v>-1.0723934884600901</c:v>
                </c:pt>
                <c:pt idx="1915">
                  <c:v>-1.1188760016496799</c:v>
                </c:pt>
                <c:pt idx="1916">
                  <c:v>1.5157489167777001</c:v>
                </c:pt>
                <c:pt idx="1917">
                  <c:v>-2.1549556263812799</c:v>
                </c:pt>
                <c:pt idx="1918">
                  <c:v>6.0963024452875297E-2</c:v>
                </c:pt>
                <c:pt idx="1919">
                  <c:v>-1.37927888037858</c:v>
                </c:pt>
                <c:pt idx="1920">
                  <c:v>2.2853068174634101</c:v>
                </c:pt>
                <c:pt idx="1921">
                  <c:v>-2.1664514119606002</c:v>
                </c:pt>
                <c:pt idx="1922">
                  <c:v>2.07667350852565</c:v>
                </c:pt>
                <c:pt idx="1923">
                  <c:v>2.3716163595756701</c:v>
                </c:pt>
                <c:pt idx="1924">
                  <c:v>-1.1521312626140101</c:v>
                </c:pt>
                <c:pt idx="1925">
                  <c:v>-1.88363485413371</c:v>
                </c:pt>
                <c:pt idx="1926">
                  <c:v>-0.492057480710343</c:v>
                </c:pt>
                <c:pt idx="1927">
                  <c:v>1.1593379963224499</c:v>
                </c:pt>
                <c:pt idx="1928">
                  <c:v>-0.25267313347005599</c:v>
                </c:pt>
                <c:pt idx="1929">
                  <c:v>-1.31885822907438</c:v>
                </c:pt>
                <c:pt idx="1930">
                  <c:v>2.4890195135930999</c:v>
                </c:pt>
                <c:pt idx="1931">
                  <c:v>0.86550647389772495</c:v>
                </c:pt>
                <c:pt idx="1932">
                  <c:v>-1.09683620452222</c:v>
                </c:pt>
                <c:pt idx="1933">
                  <c:v>-2.2998325657899499</c:v>
                </c:pt>
                <c:pt idx="1934">
                  <c:v>1.77008832231238</c:v>
                </c:pt>
                <c:pt idx="1935">
                  <c:v>2.1964512035067201</c:v>
                </c:pt>
                <c:pt idx="1936">
                  <c:v>1.1919947673578499</c:v>
                </c:pt>
                <c:pt idx="1937">
                  <c:v>-2.84839136599442</c:v>
                </c:pt>
                <c:pt idx="1938">
                  <c:v>0.41713196417292098</c:v>
                </c:pt>
                <c:pt idx="1939">
                  <c:v>-0.124717811009042</c:v>
                </c:pt>
                <c:pt idx="1940">
                  <c:v>-1.7954597431168899</c:v>
                </c:pt>
                <c:pt idx="1941">
                  <c:v>2.9648130637205901</c:v>
                </c:pt>
                <c:pt idx="1942">
                  <c:v>-1.36589466862441</c:v>
                </c:pt>
                <c:pt idx="1943">
                  <c:v>2.2841131140073201</c:v>
                </c:pt>
                <c:pt idx="1944">
                  <c:v>-0.40651289222633002</c:v>
                </c:pt>
                <c:pt idx="1945">
                  <c:v>0.122256657241165</c:v>
                </c:pt>
                <c:pt idx="1946">
                  <c:v>0.61415156843020402</c:v>
                </c:pt>
                <c:pt idx="1947">
                  <c:v>1.01875771061256</c:v>
                </c:pt>
                <c:pt idx="1948">
                  <c:v>-2.7140653556269601</c:v>
                </c:pt>
                <c:pt idx="1949">
                  <c:v>1.48978795514218</c:v>
                </c:pt>
                <c:pt idx="1950">
                  <c:v>1.9867521667127399</c:v>
                </c:pt>
                <c:pt idx="1951">
                  <c:v>0.27932161470029498</c:v>
                </c:pt>
                <c:pt idx="1952">
                  <c:v>1.8522910967986801</c:v>
                </c:pt>
                <c:pt idx="1953">
                  <c:v>-1.0517854813157399</c:v>
                </c:pt>
                <c:pt idx="1954">
                  <c:v>2.4276267583601601</c:v>
                </c:pt>
                <c:pt idx="1955">
                  <c:v>1.9807524083183601</c:v>
                </c:pt>
                <c:pt idx="1956">
                  <c:v>-0.54447759552970199</c:v>
                </c:pt>
                <c:pt idx="1957">
                  <c:v>-0.50334093868324803</c:v>
                </c:pt>
                <c:pt idx="1958">
                  <c:v>1.5077280126333299</c:v>
                </c:pt>
                <c:pt idx="1959">
                  <c:v>0.86848281368129598</c:v>
                </c:pt>
                <c:pt idx="1960">
                  <c:v>-0.82828805483299295</c:v>
                </c:pt>
                <c:pt idx="1961">
                  <c:v>0.39840614961840198</c:v>
                </c:pt>
                <c:pt idx="1962">
                  <c:v>0.26587875227497199</c:v>
                </c:pt>
                <c:pt idx="1963">
                  <c:v>-1.37288733469798</c:v>
                </c:pt>
                <c:pt idx="1964">
                  <c:v>-1.73248221901855</c:v>
                </c:pt>
                <c:pt idx="1965">
                  <c:v>-0.81084150137167799</c:v>
                </c:pt>
                <c:pt idx="1966">
                  <c:v>-1.59344471457296</c:v>
                </c:pt>
                <c:pt idx="1967">
                  <c:v>1.4689711810762E-2</c:v>
                </c:pt>
                <c:pt idx="1968">
                  <c:v>-1.3225960398230101</c:v>
                </c:pt>
                <c:pt idx="1969">
                  <c:v>-2.6124354986837801</c:v>
                </c:pt>
                <c:pt idx="1970">
                  <c:v>0.95991817119987999</c:v>
                </c:pt>
                <c:pt idx="1971">
                  <c:v>-1.8980775256955</c:v>
                </c:pt>
                <c:pt idx="1972">
                  <c:v>0.99183665132211096</c:v>
                </c:pt>
                <c:pt idx="1973">
                  <c:v>1.7774807006726101</c:v>
                </c:pt>
                <c:pt idx="1974">
                  <c:v>2.2233874868691199</c:v>
                </c:pt>
                <c:pt idx="1975">
                  <c:v>1.28862766741436</c:v>
                </c:pt>
                <c:pt idx="1976">
                  <c:v>-1.31196107688459</c:v>
                </c:pt>
                <c:pt idx="1977">
                  <c:v>-1.16042452879356</c:v>
                </c:pt>
                <c:pt idx="1978">
                  <c:v>2.24435642212483</c:v>
                </c:pt>
                <c:pt idx="1979">
                  <c:v>0.96287639138204795</c:v>
                </c:pt>
                <c:pt idx="1980">
                  <c:v>2.7849372613008101</c:v>
                </c:pt>
                <c:pt idx="1981">
                  <c:v>0.170056185245654</c:v>
                </c:pt>
                <c:pt idx="1982">
                  <c:v>0.49900607499536398</c:v>
                </c:pt>
                <c:pt idx="1983">
                  <c:v>-6.8486892501129895E-2</c:v>
                </c:pt>
                <c:pt idx="1984">
                  <c:v>-0.79758607531785897</c:v>
                </c:pt>
                <c:pt idx="1985">
                  <c:v>1.0659881666647</c:v>
                </c:pt>
                <c:pt idx="1986">
                  <c:v>-1.93244614161007</c:v>
                </c:pt>
                <c:pt idx="1987">
                  <c:v>1.9456213193378</c:v>
                </c:pt>
                <c:pt idx="1988">
                  <c:v>0.82958068396196405</c:v>
                </c:pt>
                <c:pt idx="1989">
                  <c:v>-0.90670613074443096</c:v>
                </c:pt>
                <c:pt idx="1990">
                  <c:v>-0.773281441246495</c:v>
                </c:pt>
                <c:pt idx="1991">
                  <c:v>1.7620984650912499</c:v>
                </c:pt>
                <c:pt idx="1992">
                  <c:v>-0.33167102678923299</c:v>
                </c:pt>
                <c:pt idx="1993">
                  <c:v>2.0770353176362901</c:v>
                </c:pt>
                <c:pt idx="1994">
                  <c:v>-0.27052949077229599</c:v>
                </c:pt>
                <c:pt idx="1995">
                  <c:v>0.57981522135035801</c:v>
                </c:pt>
                <c:pt idx="1996">
                  <c:v>-0.76784864828414301</c:v>
                </c:pt>
                <c:pt idx="1997">
                  <c:v>-1.5209090399395999</c:v>
                </c:pt>
                <c:pt idx="1998">
                  <c:v>-1.3853172950896699</c:v>
                </c:pt>
                <c:pt idx="1999">
                  <c:v>-0.67885419633773403</c:v>
                </c:pt>
                <c:pt idx="2000">
                  <c:v>1.1736437117035201</c:v>
                </c:pt>
                <c:pt idx="2001">
                  <c:v>8.8139309399446406E-2</c:v>
                </c:pt>
                <c:pt idx="2002">
                  <c:v>-2.5816056391982598</c:v>
                </c:pt>
                <c:pt idx="2003">
                  <c:v>-1.4517158714057199</c:v>
                </c:pt>
                <c:pt idx="2004">
                  <c:v>0.558961330150474</c:v>
                </c:pt>
                <c:pt idx="2005">
                  <c:v>0.55118103130149898</c:v>
                </c:pt>
                <c:pt idx="2006">
                  <c:v>-1.27066540768022</c:v>
                </c:pt>
                <c:pt idx="2007">
                  <c:v>-0.42808494270654601</c:v>
                </c:pt>
                <c:pt idx="2008">
                  <c:v>-2.0811083901471998</c:v>
                </c:pt>
                <c:pt idx="2009">
                  <c:v>-1.22629404581498</c:v>
                </c:pt>
                <c:pt idx="2010">
                  <c:v>-1.2566257173323601</c:v>
                </c:pt>
                <c:pt idx="2011">
                  <c:v>1.9026975446355701</c:v>
                </c:pt>
                <c:pt idx="2012">
                  <c:v>0.22715718283179401</c:v>
                </c:pt>
                <c:pt idx="2013">
                  <c:v>0.29697651635317801</c:v>
                </c:pt>
                <c:pt idx="2014">
                  <c:v>-0.94355452430300701</c:v>
                </c:pt>
                <c:pt idx="2015">
                  <c:v>6.52355664551507E-3</c:v>
                </c:pt>
                <c:pt idx="2016">
                  <c:v>1.93469939168156</c:v>
                </c:pt>
                <c:pt idx="2017">
                  <c:v>-0.25115758720053699</c:v>
                </c:pt>
                <c:pt idx="2018">
                  <c:v>-0.81904086298668899</c:v>
                </c:pt>
                <c:pt idx="2019">
                  <c:v>2.21753061926379</c:v>
                </c:pt>
                <c:pt idx="2020">
                  <c:v>-1.4255081562851299</c:v>
                </c:pt>
                <c:pt idx="2021">
                  <c:v>1.8770597929419099</c:v>
                </c:pt>
                <c:pt idx="2022">
                  <c:v>1.9059642798779399</c:v>
                </c:pt>
                <c:pt idx="2023">
                  <c:v>1.2125524578573299</c:v>
                </c:pt>
                <c:pt idx="2024">
                  <c:v>6.9629932901349001E-2</c:v>
                </c:pt>
                <c:pt idx="2025">
                  <c:v>-2.6392955405040599</c:v>
                </c:pt>
                <c:pt idx="2026">
                  <c:v>2.6617814942381699</c:v>
                </c:pt>
                <c:pt idx="2027">
                  <c:v>-0.40583557937530101</c:v>
                </c:pt>
                <c:pt idx="2028">
                  <c:v>-1.0486165578873099</c:v>
                </c:pt>
                <c:pt idx="2029">
                  <c:v>-1.0083973263867001</c:v>
                </c:pt>
                <c:pt idx="2030">
                  <c:v>-1.5044934892308901</c:v>
                </c:pt>
                <c:pt idx="2031">
                  <c:v>0.32805160704854303</c:v>
                </c:pt>
                <c:pt idx="2032">
                  <c:v>-1.92749841403859</c:v>
                </c:pt>
                <c:pt idx="2033">
                  <c:v>1.06478859269084</c:v>
                </c:pt>
                <c:pt idx="2034">
                  <c:v>6.5895188063193694E-2</c:v>
                </c:pt>
                <c:pt idx="2035">
                  <c:v>-2.1132989976553098</c:v>
                </c:pt>
                <c:pt idx="2036">
                  <c:v>-0.19412282978484899</c:v>
                </c:pt>
                <c:pt idx="2037">
                  <c:v>2.0024554270789698</c:v>
                </c:pt>
                <c:pt idx="2038">
                  <c:v>2.42066231944677</c:v>
                </c:pt>
                <c:pt idx="2039">
                  <c:v>-1.20439204767173</c:v>
                </c:pt>
                <c:pt idx="2040">
                  <c:v>2.3437421338987301</c:v>
                </c:pt>
                <c:pt idx="2041">
                  <c:v>2.5851795680636598</c:v>
                </c:pt>
                <c:pt idx="2042">
                  <c:v>-1.4740291209126799</c:v>
                </c:pt>
                <c:pt idx="2043">
                  <c:v>2.45067559597853</c:v>
                </c:pt>
                <c:pt idx="2044">
                  <c:v>1.62846021909794</c:v>
                </c:pt>
                <c:pt idx="2045">
                  <c:v>1.34971435206122</c:v>
                </c:pt>
                <c:pt idx="2046">
                  <c:v>0.37840164595956899</c:v>
                </c:pt>
                <c:pt idx="2047">
                  <c:v>0.17427956200755201</c:v>
                </c:pt>
                <c:pt idx="2048">
                  <c:v>-0.74315332701403003</c:v>
                </c:pt>
                <c:pt idx="2049">
                  <c:v>-1.12105244666171</c:v>
                </c:pt>
                <c:pt idx="2050">
                  <c:v>1.04986583598553</c:v>
                </c:pt>
                <c:pt idx="2051">
                  <c:v>-0.997864033686086</c:v>
                </c:pt>
                <c:pt idx="2052">
                  <c:v>2.2140365479781399</c:v>
                </c:pt>
                <c:pt idx="2053">
                  <c:v>-1.48668006429882</c:v>
                </c:pt>
                <c:pt idx="2054">
                  <c:v>1.0911497085322299</c:v>
                </c:pt>
                <c:pt idx="2055">
                  <c:v>0.208903359776758</c:v>
                </c:pt>
                <c:pt idx="2056">
                  <c:v>-2.8110167245422302</c:v>
                </c:pt>
                <c:pt idx="2057">
                  <c:v>-1.5545185896948801</c:v>
                </c:pt>
                <c:pt idx="2058">
                  <c:v>-9.5342390551046194E-2</c:v>
                </c:pt>
                <c:pt idx="2059">
                  <c:v>-1.5238383359643399</c:v>
                </c:pt>
                <c:pt idx="2060">
                  <c:v>1.4598206243860401</c:v>
                </c:pt>
                <c:pt idx="2061">
                  <c:v>-0.233631132357109</c:v>
                </c:pt>
                <c:pt idx="2062">
                  <c:v>0.85760690808499596</c:v>
                </c:pt>
                <c:pt idx="2063">
                  <c:v>0.68336344692001105</c:v>
                </c:pt>
                <c:pt idx="2064">
                  <c:v>1.2669876972309799</c:v>
                </c:pt>
                <c:pt idx="2065">
                  <c:v>2.0864023399843701</c:v>
                </c:pt>
                <c:pt idx="2066">
                  <c:v>-1.16287369635105</c:v>
                </c:pt>
                <c:pt idx="2067">
                  <c:v>-0.57713968775951396</c:v>
                </c:pt>
                <c:pt idx="2068">
                  <c:v>2.6543137431177999</c:v>
                </c:pt>
                <c:pt idx="2069">
                  <c:v>-1.76087948745689</c:v>
                </c:pt>
                <c:pt idx="2070">
                  <c:v>-1.7162787075878501</c:v>
                </c:pt>
                <c:pt idx="2071">
                  <c:v>-1.0605662327043499</c:v>
                </c:pt>
                <c:pt idx="2072">
                  <c:v>-0.56576599802429195</c:v>
                </c:pt>
                <c:pt idx="2073">
                  <c:v>-9.1762586200125798E-2</c:v>
                </c:pt>
                <c:pt idx="2074">
                  <c:v>6.4279749516416906E-2</c:v>
                </c:pt>
                <c:pt idx="2075">
                  <c:v>1.5857824718322899</c:v>
                </c:pt>
                <c:pt idx="2076">
                  <c:v>-0.89406383065256101</c:v>
                </c:pt>
                <c:pt idx="2077">
                  <c:v>-2.3823390117604402</c:v>
                </c:pt>
                <c:pt idx="2078">
                  <c:v>-2.4047809443289401</c:v>
                </c:pt>
                <c:pt idx="2079">
                  <c:v>2.2904049428330202</c:v>
                </c:pt>
                <c:pt idx="2080">
                  <c:v>2.0843362536055898</c:v>
                </c:pt>
                <c:pt idx="2081">
                  <c:v>2.4391862637489599</c:v>
                </c:pt>
                <c:pt idx="2082">
                  <c:v>-1.95302145311727</c:v>
                </c:pt>
                <c:pt idx="2083">
                  <c:v>-1.6407220424141</c:v>
                </c:pt>
                <c:pt idx="2084">
                  <c:v>-1.2549472664879699</c:v>
                </c:pt>
                <c:pt idx="2085">
                  <c:v>-1.49216469100653</c:v>
                </c:pt>
                <c:pt idx="2086">
                  <c:v>-0.83956621983525004</c:v>
                </c:pt>
                <c:pt idx="2087">
                  <c:v>-5.4564099039596102E-2</c:v>
                </c:pt>
                <c:pt idx="2088">
                  <c:v>-1.3965117511912499</c:v>
                </c:pt>
                <c:pt idx="2089">
                  <c:v>2.62599708000762</c:v>
                </c:pt>
                <c:pt idx="2090">
                  <c:v>-1.49131128652442</c:v>
                </c:pt>
                <c:pt idx="2091">
                  <c:v>-0.66166952426932701</c:v>
                </c:pt>
                <c:pt idx="2092">
                  <c:v>-0.720117621321405</c:v>
                </c:pt>
                <c:pt idx="2093">
                  <c:v>-0.898859048431769</c:v>
                </c:pt>
                <c:pt idx="2094">
                  <c:v>1.7416777906268299</c:v>
                </c:pt>
                <c:pt idx="2095">
                  <c:v>1.4691467248166099</c:v>
                </c:pt>
                <c:pt idx="2096">
                  <c:v>0.435633801780546</c:v>
                </c:pt>
                <c:pt idx="2097">
                  <c:v>1.1580615805684</c:v>
                </c:pt>
                <c:pt idx="2098">
                  <c:v>0.49702652630910199</c:v>
                </c:pt>
                <c:pt idx="2099">
                  <c:v>1.12646650807447</c:v>
                </c:pt>
                <c:pt idx="2100">
                  <c:v>1.00467661382178</c:v>
                </c:pt>
                <c:pt idx="2101">
                  <c:v>1.4695408092842901</c:v>
                </c:pt>
                <c:pt idx="2102">
                  <c:v>0.41633662501632801</c:v>
                </c:pt>
                <c:pt idx="2103">
                  <c:v>0.46140989195432702</c:v>
                </c:pt>
                <c:pt idx="2104">
                  <c:v>-1.44167219841898</c:v>
                </c:pt>
                <c:pt idx="2105">
                  <c:v>-1.9872498815783399</c:v>
                </c:pt>
                <c:pt idx="2106">
                  <c:v>-1.89307814312603</c:v>
                </c:pt>
                <c:pt idx="2107">
                  <c:v>-1.2005396759576401</c:v>
                </c:pt>
                <c:pt idx="2108">
                  <c:v>1.02007363315195</c:v>
                </c:pt>
                <c:pt idx="2109">
                  <c:v>-1.16934927760731</c:v>
                </c:pt>
                <c:pt idx="2110">
                  <c:v>-1.5333989981938401</c:v>
                </c:pt>
                <c:pt idx="2111">
                  <c:v>-1.80414951738802</c:v>
                </c:pt>
                <c:pt idx="2112">
                  <c:v>-0.268140073568642</c:v>
                </c:pt>
                <c:pt idx="2113">
                  <c:v>-1.2790572902970201</c:v>
                </c:pt>
                <c:pt idx="2114">
                  <c:v>1.9421662608730901</c:v>
                </c:pt>
                <c:pt idx="2115">
                  <c:v>-0.53878574386001898</c:v>
                </c:pt>
                <c:pt idx="2116">
                  <c:v>-0.87000391630875795</c:v>
                </c:pt>
                <c:pt idx="2117">
                  <c:v>-0.59841510289254896</c:v>
                </c:pt>
                <c:pt idx="2118">
                  <c:v>-0.113000324997208</c:v>
                </c:pt>
                <c:pt idx="2119">
                  <c:v>-0.95542560824719103</c:v>
                </c:pt>
                <c:pt idx="2120">
                  <c:v>-0.35140170930727599</c:v>
                </c:pt>
                <c:pt idx="2121">
                  <c:v>1.83406180956455</c:v>
                </c:pt>
                <c:pt idx="2122">
                  <c:v>-1.1784814735892699</c:v>
                </c:pt>
                <c:pt idx="2123">
                  <c:v>0.265701074440441</c:v>
                </c:pt>
                <c:pt idx="2124">
                  <c:v>1.4715211229444101</c:v>
                </c:pt>
                <c:pt idx="2125">
                  <c:v>-2.1987860452830099</c:v>
                </c:pt>
                <c:pt idx="2126">
                  <c:v>-2.69425725310724</c:v>
                </c:pt>
                <c:pt idx="2127">
                  <c:v>-1.6485010580945201</c:v>
                </c:pt>
                <c:pt idx="2128">
                  <c:v>0.79073462685912499</c:v>
                </c:pt>
                <c:pt idx="2129">
                  <c:v>1.76604411382455</c:v>
                </c:pt>
                <c:pt idx="2130">
                  <c:v>0.38648497006152099</c:v>
                </c:pt>
                <c:pt idx="2131">
                  <c:v>-1.2846877568577899</c:v>
                </c:pt>
                <c:pt idx="2132">
                  <c:v>-0.83133446608357198</c:v>
                </c:pt>
                <c:pt idx="2133">
                  <c:v>0.43870385616415303</c:v>
                </c:pt>
                <c:pt idx="2134">
                  <c:v>8.1495537899137105E-2</c:v>
                </c:pt>
                <c:pt idx="2135">
                  <c:v>2.4286972437427701</c:v>
                </c:pt>
                <c:pt idx="2136">
                  <c:v>-0.917950048875117</c:v>
                </c:pt>
                <c:pt idx="2137">
                  <c:v>-2.2017754327276</c:v>
                </c:pt>
                <c:pt idx="2138">
                  <c:v>0.37744505158680702</c:v>
                </c:pt>
                <c:pt idx="2139">
                  <c:v>-0.36344010619983802</c:v>
                </c:pt>
                <c:pt idx="2140">
                  <c:v>-1.05700353940793</c:v>
                </c:pt>
                <c:pt idx="2141">
                  <c:v>2.8323378529444598</c:v>
                </c:pt>
                <c:pt idx="2142">
                  <c:v>0.234727503116648</c:v>
                </c:pt>
                <c:pt idx="2143">
                  <c:v>2.27734548350699</c:v>
                </c:pt>
                <c:pt idx="2144">
                  <c:v>2.5313739409455001</c:v>
                </c:pt>
                <c:pt idx="2145">
                  <c:v>9.9087109987530994E-2</c:v>
                </c:pt>
                <c:pt idx="2146">
                  <c:v>1.04428091537237</c:v>
                </c:pt>
                <c:pt idx="2147">
                  <c:v>0.142232963708946</c:v>
                </c:pt>
                <c:pt idx="2148">
                  <c:v>2.0947029827003298</c:v>
                </c:pt>
                <c:pt idx="2149">
                  <c:v>1.6523019076612999</c:v>
                </c:pt>
                <c:pt idx="2150">
                  <c:v>-0.91755666996125695</c:v>
                </c:pt>
                <c:pt idx="2151">
                  <c:v>0.596759444847895</c:v>
                </c:pt>
                <c:pt idx="2152">
                  <c:v>0.50711611573909299</c:v>
                </c:pt>
                <c:pt idx="2153">
                  <c:v>0.82957426703204395</c:v>
                </c:pt>
                <c:pt idx="2154">
                  <c:v>0.48044549663927899</c:v>
                </c:pt>
                <c:pt idx="2155">
                  <c:v>0.14443421915597901</c:v>
                </c:pt>
                <c:pt idx="2156">
                  <c:v>-0.782964708282746</c:v>
                </c:pt>
                <c:pt idx="2157">
                  <c:v>0.32600139279062201</c:v>
                </c:pt>
                <c:pt idx="2158">
                  <c:v>2.2441683751408701</c:v>
                </c:pt>
                <c:pt idx="2159">
                  <c:v>-1.75928001307774</c:v>
                </c:pt>
                <c:pt idx="2160">
                  <c:v>1.5041364763245599</c:v>
                </c:pt>
                <c:pt idx="2161">
                  <c:v>1.40303754174697</c:v>
                </c:pt>
                <c:pt idx="2162">
                  <c:v>1.50712942107374</c:v>
                </c:pt>
                <c:pt idx="2163">
                  <c:v>-0.45461325308199402</c:v>
                </c:pt>
                <c:pt idx="2164">
                  <c:v>-0.87137837553876396</c:v>
                </c:pt>
                <c:pt idx="2165">
                  <c:v>1.1511025701452999</c:v>
                </c:pt>
                <c:pt idx="2166">
                  <c:v>-0.85608972072023704</c:v>
                </c:pt>
                <c:pt idx="2167">
                  <c:v>1.0136341734887799</c:v>
                </c:pt>
                <c:pt idx="2168">
                  <c:v>-1.0047266064599001</c:v>
                </c:pt>
                <c:pt idx="2169">
                  <c:v>0.399155568205525</c:v>
                </c:pt>
                <c:pt idx="2170">
                  <c:v>1.74624771740518</c:v>
                </c:pt>
                <c:pt idx="2171">
                  <c:v>1.32796632014396</c:v>
                </c:pt>
                <c:pt idx="2172">
                  <c:v>0.50420977611124496</c:v>
                </c:pt>
                <c:pt idx="2173">
                  <c:v>-1.67412532469367</c:v>
                </c:pt>
                <c:pt idx="2174">
                  <c:v>2.9547883297475699</c:v>
                </c:pt>
                <c:pt idx="2175">
                  <c:v>0.68401398255698398</c:v>
                </c:pt>
                <c:pt idx="2176">
                  <c:v>2.3727220410473202</c:v>
                </c:pt>
                <c:pt idx="2177">
                  <c:v>-0.56517164853685198</c:v>
                </c:pt>
                <c:pt idx="2178">
                  <c:v>0.42640277796968301</c:v>
                </c:pt>
                <c:pt idx="2179">
                  <c:v>0.27867248227830399</c:v>
                </c:pt>
                <c:pt idx="2180">
                  <c:v>-0.123116968051144</c:v>
                </c:pt>
                <c:pt idx="2181">
                  <c:v>0.91277066767484705</c:v>
                </c:pt>
                <c:pt idx="2182">
                  <c:v>-4.6007286772989701E-2</c:v>
                </c:pt>
                <c:pt idx="2183">
                  <c:v>-0.22767716610682801</c:v>
                </c:pt>
                <c:pt idx="2184">
                  <c:v>1.0907101106570201</c:v>
                </c:pt>
                <c:pt idx="2185">
                  <c:v>-0.75872060668988095</c:v>
                </c:pt>
                <c:pt idx="2186">
                  <c:v>-2.5305724629303401</c:v>
                </c:pt>
                <c:pt idx="2187">
                  <c:v>2.6427542961965398</c:v>
                </c:pt>
                <c:pt idx="2188">
                  <c:v>-0.30692473588721902</c:v>
                </c:pt>
                <c:pt idx="2189">
                  <c:v>2.71766358988596</c:v>
                </c:pt>
                <c:pt idx="2190">
                  <c:v>1.72404924134769</c:v>
                </c:pt>
                <c:pt idx="2191">
                  <c:v>2.5168704706487199</c:v>
                </c:pt>
                <c:pt idx="2192">
                  <c:v>0.17021357634202999</c:v>
                </c:pt>
                <c:pt idx="2193">
                  <c:v>2.2949821016612701</c:v>
                </c:pt>
                <c:pt idx="2194">
                  <c:v>-0.890510966070021</c:v>
                </c:pt>
                <c:pt idx="2195">
                  <c:v>-3.7678430707291703E-2</c:v>
                </c:pt>
                <c:pt idx="2196">
                  <c:v>-2.6706346299287902</c:v>
                </c:pt>
                <c:pt idx="2197">
                  <c:v>-1.72374894428336</c:v>
                </c:pt>
                <c:pt idx="2198">
                  <c:v>-1.89095360795524</c:v>
                </c:pt>
                <c:pt idx="2199">
                  <c:v>2.0465099922422398</c:v>
                </c:pt>
                <c:pt idx="2200">
                  <c:v>0.38392081986535698</c:v>
                </c:pt>
                <c:pt idx="2201">
                  <c:v>0.66986103198074298</c:v>
                </c:pt>
                <c:pt idx="2202">
                  <c:v>-1.71242597393226</c:v>
                </c:pt>
                <c:pt idx="2203">
                  <c:v>-2.7470829405875601</c:v>
                </c:pt>
                <c:pt idx="2204">
                  <c:v>2.0594870584833501E-4</c:v>
                </c:pt>
                <c:pt idx="2205">
                  <c:v>-2.41386152375201</c:v>
                </c:pt>
                <c:pt idx="2206">
                  <c:v>-1.3809113327073901</c:v>
                </c:pt>
                <c:pt idx="2207">
                  <c:v>-1.43928062187091</c:v>
                </c:pt>
                <c:pt idx="2208">
                  <c:v>-1.31343083332445</c:v>
                </c:pt>
                <c:pt idx="2209">
                  <c:v>-0.666442072824311</c:v>
                </c:pt>
                <c:pt idx="2210">
                  <c:v>2.7543623697247002</c:v>
                </c:pt>
                <c:pt idx="2211">
                  <c:v>-1.69911196440595</c:v>
                </c:pt>
                <c:pt idx="2212">
                  <c:v>-1.8756722944194999</c:v>
                </c:pt>
                <c:pt idx="2213">
                  <c:v>2.1136268796028701</c:v>
                </c:pt>
                <c:pt idx="2214">
                  <c:v>2.3381823597920199</c:v>
                </c:pt>
                <c:pt idx="2215">
                  <c:v>-0.190321214173272</c:v>
                </c:pt>
                <c:pt idx="2216">
                  <c:v>2.61786315958605</c:v>
                </c:pt>
                <c:pt idx="2217">
                  <c:v>-2.5350737750526</c:v>
                </c:pt>
                <c:pt idx="2218">
                  <c:v>-2.8701719163426702</c:v>
                </c:pt>
                <c:pt idx="2219">
                  <c:v>2.62286771300746</c:v>
                </c:pt>
                <c:pt idx="2220">
                  <c:v>1.5198957406812199</c:v>
                </c:pt>
                <c:pt idx="2221">
                  <c:v>-0.85568677641890201</c:v>
                </c:pt>
                <c:pt idx="2222">
                  <c:v>2.4457590014921502</c:v>
                </c:pt>
                <c:pt idx="2223">
                  <c:v>-1.1446387554815201</c:v>
                </c:pt>
                <c:pt idx="2224">
                  <c:v>1.1272332476996401</c:v>
                </c:pt>
                <c:pt idx="2225">
                  <c:v>-0.21562540897237401</c:v>
                </c:pt>
                <c:pt idx="2226">
                  <c:v>-1.92876608183923</c:v>
                </c:pt>
                <c:pt idx="2227">
                  <c:v>-2.53185663792368</c:v>
                </c:pt>
                <c:pt idx="2228">
                  <c:v>-2.5040813336438199</c:v>
                </c:pt>
                <c:pt idx="2229">
                  <c:v>2.2177919803615902</c:v>
                </c:pt>
                <c:pt idx="2230">
                  <c:v>-0.50121295574940605</c:v>
                </c:pt>
                <c:pt idx="2231">
                  <c:v>1.25398649803222</c:v>
                </c:pt>
                <c:pt idx="2232">
                  <c:v>1.6202018876305799</c:v>
                </c:pt>
                <c:pt idx="2233">
                  <c:v>0.375396700257705</c:v>
                </c:pt>
                <c:pt idx="2234">
                  <c:v>-0.67995621271309803</c:v>
                </c:pt>
                <c:pt idx="2235">
                  <c:v>2.9012366888244099</c:v>
                </c:pt>
                <c:pt idx="2236">
                  <c:v>-1.01381790409132</c:v>
                </c:pt>
                <c:pt idx="2237">
                  <c:v>-0.80312134738029095</c:v>
                </c:pt>
                <c:pt idx="2238">
                  <c:v>-0.221113375258257</c:v>
                </c:pt>
                <c:pt idx="2239">
                  <c:v>1.59751012221899</c:v>
                </c:pt>
                <c:pt idx="2240">
                  <c:v>-0.32980053150570299</c:v>
                </c:pt>
                <c:pt idx="2241">
                  <c:v>0.54460676451279399</c:v>
                </c:pt>
                <c:pt idx="2242">
                  <c:v>0.48199518166966798</c:v>
                </c:pt>
                <c:pt idx="2243">
                  <c:v>1.4175323345995201</c:v>
                </c:pt>
                <c:pt idx="2244">
                  <c:v>-1.29546201855955</c:v>
                </c:pt>
                <c:pt idx="2245">
                  <c:v>-1.81524723597643</c:v>
                </c:pt>
                <c:pt idx="2246">
                  <c:v>3.7370909132123403E-2</c:v>
                </c:pt>
                <c:pt idx="2247">
                  <c:v>-2.2865975244902401</c:v>
                </c:pt>
                <c:pt idx="2248">
                  <c:v>-2.60429462984058</c:v>
                </c:pt>
                <c:pt idx="2249">
                  <c:v>2.6618722321368899</c:v>
                </c:pt>
                <c:pt idx="2250">
                  <c:v>1.84309995604763</c:v>
                </c:pt>
                <c:pt idx="2251">
                  <c:v>1.16337241134245</c:v>
                </c:pt>
                <c:pt idx="2252">
                  <c:v>0.916901502591978</c:v>
                </c:pt>
                <c:pt idx="2253">
                  <c:v>-0.389326820414992</c:v>
                </c:pt>
                <c:pt idx="2254">
                  <c:v>1.13993248095802</c:v>
                </c:pt>
                <c:pt idx="2255">
                  <c:v>-9.2227144981793893E-2</c:v>
                </c:pt>
                <c:pt idx="2256">
                  <c:v>-0.34418486023331502</c:v>
                </c:pt>
                <c:pt idx="2257">
                  <c:v>-2.2133420830624901</c:v>
                </c:pt>
                <c:pt idx="2258">
                  <c:v>1.43526692477647</c:v>
                </c:pt>
                <c:pt idx="2259">
                  <c:v>1.03241401138311</c:v>
                </c:pt>
                <c:pt idx="2260">
                  <c:v>-2.62604657142756</c:v>
                </c:pt>
                <c:pt idx="2261">
                  <c:v>1.18718007345447</c:v>
                </c:pt>
                <c:pt idx="2262">
                  <c:v>-2.3438724979799002</c:v>
                </c:pt>
                <c:pt idx="2263">
                  <c:v>0.59963043251873205</c:v>
                </c:pt>
                <c:pt idx="2264">
                  <c:v>-1.37205412141799</c:v>
                </c:pt>
                <c:pt idx="2265">
                  <c:v>1.3975265628843201</c:v>
                </c:pt>
                <c:pt idx="2266">
                  <c:v>-2.2550588849361199</c:v>
                </c:pt>
                <c:pt idx="2267">
                  <c:v>2.0856993367673802</c:v>
                </c:pt>
                <c:pt idx="2268">
                  <c:v>5.9442697818871702E-2</c:v>
                </c:pt>
                <c:pt idx="2269">
                  <c:v>1.04252455460996</c:v>
                </c:pt>
                <c:pt idx="2270">
                  <c:v>-1.3769347930607001</c:v>
                </c:pt>
                <c:pt idx="2271">
                  <c:v>0.97181577842727795</c:v>
                </c:pt>
                <c:pt idx="2272">
                  <c:v>-0.811730347051838</c:v>
                </c:pt>
                <c:pt idx="2273">
                  <c:v>1.64935933505498</c:v>
                </c:pt>
                <c:pt idx="2274">
                  <c:v>-0.26948050286853698</c:v>
                </c:pt>
                <c:pt idx="2275">
                  <c:v>-7.6757612660339897E-2</c:v>
                </c:pt>
                <c:pt idx="2276">
                  <c:v>0.25747991428332401</c:v>
                </c:pt>
                <c:pt idx="2277">
                  <c:v>1.8505453743531199</c:v>
                </c:pt>
                <c:pt idx="2278">
                  <c:v>0.947675213698977</c:v>
                </c:pt>
                <c:pt idx="2279">
                  <c:v>-1.1602196586376201</c:v>
                </c:pt>
                <c:pt idx="2280">
                  <c:v>2.20234848798827</c:v>
                </c:pt>
                <c:pt idx="2281">
                  <c:v>-1.7555238342676101</c:v>
                </c:pt>
                <c:pt idx="2282">
                  <c:v>2.3044110864082699</c:v>
                </c:pt>
                <c:pt idx="2283">
                  <c:v>-2.1185859937304801</c:v>
                </c:pt>
                <c:pt idx="2284">
                  <c:v>1.6332238800590999</c:v>
                </c:pt>
                <c:pt idx="2285">
                  <c:v>-0.119749077783007</c:v>
                </c:pt>
                <c:pt idx="2286">
                  <c:v>-1.8085869637406</c:v>
                </c:pt>
                <c:pt idx="2287">
                  <c:v>-0.374869253265316</c:v>
                </c:pt>
                <c:pt idx="2288">
                  <c:v>0.28659494188085</c:v>
                </c:pt>
                <c:pt idx="2289">
                  <c:v>0.44681378721420401</c:v>
                </c:pt>
                <c:pt idx="2290">
                  <c:v>0.84427690048846404</c:v>
                </c:pt>
                <c:pt idx="2291">
                  <c:v>0.31551308990049098</c:v>
                </c:pt>
                <c:pt idx="2292">
                  <c:v>2.14021043524443</c:v>
                </c:pt>
                <c:pt idx="2293">
                  <c:v>0.33962190810973603</c:v>
                </c:pt>
                <c:pt idx="2294">
                  <c:v>2.5796948089921101</c:v>
                </c:pt>
                <c:pt idx="2295">
                  <c:v>-0.45644208578034401</c:v>
                </c:pt>
                <c:pt idx="2296">
                  <c:v>0.76566561527728005</c:v>
                </c:pt>
                <c:pt idx="2297">
                  <c:v>0.68406791073882101</c:v>
                </c:pt>
                <c:pt idx="2298">
                  <c:v>0.53172089268299005</c:v>
                </c:pt>
                <c:pt idx="2299">
                  <c:v>-1.81783489347069</c:v>
                </c:pt>
                <c:pt idx="2300">
                  <c:v>-1.00810841262405</c:v>
                </c:pt>
                <c:pt idx="2301">
                  <c:v>-2.3836970965515598</c:v>
                </c:pt>
                <c:pt idx="2302">
                  <c:v>1.2417816285257499</c:v>
                </c:pt>
                <c:pt idx="2303">
                  <c:v>-2.1528153266532799</c:v>
                </c:pt>
                <c:pt idx="2304">
                  <c:v>0.75819182016436104</c:v>
                </c:pt>
                <c:pt idx="2305">
                  <c:v>2.0734875488187501</c:v>
                </c:pt>
                <c:pt idx="2306">
                  <c:v>-0.737651343941371</c:v>
                </c:pt>
                <c:pt idx="2307">
                  <c:v>6.2110254765189901E-2</c:v>
                </c:pt>
                <c:pt idx="2308">
                  <c:v>0.73148880303581798</c:v>
                </c:pt>
                <c:pt idx="2309">
                  <c:v>-2.3693528113386799</c:v>
                </c:pt>
                <c:pt idx="2310">
                  <c:v>0.40908330462928999</c:v>
                </c:pt>
                <c:pt idx="2311">
                  <c:v>0.212047631851152</c:v>
                </c:pt>
                <c:pt idx="2312">
                  <c:v>0.92201397112657302</c:v>
                </c:pt>
                <c:pt idx="2313">
                  <c:v>-1.25631874731967</c:v>
                </c:pt>
                <c:pt idx="2314">
                  <c:v>1.69680022719305</c:v>
                </c:pt>
                <c:pt idx="2315">
                  <c:v>-1.66617909270387</c:v>
                </c:pt>
                <c:pt idx="2316">
                  <c:v>0.73712680366870797</c:v>
                </c:pt>
                <c:pt idx="2317">
                  <c:v>1.1782254895014299</c:v>
                </c:pt>
                <c:pt idx="2318">
                  <c:v>0.14952591993404499</c:v>
                </c:pt>
                <c:pt idx="2319">
                  <c:v>1.1851838055842601</c:v>
                </c:pt>
                <c:pt idx="2320">
                  <c:v>0.75489220306762705</c:v>
                </c:pt>
                <c:pt idx="2321">
                  <c:v>2.8434145134428102</c:v>
                </c:pt>
                <c:pt idx="2322">
                  <c:v>-6.5913017157236603E-2</c:v>
                </c:pt>
                <c:pt idx="2323">
                  <c:v>0.275643245383489</c:v>
                </c:pt>
                <c:pt idx="2324">
                  <c:v>-1.64665322279264</c:v>
                </c:pt>
                <c:pt idx="2325">
                  <c:v>-2.6426414355500801E-2</c:v>
                </c:pt>
                <c:pt idx="2326">
                  <c:v>-1.61330216856558</c:v>
                </c:pt>
                <c:pt idx="2327">
                  <c:v>6.8147454296818497E-2</c:v>
                </c:pt>
                <c:pt idx="2328">
                  <c:v>2.2871644925218901</c:v>
                </c:pt>
                <c:pt idx="2329">
                  <c:v>0.16295902887371799</c:v>
                </c:pt>
                <c:pt idx="2330">
                  <c:v>-1.2517285458755401</c:v>
                </c:pt>
                <c:pt idx="2331">
                  <c:v>0.36697822866756902</c:v>
                </c:pt>
                <c:pt idx="2332">
                  <c:v>-2.2253911934890098</c:v>
                </c:pt>
                <c:pt idx="2333">
                  <c:v>2.3553483530138499</c:v>
                </c:pt>
                <c:pt idx="2334">
                  <c:v>-1.1758900484066499</c:v>
                </c:pt>
                <c:pt idx="2335">
                  <c:v>2.4718788664836602</c:v>
                </c:pt>
                <c:pt idx="2336">
                  <c:v>1.6422708104439401</c:v>
                </c:pt>
                <c:pt idx="2337">
                  <c:v>9.6666064064885704E-2</c:v>
                </c:pt>
                <c:pt idx="2338">
                  <c:v>-2.2863889994280702</c:v>
                </c:pt>
                <c:pt idx="2339">
                  <c:v>-0.382454414947142</c:v>
                </c:pt>
                <c:pt idx="2340">
                  <c:v>1.42165221677259</c:v>
                </c:pt>
                <c:pt idx="2341">
                  <c:v>1.8564278738114799</c:v>
                </c:pt>
                <c:pt idx="2342">
                  <c:v>0.47490670113834599</c:v>
                </c:pt>
                <c:pt idx="2343">
                  <c:v>-0.24445569639190101</c:v>
                </c:pt>
                <c:pt idx="2344">
                  <c:v>0.99318830604435404</c:v>
                </c:pt>
                <c:pt idx="2345">
                  <c:v>1.77995491166415</c:v>
                </c:pt>
                <c:pt idx="2346">
                  <c:v>-1.03632569953093</c:v>
                </c:pt>
                <c:pt idx="2347">
                  <c:v>-1.33763953028771</c:v>
                </c:pt>
                <c:pt idx="2348">
                  <c:v>0.74291782135113804</c:v>
                </c:pt>
                <c:pt idx="2349">
                  <c:v>1.9583366688361901</c:v>
                </c:pt>
                <c:pt idx="2350">
                  <c:v>0.76232336005995205</c:v>
                </c:pt>
                <c:pt idx="2351">
                  <c:v>-2.5082516995831901</c:v>
                </c:pt>
                <c:pt idx="2352">
                  <c:v>1.29522004773584</c:v>
                </c:pt>
                <c:pt idx="2353">
                  <c:v>-1.3252807400580999</c:v>
                </c:pt>
                <c:pt idx="2354">
                  <c:v>-0.286618473446836</c:v>
                </c:pt>
                <c:pt idx="2355">
                  <c:v>1.00389523056195</c:v>
                </c:pt>
                <c:pt idx="2356">
                  <c:v>1.6022152258417599</c:v>
                </c:pt>
                <c:pt idx="2357">
                  <c:v>0.95227827855167901</c:v>
                </c:pt>
                <c:pt idx="2358">
                  <c:v>2.6665426120927598</c:v>
                </c:pt>
                <c:pt idx="2359">
                  <c:v>2.1932695899960102</c:v>
                </c:pt>
                <c:pt idx="2360">
                  <c:v>0.69719239776568198</c:v>
                </c:pt>
                <c:pt idx="2361">
                  <c:v>1.9277810526538599</c:v>
                </c:pt>
                <c:pt idx="2362">
                  <c:v>1.6070236825106201</c:v>
                </c:pt>
                <c:pt idx="2363">
                  <c:v>1.27751384083919</c:v>
                </c:pt>
                <c:pt idx="2364">
                  <c:v>-1.2248768880685901</c:v>
                </c:pt>
                <c:pt idx="2365">
                  <c:v>2.4142827152801298</c:v>
                </c:pt>
                <c:pt idx="2366">
                  <c:v>-0.53833242925184999</c:v>
                </c:pt>
                <c:pt idx="2367">
                  <c:v>2.5184991403577399</c:v>
                </c:pt>
                <c:pt idx="2368">
                  <c:v>-2.4376695352735198</c:v>
                </c:pt>
                <c:pt idx="2369">
                  <c:v>-1.4274149047864899</c:v>
                </c:pt>
                <c:pt idx="2370">
                  <c:v>2.5251977892293098</c:v>
                </c:pt>
                <c:pt idx="2371">
                  <c:v>0.89528307996991396</c:v>
                </c:pt>
                <c:pt idx="2372">
                  <c:v>6.5729478920189793E-2</c:v>
                </c:pt>
                <c:pt idx="2373">
                  <c:v>1.5555751967213001</c:v>
                </c:pt>
                <c:pt idx="2374">
                  <c:v>2.72122121469482</c:v>
                </c:pt>
                <c:pt idx="2375">
                  <c:v>-0.80158674972505395</c:v>
                </c:pt>
                <c:pt idx="2376">
                  <c:v>-6.5500797514399495E-2</c:v>
                </c:pt>
                <c:pt idx="2377">
                  <c:v>1.4155531863232</c:v>
                </c:pt>
                <c:pt idx="2378">
                  <c:v>1.8641471968206</c:v>
                </c:pt>
                <c:pt idx="2379">
                  <c:v>1.2549743959484601</c:v>
                </c:pt>
                <c:pt idx="2380">
                  <c:v>-2.2434270638472098</c:v>
                </c:pt>
                <c:pt idx="2381">
                  <c:v>-2.1442689343463899</c:v>
                </c:pt>
                <c:pt idx="2382">
                  <c:v>8.2207119664499104E-2</c:v>
                </c:pt>
                <c:pt idx="2383">
                  <c:v>-1.75150265609783</c:v>
                </c:pt>
                <c:pt idx="2384">
                  <c:v>-1.6600886812478299</c:v>
                </c:pt>
                <c:pt idx="2385">
                  <c:v>2.35047378558609</c:v>
                </c:pt>
                <c:pt idx="2386">
                  <c:v>-7.7181632453232299E-2</c:v>
                </c:pt>
                <c:pt idx="2387">
                  <c:v>-0.92658090760205403</c:v>
                </c:pt>
                <c:pt idx="2388">
                  <c:v>2.2188883785266902</c:v>
                </c:pt>
                <c:pt idx="2389">
                  <c:v>0.243485405686896</c:v>
                </c:pt>
                <c:pt idx="2390">
                  <c:v>-1.82354519682169</c:v>
                </c:pt>
                <c:pt idx="2391">
                  <c:v>1.10559876040051</c:v>
                </c:pt>
                <c:pt idx="2392">
                  <c:v>2.1308222334376201</c:v>
                </c:pt>
                <c:pt idx="2393">
                  <c:v>-6.9314236621219799E-2</c:v>
                </c:pt>
                <c:pt idx="2394">
                  <c:v>2.6007851256266701</c:v>
                </c:pt>
                <c:pt idx="2395">
                  <c:v>-0.34092262552271801</c:v>
                </c:pt>
                <c:pt idx="2396">
                  <c:v>-1.2103227633514899</c:v>
                </c:pt>
                <c:pt idx="2397">
                  <c:v>0.41611633235548201</c:v>
                </c:pt>
                <c:pt idx="2398">
                  <c:v>0.51676837513712603</c:v>
                </c:pt>
                <c:pt idx="2399">
                  <c:v>2.0080772156649598</c:v>
                </c:pt>
                <c:pt idx="2400">
                  <c:v>0.303496647841143</c:v>
                </c:pt>
                <c:pt idx="2401">
                  <c:v>-0.55391515935941105</c:v>
                </c:pt>
                <c:pt idx="2402">
                  <c:v>1.11808898058809</c:v>
                </c:pt>
                <c:pt idx="2403">
                  <c:v>-0.50514726233790497</c:v>
                </c:pt>
                <c:pt idx="2404">
                  <c:v>-2.5650374805049698</c:v>
                </c:pt>
                <c:pt idx="2405">
                  <c:v>1.19594113868477</c:v>
                </c:pt>
                <c:pt idx="2406">
                  <c:v>-0.314882398214403</c:v>
                </c:pt>
                <c:pt idx="2407">
                  <c:v>0.74278061245016003</c:v>
                </c:pt>
                <c:pt idx="2408">
                  <c:v>2.5062797619100898</c:v>
                </c:pt>
                <c:pt idx="2409">
                  <c:v>0.66806067991812501</c:v>
                </c:pt>
                <c:pt idx="2410">
                  <c:v>-2.4223796911952902</c:v>
                </c:pt>
                <c:pt idx="2411">
                  <c:v>-0.25349381798845799</c:v>
                </c:pt>
                <c:pt idx="2412">
                  <c:v>1.8661003558062501</c:v>
                </c:pt>
                <c:pt idx="2413">
                  <c:v>-2.5667282837999301</c:v>
                </c:pt>
                <c:pt idx="2414">
                  <c:v>-2.14100243535289</c:v>
                </c:pt>
                <c:pt idx="2415">
                  <c:v>0.33378833089256299</c:v>
                </c:pt>
                <c:pt idx="2416">
                  <c:v>-2.1277097868224302</c:v>
                </c:pt>
                <c:pt idx="2417">
                  <c:v>-0.79359175030421802</c:v>
                </c:pt>
                <c:pt idx="2418">
                  <c:v>-0.82186142416216001</c:v>
                </c:pt>
                <c:pt idx="2419">
                  <c:v>0.404635185984134</c:v>
                </c:pt>
                <c:pt idx="2420">
                  <c:v>-8.8605352016283001E-2</c:v>
                </c:pt>
                <c:pt idx="2421">
                  <c:v>0.151970131678103</c:v>
                </c:pt>
                <c:pt idx="2422">
                  <c:v>-1.81027403081371</c:v>
                </c:pt>
                <c:pt idx="2423">
                  <c:v>0.80130721313747599</c:v>
                </c:pt>
                <c:pt idx="2424">
                  <c:v>-2.4972145663216798</c:v>
                </c:pt>
                <c:pt idx="2425">
                  <c:v>0.179974660125202</c:v>
                </c:pt>
                <c:pt idx="2426">
                  <c:v>0.38882687144651101</c:v>
                </c:pt>
                <c:pt idx="2427">
                  <c:v>-0.72732572636984105</c:v>
                </c:pt>
                <c:pt idx="2428">
                  <c:v>2.59868842591588</c:v>
                </c:pt>
                <c:pt idx="2429">
                  <c:v>-1.56826565085403</c:v>
                </c:pt>
                <c:pt idx="2430">
                  <c:v>1.1603504017461601</c:v>
                </c:pt>
                <c:pt idx="2431">
                  <c:v>-1.3219966246945001</c:v>
                </c:pt>
                <c:pt idx="2432">
                  <c:v>0.16591621536222101</c:v>
                </c:pt>
                <c:pt idx="2433">
                  <c:v>2.2967844928966001</c:v>
                </c:pt>
                <c:pt idx="2434">
                  <c:v>-1.3096171429730601</c:v>
                </c:pt>
                <c:pt idx="2435">
                  <c:v>0.38149139544352501</c:v>
                </c:pt>
                <c:pt idx="2436">
                  <c:v>0.10437313548119299</c:v>
                </c:pt>
                <c:pt idx="2437">
                  <c:v>-2.7684744089290398</c:v>
                </c:pt>
                <c:pt idx="2438">
                  <c:v>-0.61057958820962899</c:v>
                </c:pt>
                <c:pt idx="2439">
                  <c:v>-2.1733542177473599</c:v>
                </c:pt>
                <c:pt idx="2440">
                  <c:v>-1.7960044965831601</c:v>
                </c:pt>
                <c:pt idx="2441">
                  <c:v>-1.35436835792591</c:v>
                </c:pt>
                <c:pt idx="2442">
                  <c:v>-0.17178633555977599</c:v>
                </c:pt>
                <c:pt idx="2443">
                  <c:v>-1.12709436598232</c:v>
                </c:pt>
                <c:pt idx="2444">
                  <c:v>-0.74107493942692904</c:v>
                </c:pt>
                <c:pt idx="2445">
                  <c:v>1.8437061963842001</c:v>
                </c:pt>
                <c:pt idx="2446">
                  <c:v>-0.67297942411595102</c:v>
                </c:pt>
                <c:pt idx="2447">
                  <c:v>2.7239152767020798</c:v>
                </c:pt>
                <c:pt idx="2448">
                  <c:v>-1.6940261522926301</c:v>
                </c:pt>
                <c:pt idx="2449">
                  <c:v>-1.6862378415392401</c:v>
                </c:pt>
                <c:pt idx="2450">
                  <c:v>-0.84568411379724395</c:v>
                </c:pt>
                <c:pt idx="2451">
                  <c:v>1.7219756746327599</c:v>
                </c:pt>
                <c:pt idx="2452">
                  <c:v>1.2232651376683199E-2</c:v>
                </c:pt>
                <c:pt idx="2453">
                  <c:v>-0.39100269884521399</c:v>
                </c:pt>
                <c:pt idx="2454">
                  <c:v>0.38656523870509402</c:v>
                </c:pt>
                <c:pt idx="2455">
                  <c:v>-2.6291653519754998</c:v>
                </c:pt>
                <c:pt idx="2456">
                  <c:v>-2.5764504302770201</c:v>
                </c:pt>
                <c:pt idx="2457">
                  <c:v>1.9412176150849301</c:v>
                </c:pt>
                <c:pt idx="2458">
                  <c:v>1.3979112668478599</c:v>
                </c:pt>
                <c:pt idx="2459">
                  <c:v>1.7645434932716</c:v>
                </c:pt>
                <c:pt idx="2460">
                  <c:v>-0.67622827595146695</c:v>
                </c:pt>
                <c:pt idx="2461">
                  <c:v>4.3381259836415602E-2</c:v>
                </c:pt>
                <c:pt idx="2462">
                  <c:v>-0.40547252366161202</c:v>
                </c:pt>
                <c:pt idx="2463">
                  <c:v>7.3671375398682806E-2</c:v>
                </c:pt>
                <c:pt idx="2464">
                  <c:v>-0.61380209541244501</c:v>
                </c:pt>
                <c:pt idx="2465">
                  <c:v>-1.2038080358946801</c:v>
                </c:pt>
                <c:pt idx="2466">
                  <c:v>-1.5692778778333401</c:v>
                </c:pt>
                <c:pt idx="2467">
                  <c:v>-1.05003550710557</c:v>
                </c:pt>
                <c:pt idx="2468">
                  <c:v>-1.5931766366917699</c:v>
                </c:pt>
                <c:pt idx="2469">
                  <c:v>1.45695996646044</c:v>
                </c:pt>
                <c:pt idx="2470">
                  <c:v>-2.37018135042615</c:v>
                </c:pt>
                <c:pt idx="2471">
                  <c:v>-1.7168779776899099</c:v>
                </c:pt>
                <c:pt idx="2472">
                  <c:v>-0.49385672774852302</c:v>
                </c:pt>
                <c:pt idx="2473">
                  <c:v>1.45909946236912</c:v>
                </c:pt>
                <c:pt idx="2474">
                  <c:v>-0.67719827279288403</c:v>
                </c:pt>
                <c:pt idx="2475">
                  <c:v>0.89386406304667598</c:v>
                </c:pt>
                <c:pt idx="2476">
                  <c:v>1.7664774918403201</c:v>
                </c:pt>
                <c:pt idx="2477">
                  <c:v>1.17766104301145</c:v>
                </c:pt>
                <c:pt idx="2478">
                  <c:v>-2.42937123011066</c:v>
                </c:pt>
                <c:pt idx="2479">
                  <c:v>0.65926425731220395</c:v>
                </c:pt>
                <c:pt idx="2480">
                  <c:v>1.507100839169</c:v>
                </c:pt>
                <c:pt idx="2481">
                  <c:v>0.106735634994039</c:v>
                </c:pt>
                <c:pt idx="2482">
                  <c:v>-0.57888485855382399</c:v>
                </c:pt>
                <c:pt idx="2483">
                  <c:v>-7.5944740848120404E-2</c:v>
                </c:pt>
                <c:pt idx="2484">
                  <c:v>0.62639891221658806</c:v>
                </c:pt>
                <c:pt idx="2485">
                  <c:v>-0.88888238577104595</c:v>
                </c:pt>
                <c:pt idx="2486">
                  <c:v>1.79494332219918</c:v>
                </c:pt>
                <c:pt idx="2487">
                  <c:v>-0.42448745894929801</c:v>
                </c:pt>
                <c:pt idx="2488">
                  <c:v>0.67265140879836505</c:v>
                </c:pt>
                <c:pt idx="2489">
                  <c:v>0.22842022562999201</c:v>
                </c:pt>
                <c:pt idx="2490">
                  <c:v>0.31228800191629502</c:v>
                </c:pt>
                <c:pt idx="2491">
                  <c:v>0.266451328169791</c:v>
                </c:pt>
                <c:pt idx="2492">
                  <c:v>2.3921769558731101</c:v>
                </c:pt>
                <c:pt idx="2493">
                  <c:v>-0.224588166708206</c:v>
                </c:pt>
                <c:pt idx="2494">
                  <c:v>-1.36237498591565</c:v>
                </c:pt>
                <c:pt idx="2495">
                  <c:v>-0.83410720416291995</c:v>
                </c:pt>
                <c:pt idx="2496">
                  <c:v>-2.4779027488290701</c:v>
                </c:pt>
                <c:pt idx="2497">
                  <c:v>-0.55117066589197505</c:v>
                </c:pt>
                <c:pt idx="2498">
                  <c:v>3.8953093233500199E-2</c:v>
                </c:pt>
                <c:pt idx="2499">
                  <c:v>0.75674232854161405</c:v>
                </c:pt>
                <c:pt idx="2500">
                  <c:v>2.3253388201637302</c:v>
                </c:pt>
                <c:pt idx="2501">
                  <c:v>2.0711833585737698</c:v>
                </c:pt>
                <c:pt idx="2502">
                  <c:v>2.0194735863200401</c:v>
                </c:pt>
                <c:pt idx="2503">
                  <c:v>1.4183198697591799</c:v>
                </c:pt>
                <c:pt idx="2504">
                  <c:v>-0.36581975663341298</c:v>
                </c:pt>
                <c:pt idx="2505">
                  <c:v>1.0025730654345899</c:v>
                </c:pt>
                <c:pt idx="2506">
                  <c:v>-0.72256877405846698</c:v>
                </c:pt>
                <c:pt idx="2507">
                  <c:v>-0.24596171626861801</c:v>
                </c:pt>
                <c:pt idx="2508">
                  <c:v>1.24336844037002</c:v>
                </c:pt>
                <c:pt idx="2509">
                  <c:v>-1.89798134817201</c:v>
                </c:pt>
                <c:pt idx="2510">
                  <c:v>-1.0780725772937001</c:v>
                </c:pt>
                <c:pt idx="2511">
                  <c:v>0.63646503892240003</c:v>
                </c:pt>
                <c:pt idx="2512">
                  <c:v>-2.78191148333701</c:v>
                </c:pt>
                <c:pt idx="2513">
                  <c:v>-0.26519210610603</c:v>
                </c:pt>
                <c:pt idx="2514">
                  <c:v>2.0365703835698401</c:v>
                </c:pt>
                <c:pt idx="2515">
                  <c:v>0.51602735071276296</c:v>
                </c:pt>
                <c:pt idx="2516">
                  <c:v>-1.40434604309542</c:v>
                </c:pt>
                <c:pt idx="2517">
                  <c:v>0.128302184331271</c:v>
                </c:pt>
                <c:pt idx="2518">
                  <c:v>-2.1984142249326002</c:v>
                </c:pt>
                <c:pt idx="2519">
                  <c:v>0.34177684200249198</c:v>
                </c:pt>
                <c:pt idx="2520">
                  <c:v>2.7870053145986602</c:v>
                </c:pt>
                <c:pt idx="2521">
                  <c:v>-1.45986609267088</c:v>
                </c:pt>
                <c:pt idx="2522">
                  <c:v>0.97915012657520095</c:v>
                </c:pt>
                <c:pt idx="2523">
                  <c:v>1.85939362760532</c:v>
                </c:pt>
                <c:pt idx="2524">
                  <c:v>0.74962545135373804</c:v>
                </c:pt>
                <c:pt idx="2525">
                  <c:v>-0.156240163679188</c:v>
                </c:pt>
                <c:pt idx="2526">
                  <c:v>-1.2909101351111101</c:v>
                </c:pt>
                <c:pt idx="2527">
                  <c:v>-1.9933713002181801</c:v>
                </c:pt>
                <c:pt idx="2528">
                  <c:v>-1.9574937158791801</c:v>
                </c:pt>
                <c:pt idx="2529">
                  <c:v>-1.6922279632222901</c:v>
                </c:pt>
                <c:pt idx="2530">
                  <c:v>1.1110812541414701</c:v>
                </c:pt>
                <c:pt idx="2531">
                  <c:v>0.69075426423335495</c:v>
                </c:pt>
                <c:pt idx="2532">
                  <c:v>-2.3435019263575199</c:v>
                </c:pt>
                <c:pt idx="2533">
                  <c:v>1.0390834098855</c:v>
                </c:pt>
                <c:pt idx="2534">
                  <c:v>-0.736555157799341</c:v>
                </c:pt>
                <c:pt idx="2535">
                  <c:v>-0.48178328993562802</c:v>
                </c:pt>
                <c:pt idx="2536">
                  <c:v>2.1836276548114002</c:v>
                </c:pt>
                <c:pt idx="2537">
                  <c:v>1.65911683512982</c:v>
                </c:pt>
                <c:pt idx="2538">
                  <c:v>1.00126018631651</c:v>
                </c:pt>
                <c:pt idx="2539">
                  <c:v>0.245278999068721</c:v>
                </c:pt>
                <c:pt idx="2540">
                  <c:v>-1.8514648862643399</c:v>
                </c:pt>
                <c:pt idx="2541">
                  <c:v>7.5794968007628805E-2</c:v>
                </c:pt>
                <c:pt idx="2542">
                  <c:v>-0.37902811543884402</c:v>
                </c:pt>
                <c:pt idx="2543">
                  <c:v>-0.28579752990046597</c:v>
                </c:pt>
                <c:pt idx="2544">
                  <c:v>-0.32143876114153203</c:v>
                </c:pt>
                <c:pt idx="2545">
                  <c:v>2.38638139704979</c:v>
                </c:pt>
                <c:pt idx="2546">
                  <c:v>-0.80665786697305997</c:v>
                </c:pt>
                <c:pt idx="2547">
                  <c:v>-2.4731525324671502</c:v>
                </c:pt>
                <c:pt idx="2548">
                  <c:v>2.2141871029877298</c:v>
                </c:pt>
                <c:pt idx="2549">
                  <c:v>-2.3718597787690698</c:v>
                </c:pt>
                <c:pt idx="2550">
                  <c:v>1.92082499477839</c:v>
                </c:pt>
                <c:pt idx="2551">
                  <c:v>5.74953503669446E-2</c:v>
                </c:pt>
                <c:pt idx="2552">
                  <c:v>-2.1639716675047702</c:v>
                </c:pt>
                <c:pt idx="2553">
                  <c:v>-1.0571752838153201</c:v>
                </c:pt>
                <c:pt idx="2554">
                  <c:v>0.79838123325462895</c:v>
                </c:pt>
                <c:pt idx="2555">
                  <c:v>-2.03135432689652</c:v>
                </c:pt>
                <c:pt idx="2556">
                  <c:v>-2.5653403035141098</c:v>
                </c:pt>
                <c:pt idx="2557">
                  <c:v>2.6188238721357</c:v>
                </c:pt>
                <c:pt idx="2558">
                  <c:v>2.31573476071449</c:v>
                </c:pt>
                <c:pt idx="2559">
                  <c:v>2.0589293322371298</c:v>
                </c:pt>
                <c:pt idx="2560">
                  <c:v>0.86585448170699897</c:v>
                </c:pt>
                <c:pt idx="2561">
                  <c:v>0.54875298495004399</c:v>
                </c:pt>
                <c:pt idx="2562">
                  <c:v>2.5287216372296499</c:v>
                </c:pt>
                <c:pt idx="2563">
                  <c:v>-1.8055255231712399</c:v>
                </c:pt>
                <c:pt idx="2564">
                  <c:v>0.188624636218648</c:v>
                </c:pt>
                <c:pt idx="2565">
                  <c:v>-1.70214641029243</c:v>
                </c:pt>
                <c:pt idx="2566">
                  <c:v>-0.62521216918019196</c:v>
                </c:pt>
                <c:pt idx="2567">
                  <c:v>-1.37684010066048</c:v>
                </c:pt>
                <c:pt idx="2568">
                  <c:v>1.64883803493814</c:v>
                </c:pt>
                <c:pt idx="2569">
                  <c:v>-1.19515090245801</c:v>
                </c:pt>
                <c:pt idx="2570">
                  <c:v>2.4081555928202101</c:v>
                </c:pt>
                <c:pt idx="2571">
                  <c:v>1.63561307273638</c:v>
                </c:pt>
                <c:pt idx="2572">
                  <c:v>-0.55758996546992201</c:v>
                </c:pt>
                <c:pt idx="2573">
                  <c:v>-1.65264047929609</c:v>
                </c:pt>
                <c:pt idx="2574">
                  <c:v>1.9238697361508801</c:v>
                </c:pt>
                <c:pt idx="2575">
                  <c:v>-0.141494421861763</c:v>
                </c:pt>
                <c:pt idx="2576">
                  <c:v>2.06174792336562</c:v>
                </c:pt>
                <c:pt idx="2577">
                  <c:v>-2.7061930071501799</c:v>
                </c:pt>
                <c:pt idx="2578">
                  <c:v>1.0126522018274999</c:v>
                </c:pt>
                <c:pt idx="2579">
                  <c:v>-1.11849375691437</c:v>
                </c:pt>
                <c:pt idx="2580">
                  <c:v>-1.0879558603677599</c:v>
                </c:pt>
                <c:pt idx="2581">
                  <c:v>2.9529935859279699</c:v>
                </c:pt>
                <c:pt idx="2582">
                  <c:v>1.81676404764474</c:v>
                </c:pt>
                <c:pt idx="2583">
                  <c:v>0.66993089744423095</c:v>
                </c:pt>
                <c:pt idx="2584">
                  <c:v>1.6070288846358101</c:v>
                </c:pt>
                <c:pt idx="2585">
                  <c:v>8.2226235714824902E-2</c:v>
                </c:pt>
                <c:pt idx="2586">
                  <c:v>0.20264559418368899</c:v>
                </c:pt>
                <c:pt idx="2587">
                  <c:v>-1.1483876966539901</c:v>
                </c:pt>
                <c:pt idx="2588">
                  <c:v>-1.07424206151877</c:v>
                </c:pt>
                <c:pt idx="2589">
                  <c:v>-2.04971126728186</c:v>
                </c:pt>
                <c:pt idx="2590">
                  <c:v>1.79922184814917</c:v>
                </c:pt>
                <c:pt idx="2591">
                  <c:v>-0.33514237841700201</c:v>
                </c:pt>
                <c:pt idx="2592">
                  <c:v>0.68207404258853099</c:v>
                </c:pt>
                <c:pt idx="2593">
                  <c:v>-1.47716780380307E-2</c:v>
                </c:pt>
                <c:pt idx="2594">
                  <c:v>1.6805693840395799</c:v>
                </c:pt>
                <c:pt idx="2595">
                  <c:v>-1.95157059501499</c:v>
                </c:pt>
                <c:pt idx="2596">
                  <c:v>-1.6191497200406699</c:v>
                </c:pt>
                <c:pt idx="2597">
                  <c:v>-2.92973707930161</c:v>
                </c:pt>
                <c:pt idx="2598">
                  <c:v>0.81560956335889201</c:v>
                </c:pt>
                <c:pt idx="2599">
                  <c:v>2.1212656369757101</c:v>
                </c:pt>
                <c:pt idx="2600">
                  <c:v>-1.52179981750093</c:v>
                </c:pt>
                <c:pt idx="2601">
                  <c:v>-2.10975279206213</c:v>
                </c:pt>
                <c:pt idx="2602">
                  <c:v>-1.5133116574996599</c:v>
                </c:pt>
                <c:pt idx="2603">
                  <c:v>2.3483255782614898</c:v>
                </c:pt>
                <c:pt idx="2604">
                  <c:v>-1.73961047330858</c:v>
                </c:pt>
                <c:pt idx="2605">
                  <c:v>0.26802032125983799</c:v>
                </c:pt>
                <c:pt idx="2606">
                  <c:v>1.4197983687617299</c:v>
                </c:pt>
                <c:pt idx="2607">
                  <c:v>-2.12378182025398</c:v>
                </c:pt>
                <c:pt idx="2608">
                  <c:v>1.4077588655061299</c:v>
                </c:pt>
                <c:pt idx="2609">
                  <c:v>-0.42177387978569603</c:v>
                </c:pt>
                <c:pt idx="2610">
                  <c:v>-0.39359999283411401</c:v>
                </c:pt>
                <c:pt idx="2611">
                  <c:v>2.60756459820584</c:v>
                </c:pt>
                <c:pt idx="2612">
                  <c:v>-0.96953840384137202</c:v>
                </c:pt>
                <c:pt idx="2613">
                  <c:v>0.52252446215196602</c:v>
                </c:pt>
                <c:pt idx="2614">
                  <c:v>1.6980108001899099</c:v>
                </c:pt>
                <c:pt idx="2615">
                  <c:v>-0.39456566475094701</c:v>
                </c:pt>
                <c:pt idx="2616">
                  <c:v>1.37745226243396</c:v>
                </c:pt>
                <c:pt idx="2617">
                  <c:v>0.75136271593220605</c:v>
                </c:pt>
                <c:pt idx="2618">
                  <c:v>0.90412930402632397</c:v>
                </c:pt>
                <c:pt idx="2619">
                  <c:v>-0.90356103845979296</c:v>
                </c:pt>
                <c:pt idx="2620">
                  <c:v>2.7546949423081699</c:v>
                </c:pt>
                <c:pt idx="2621">
                  <c:v>-1.96966130001757</c:v>
                </c:pt>
                <c:pt idx="2622">
                  <c:v>-2.3047306053909198</c:v>
                </c:pt>
                <c:pt idx="2623">
                  <c:v>-1.1314279975780299</c:v>
                </c:pt>
                <c:pt idx="2624">
                  <c:v>0.74922128565428703</c:v>
                </c:pt>
                <c:pt idx="2625">
                  <c:v>-0.45520767444250398</c:v>
                </c:pt>
                <c:pt idx="2626">
                  <c:v>2.00778473158769</c:v>
                </c:pt>
                <c:pt idx="2627">
                  <c:v>0.31477775275890302</c:v>
                </c:pt>
                <c:pt idx="2628">
                  <c:v>-8.6645145690109598E-3</c:v>
                </c:pt>
                <c:pt idx="2629">
                  <c:v>-1.9343897315454699</c:v>
                </c:pt>
                <c:pt idx="2630">
                  <c:v>-0.96161125938763503</c:v>
                </c:pt>
                <c:pt idx="2631">
                  <c:v>-2.2786773716028499</c:v>
                </c:pt>
                <c:pt idx="2632">
                  <c:v>-2.1029009541400301</c:v>
                </c:pt>
                <c:pt idx="2633">
                  <c:v>-2.4105029161750702</c:v>
                </c:pt>
                <c:pt idx="2634">
                  <c:v>2.2835503194082198</c:v>
                </c:pt>
                <c:pt idx="2635">
                  <c:v>-2.7068214084006201</c:v>
                </c:pt>
                <c:pt idx="2636">
                  <c:v>2.7951429964278498</c:v>
                </c:pt>
                <c:pt idx="2637">
                  <c:v>0.28024829491429998</c:v>
                </c:pt>
                <c:pt idx="2638">
                  <c:v>-0.78871001754852799</c:v>
                </c:pt>
                <c:pt idx="2639">
                  <c:v>1.3161106056436001</c:v>
                </c:pt>
                <c:pt idx="2640">
                  <c:v>-1.9245600282298201</c:v>
                </c:pt>
                <c:pt idx="2641">
                  <c:v>0.21762274575198601</c:v>
                </c:pt>
                <c:pt idx="2642">
                  <c:v>1.2068622904275901</c:v>
                </c:pt>
                <c:pt idx="2643">
                  <c:v>-0.43755441180826499</c:v>
                </c:pt>
                <c:pt idx="2644">
                  <c:v>-1.2902250393817101</c:v>
                </c:pt>
                <c:pt idx="2645">
                  <c:v>0.41657025942302101</c:v>
                </c:pt>
                <c:pt idx="2646">
                  <c:v>-1.3058618157770201</c:v>
                </c:pt>
                <c:pt idx="2647">
                  <c:v>2.0664777298497201</c:v>
                </c:pt>
                <c:pt idx="2648">
                  <c:v>-1.4946734318616199</c:v>
                </c:pt>
                <c:pt idx="2649">
                  <c:v>0.87911048189917695</c:v>
                </c:pt>
                <c:pt idx="2650">
                  <c:v>2.2424063157263001</c:v>
                </c:pt>
                <c:pt idx="2651">
                  <c:v>0.79643061765951895</c:v>
                </c:pt>
                <c:pt idx="2652">
                  <c:v>-2.4333920424623301</c:v>
                </c:pt>
                <c:pt idx="2653">
                  <c:v>-0.75859086376665996</c:v>
                </c:pt>
                <c:pt idx="2654">
                  <c:v>1.1590727194168799</c:v>
                </c:pt>
                <c:pt idx="2655">
                  <c:v>1.27200059411149</c:v>
                </c:pt>
                <c:pt idx="2656">
                  <c:v>-1.8181310959331001</c:v>
                </c:pt>
                <c:pt idx="2657">
                  <c:v>0.75084298383318604</c:v>
                </c:pt>
                <c:pt idx="2658">
                  <c:v>0.28656167230771901</c:v>
                </c:pt>
                <c:pt idx="2659">
                  <c:v>1.28316542048173</c:v>
                </c:pt>
                <c:pt idx="2660">
                  <c:v>-0.25013996584254999</c:v>
                </c:pt>
                <c:pt idx="2661">
                  <c:v>-1.40111679366885</c:v>
                </c:pt>
                <c:pt idx="2662">
                  <c:v>-0.15841826443106299</c:v>
                </c:pt>
                <c:pt idx="2663">
                  <c:v>-1.4527073497938801</c:v>
                </c:pt>
                <c:pt idx="2664">
                  <c:v>-6.6374886839024094E-2</c:v>
                </c:pt>
                <c:pt idx="2665">
                  <c:v>1.2898120661105901</c:v>
                </c:pt>
                <c:pt idx="2666">
                  <c:v>0.91091394175214602</c:v>
                </c:pt>
                <c:pt idx="2667">
                  <c:v>-0.22006548326723099</c:v>
                </c:pt>
                <c:pt idx="2668">
                  <c:v>-1.8786277668037701</c:v>
                </c:pt>
                <c:pt idx="2669">
                  <c:v>1.98047231074908</c:v>
                </c:pt>
                <c:pt idx="2670">
                  <c:v>-2.38191706282602</c:v>
                </c:pt>
                <c:pt idx="2671">
                  <c:v>-1.47038919445696</c:v>
                </c:pt>
                <c:pt idx="2672">
                  <c:v>-1.6777201828586701</c:v>
                </c:pt>
                <c:pt idx="2673">
                  <c:v>-2.5049659844388201</c:v>
                </c:pt>
                <c:pt idx="2674">
                  <c:v>-5.2829918229435599E-2</c:v>
                </c:pt>
                <c:pt idx="2675">
                  <c:v>1.4916209393543001</c:v>
                </c:pt>
                <c:pt idx="2676">
                  <c:v>2.59383015164964</c:v>
                </c:pt>
                <c:pt idx="2677">
                  <c:v>1.95411961192304</c:v>
                </c:pt>
                <c:pt idx="2678">
                  <c:v>-0.33614246237241202</c:v>
                </c:pt>
                <c:pt idx="2679">
                  <c:v>2.2172768527205</c:v>
                </c:pt>
                <c:pt idx="2680">
                  <c:v>0.89643204110720498</c:v>
                </c:pt>
                <c:pt idx="2681">
                  <c:v>-0.16376141557865401</c:v>
                </c:pt>
                <c:pt idx="2682">
                  <c:v>1.1061878578450699</c:v>
                </c:pt>
                <c:pt idx="2683">
                  <c:v>-2.1095162099836502</c:v>
                </c:pt>
                <c:pt idx="2684">
                  <c:v>0.72078875589385205</c:v>
                </c:pt>
                <c:pt idx="2685">
                  <c:v>1.4722015061636999</c:v>
                </c:pt>
                <c:pt idx="2686">
                  <c:v>-0.73368804461412196</c:v>
                </c:pt>
                <c:pt idx="2687">
                  <c:v>4.1522996580186801E-2</c:v>
                </c:pt>
                <c:pt idx="2688">
                  <c:v>0.96407119819840004</c:v>
                </c:pt>
                <c:pt idx="2689">
                  <c:v>-0.78515810426607602</c:v>
                </c:pt>
                <c:pt idx="2690">
                  <c:v>-1.3137803048496199</c:v>
                </c:pt>
                <c:pt idx="2691">
                  <c:v>-1.81004892963329</c:v>
                </c:pt>
                <c:pt idx="2692">
                  <c:v>-1.17673799715528</c:v>
                </c:pt>
                <c:pt idx="2693">
                  <c:v>2.1702918335900501</c:v>
                </c:pt>
                <c:pt idx="2694">
                  <c:v>0.226076835681192</c:v>
                </c:pt>
                <c:pt idx="2695">
                  <c:v>-1.2635899333703</c:v>
                </c:pt>
                <c:pt idx="2696">
                  <c:v>-2.6007598757475701</c:v>
                </c:pt>
                <c:pt idx="2697">
                  <c:v>-0.33407844802583098</c:v>
                </c:pt>
                <c:pt idx="2698">
                  <c:v>1.64981336775695</c:v>
                </c:pt>
                <c:pt idx="2699">
                  <c:v>0.37695963334591098</c:v>
                </c:pt>
                <c:pt idx="2700">
                  <c:v>0.81845229026363098</c:v>
                </c:pt>
                <c:pt idx="2701">
                  <c:v>0.48808030603935199</c:v>
                </c:pt>
                <c:pt idx="2702">
                  <c:v>-0.25148347458289899</c:v>
                </c:pt>
                <c:pt idx="2703">
                  <c:v>-1.3270655651294601</c:v>
                </c:pt>
                <c:pt idx="2704">
                  <c:v>0.97813165395972701</c:v>
                </c:pt>
                <c:pt idx="2705">
                  <c:v>1.7480335317087901</c:v>
                </c:pt>
                <c:pt idx="2706">
                  <c:v>1.6163790265767399</c:v>
                </c:pt>
                <c:pt idx="2707">
                  <c:v>9.0565029933627805E-2</c:v>
                </c:pt>
                <c:pt idx="2708">
                  <c:v>-0.26572647569588498</c:v>
                </c:pt>
                <c:pt idx="2709">
                  <c:v>-1.18005847141524</c:v>
                </c:pt>
                <c:pt idx="2710">
                  <c:v>1.1937296573531999</c:v>
                </c:pt>
                <c:pt idx="2711">
                  <c:v>-1.47143933239768</c:v>
                </c:pt>
                <c:pt idx="2712">
                  <c:v>0.52937376237089495</c:v>
                </c:pt>
                <c:pt idx="2713">
                  <c:v>-0.80297315936996905</c:v>
                </c:pt>
                <c:pt idx="2714">
                  <c:v>-0.98296710932895504</c:v>
                </c:pt>
                <c:pt idx="2715">
                  <c:v>-0.74180107587044997</c:v>
                </c:pt>
                <c:pt idx="2716">
                  <c:v>0.71162483833738499</c:v>
                </c:pt>
                <c:pt idx="2717">
                  <c:v>-1.83495530188829</c:v>
                </c:pt>
                <c:pt idx="2718">
                  <c:v>-0.347754297966273</c:v>
                </c:pt>
                <c:pt idx="2719">
                  <c:v>0.19231930354736701</c:v>
                </c:pt>
                <c:pt idx="2720">
                  <c:v>1.3204203281228599</c:v>
                </c:pt>
                <c:pt idx="2721">
                  <c:v>1.9617623371945101</c:v>
                </c:pt>
                <c:pt idx="2722">
                  <c:v>0.48606531519157598</c:v>
                </c:pt>
                <c:pt idx="2723">
                  <c:v>1.36726386902375</c:v>
                </c:pt>
                <c:pt idx="2724">
                  <c:v>-0.71555945208490301</c:v>
                </c:pt>
                <c:pt idx="2725">
                  <c:v>1.1443755061215299</c:v>
                </c:pt>
                <c:pt idx="2726">
                  <c:v>2.0740868690841201</c:v>
                </c:pt>
                <c:pt idx="2727">
                  <c:v>1.27445088274283</c:v>
                </c:pt>
                <c:pt idx="2728">
                  <c:v>-3.14875560079865E-2</c:v>
                </c:pt>
                <c:pt idx="2729">
                  <c:v>-1.21757523129038</c:v>
                </c:pt>
                <c:pt idx="2730">
                  <c:v>0.42420352779385501</c:v>
                </c:pt>
                <c:pt idx="2731">
                  <c:v>-0.55520645107431699</c:v>
                </c:pt>
                <c:pt idx="2732">
                  <c:v>0.44038104485580198</c:v>
                </c:pt>
                <c:pt idx="2733">
                  <c:v>-1.47162795234107</c:v>
                </c:pt>
                <c:pt idx="2734">
                  <c:v>1.23610688190012</c:v>
                </c:pt>
                <c:pt idx="2735">
                  <c:v>1.14844991950018</c:v>
                </c:pt>
                <c:pt idx="2736">
                  <c:v>1.59668311623883</c:v>
                </c:pt>
                <c:pt idx="2737">
                  <c:v>0.35788238577332099</c:v>
                </c:pt>
                <c:pt idx="2738">
                  <c:v>1.8622118633989</c:v>
                </c:pt>
                <c:pt idx="2739">
                  <c:v>-2.19441140455787</c:v>
                </c:pt>
                <c:pt idx="2740">
                  <c:v>-2.1476799280103598</c:v>
                </c:pt>
                <c:pt idx="2741">
                  <c:v>0.50231031561477801</c:v>
                </c:pt>
                <c:pt idx="2742">
                  <c:v>-0.79286543904392004</c:v>
                </c:pt>
                <c:pt idx="2743">
                  <c:v>1.8505981784205201</c:v>
                </c:pt>
                <c:pt idx="2744">
                  <c:v>-0.38898320471145897</c:v>
                </c:pt>
                <c:pt idx="2745">
                  <c:v>-1.4755775947415199</c:v>
                </c:pt>
                <c:pt idx="2746">
                  <c:v>1.5582883495423301</c:v>
                </c:pt>
                <c:pt idx="2747">
                  <c:v>-1.23913309152339</c:v>
                </c:pt>
                <c:pt idx="2748">
                  <c:v>1.28017617484165</c:v>
                </c:pt>
                <c:pt idx="2749">
                  <c:v>0.54813135119878398</c:v>
                </c:pt>
                <c:pt idx="2750">
                  <c:v>-1.4104093983499899</c:v>
                </c:pt>
                <c:pt idx="2751">
                  <c:v>0.59790780659933096</c:v>
                </c:pt>
                <c:pt idx="2752">
                  <c:v>-2.2562199739417199</c:v>
                </c:pt>
                <c:pt idx="2753">
                  <c:v>2.7312467697051401</c:v>
                </c:pt>
                <c:pt idx="2754">
                  <c:v>-0.30181855886046899</c:v>
                </c:pt>
                <c:pt idx="2755">
                  <c:v>1.9188069574461499</c:v>
                </c:pt>
                <c:pt idx="2756">
                  <c:v>2.4796970967692999</c:v>
                </c:pt>
                <c:pt idx="2757">
                  <c:v>0.37245312102727501</c:v>
                </c:pt>
                <c:pt idx="2758">
                  <c:v>-0.30902695717155398</c:v>
                </c:pt>
                <c:pt idx="2759">
                  <c:v>-1.99452620822218</c:v>
                </c:pt>
                <c:pt idx="2760">
                  <c:v>0.543412987655154</c:v>
                </c:pt>
                <c:pt idx="2761">
                  <c:v>-0.196163323646666</c:v>
                </c:pt>
                <c:pt idx="2762">
                  <c:v>1.8581882400010601</c:v>
                </c:pt>
                <c:pt idx="2763">
                  <c:v>-0.97432312562380996</c:v>
                </c:pt>
                <c:pt idx="2764">
                  <c:v>-2.59380222819716</c:v>
                </c:pt>
                <c:pt idx="2765">
                  <c:v>-0.80282127257301905</c:v>
                </c:pt>
                <c:pt idx="2766">
                  <c:v>-1.1487315044245401</c:v>
                </c:pt>
                <c:pt idx="2767">
                  <c:v>0.34918335269364797</c:v>
                </c:pt>
                <c:pt idx="2768">
                  <c:v>0.44632764096383298</c:v>
                </c:pt>
                <c:pt idx="2769">
                  <c:v>1.06787135898418</c:v>
                </c:pt>
                <c:pt idx="2770">
                  <c:v>0.20134122653740399</c:v>
                </c:pt>
                <c:pt idx="2771">
                  <c:v>0.71929234196740499</c:v>
                </c:pt>
                <c:pt idx="2772">
                  <c:v>-2.21042070133438</c:v>
                </c:pt>
                <c:pt idx="2773">
                  <c:v>1.4068808512809401</c:v>
                </c:pt>
                <c:pt idx="2774">
                  <c:v>-0.13552610160484299</c:v>
                </c:pt>
                <c:pt idx="2775">
                  <c:v>2.6001751318943098</c:v>
                </c:pt>
                <c:pt idx="2776">
                  <c:v>-0.41548880661735899</c:v>
                </c:pt>
                <c:pt idx="2777">
                  <c:v>-1.3335775802896901</c:v>
                </c:pt>
                <c:pt idx="2778">
                  <c:v>-1.39733349535394</c:v>
                </c:pt>
                <c:pt idx="2779">
                  <c:v>1.44128683381218</c:v>
                </c:pt>
                <c:pt idx="2780">
                  <c:v>-0.25576093372992098</c:v>
                </c:pt>
                <c:pt idx="2781">
                  <c:v>-0.88920948049869597</c:v>
                </c:pt>
                <c:pt idx="2782">
                  <c:v>0.74900394298622897</c:v>
                </c:pt>
                <c:pt idx="2783">
                  <c:v>-2.1770145822744098</c:v>
                </c:pt>
                <c:pt idx="2784">
                  <c:v>1.4212980724905</c:v>
                </c:pt>
                <c:pt idx="2785">
                  <c:v>0.31881433972718198</c:v>
                </c:pt>
                <c:pt idx="2786">
                  <c:v>-0.82751930867137502</c:v>
                </c:pt>
                <c:pt idx="2787">
                  <c:v>1.4833921209737999</c:v>
                </c:pt>
                <c:pt idx="2788">
                  <c:v>-1.5964439523079299</c:v>
                </c:pt>
                <c:pt idx="2789">
                  <c:v>-0.17878431519631499</c:v>
                </c:pt>
                <c:pt idx="2790">
                  <c:v>0.47855568144196597</c:v>
                </c:pt>
                <c:pt idx="2791">
                  <c:v>-1.9560851248765501</c:v>
                </c:pt>
                <c:pt idx="2792">
                  <c:v>-0.19113985413610399</c:v>
                </c:pt>
                <c:pt idx="2793">
                  <c:v>0.48384948631820102</c:v>
                </c:pt>
                <c:pt idx="2794">
                  <c:v>-1.3680985679214599</c:v>
                </c:pt>
                <c:pt idx="2795">
                  <c:v>2.6627993434041399</c:v>
                </c:pt>
                <c:pt idx="2796">
                  <c:v>-2.1809082883437001</c:v>
                </c:pt>
                <c:pt idx="2797">
                  <c:v>-1.5742868474399501</c:v>
                </c:pt>
                <c:pt idx="2798">
                  <c:v>-0.31047281148926298</c:v>
                </c:pt>
                <c:pt idx="2799">
                  <c:v>-0.975079132007173</c:v>
                </c:pt>
                <c:pt idx="2800">
                  <c:v>-2.43185209131873</c:v>
                </c:pt>
                <c:pt idx="2801">
                  <c:v>-0.77998899560086798</c:v>
                </c:pt>
                <c:pt idx="2802">
                  <c:v>-1.3869514068091</c:v>
                </c:pt>
                <c:pt idx="2803">
                  <c:v>-1.7631874169881401</c:v>
                </c:pt>
                <c:pt idx="2804">
                  <c:v>-1.68279126110698</c:v>
                </c:pt>
                <c:pt idx="2805">
                  <c:v>-2.50256593930603</c:v>
                </c:pt>
                <c:pt idx="2806">
                  <c:v>-1.25733814622749</c:v>
                </c:pt>
                <c:pt idx="2807">
                  <c:v>1.9739289333107899</c:v>
                </c:pt>
                <c:pt idx="2808">
                  <c:v>-0.87821479532733304</c:v>
                </c:pt>
                <c:pt idx="2809">
                  <c:v>2.6095879705591898</c:v>
                </c:pt>
                <c:pt idx="2810">
                  <c:v>0.16882269714112999</c:v>
                </c:pt>
                <c:pt idx="2811">
                  <c:v>-4.1418687609988602E-3</c:v>
                </c:pt>
                <c:pt idx="2812">
                  <c:v>0.92033664643014901</c:v>
                </c:pt>
                <c:pt idx="2813">
                  <c:v>-2.6511424046949901</c:v>
                </c:pt>
                <c:pt idx="2814">
                  <c:v>1.2246869379704</c:v>
                </c:pt>
                <c:pt idx="2815">
                  <c:v>-0.92552335057494095</c:v>
                </c:pt>
                <c:pt idx="2816">
                  <c:v>0.40076547599134199</c:v>
                </c:pt>
                <c:pt idx="2817">
                  <c:v>-2.5531915368957798</c:v>
                </c:pt>
                <c:pt idx="2818">
                  <c:v>2.9584221701133102</c:v>
                </c:pt>
                <c:pt idx="2819">
                  <c:v>0.29609263319166101</c:v>
                </c:pt>
                <c:pt idx="2820">
                  <c:v>1.7620474485373001</c:v>
                </c:pt>
                <c:pt idx="2821">
                  <c:v>-0.22496445559206099</c:v>
                </c:pt>
                <c:pt idx="2822">
                  <c:v>-1.98635011974334</c:v>
                </c:pt>
                <c:pt idx="2823">
                  <c:v>-1.2136971834675301</c:v>
                </c:pt>
                <c:pt idx="2824">
                  <c:v>-1.9193154231420799</c:v>
                </c:pt>
                <c:pt idx="2825">
                  <c:v>0.16566791940577399</c:v>
                </c:pt>
                <c:pt idx="2826">
                  <c:v>0.90563132067520802</c:v>
                </c:pt>
                <c:pt idx="2827">
                  <c:v>2.00147416913057</c:v>
                </c:pt>
                <c:pt idx="2828">
                  <c:v>-2.4848183113181599</c:v>
                </c:pt>
                <c:pt idx="2829">
                  <c:v>-1.10774628508525</c:v>
                </c:pt>
                <c:pt idx="2830">
                  <c:v>1.3070629488528001</c:v>
                </c:pt>
                <c:pt idx="2831">
                  <c:v>-1.82121960153741</c:v>
                </c:pt>
                <c:pt idx="2832">
                  <c:v>0.71706303510319902</c:v>
                </c:pt>
                <c:pt idx="2833">
                  <c:v>-1.9995943955808599</c:v>
                </c:pt>
                <c:pt idx="2834">
                  <c:v>-2.7479604075550599</c:v>
                </c:pt>
                <c:pt idx="2835">
                  <c:v>-1.1029834898119699</c:v>
                </c:pt>
                <c:pt idx="2836">
                  <c:v>-1.2252525789092601</c:v>
                </c:pt>
                <c:pt idx="2837">
                  <c:v>2.1252258828516299</c:v>
                </c:pt>
                <c:pt idx="2838">
                  <c:v>1.0913673964737001</c:v>
                </c:pt>
                <c:pt idx="2839">
                  <c:v>1.4611532532031699</c:v>
                </c:pt>
                <c:pt idx="2840">
                  <c:v>-0.33890125552119599</c:v>
                </c:pt>
                <c:pt idx="2841">
                  <c:v>-2.6516317661034301</c:v>
                </c:pt>
                <c:pt idx="2842">
                  <c:v>0.93998634784198698</c:v>
                </c:pt>
                <c:pt idx="2843">
                  <c:v>1.7703354658503501</c:v>
                </c:pt>
                <c:pt idx="2844">
                  <c:v>0.89273687817104797</c:v>
                </c:pt>
                <c:pt idx="2845">
                  <c:v>0.67646274829530795</c:v>
                </c:pt>
                <c:pt idx="2846">
                  <c:v>-1.40350190367729</c:v>
                </c:pt>
                <c:pt idx="2847">
                  <c:v>2.3842050147990901</c:v>
                </c:pt>
                <c:pt idx="2848">
                  <c:v>1.06341484417504</c:v>
                </c:pt>
                <c:pt idx="2849">
                  <c:v>-0.69575241538466603</c:v>
                </c:pt>
                <c:pt idx="2850">
                  <c:v>-0.85373355766433501</c:v>
                </c:pt>
                <c:pt idx="2851">
                  <c:v>2.7542637173375102</c:v>
                </c:pt>
                <c:pt idx="2852">
                  <c:v>1.43665843755581</c:v>
                </c:pt>
                <c:pt idx="2853">
                  <c:v>1.3869478696036699</c:v>
                </c:pt>
                <c:pt idx="2854">
                  <c:v>-1.88692887845663</c:v>
                </c:pt>
                <c:pt idx="2855">
                  <c:v>-0.83204896621959001</c:v>
                </c:pt>
                <c:pt idx="2856">
                  <c:v>1.2203579847322199</c:v>
                </c:pt>
                <c:pt idx="2857">
                  <c:v>-1.2625336002701699</c:v>
                </c:pt>
                <c:pt idx="2858">
                  <c:v>-0.33701828166523701</c:v>
                </c:pt>
                <c:pt idx="2859">
                  <c:v>1.3231523622698</c:v>
                </c:pt>
                <c:pt idx="2860">
                  <c:v>1.66479354909843</c:v>
                </c:pt>
                <c:pt idx="2861">
                  <c:v>1.83197542215214</c:v>
                </c:pt>
                <c:pt idx="2862">
                  <c:v>-2.6786665468425599</c:v>
                </c:pt>
                <c:pt idx="2863">
                  <c:v>-1.74493390120499</c:v>
                </c:pt>
                <c:pt idx="2864">
                  <c:v>-1.8137901233332301</c:v>
                </c:pt>
                <c:pt idx="2865">
                  <c:v>0.81807126393539897</c:v>
                </c:pt>
                <c:pt idx="2866">
                  <c:v>-1.8204188144470701</c:v>
                </c:pt>
                <c:pt idx="2867">
                  <c:v>-0.99350750128526299</c:v>
                </c:pt>
                <c:pt idx="2868">
                  <c:v>-0.30369488473870498</c:v>
                </c:pt>
                <c:pt idx="2869">
                  <c:v>1.6453766404315999</c:v>
                </c:pt>
                <c:pt idx="2870">
                  <c:v>-0.78475982953926204</c:v>
                </c:pt>
                <c:pt idx="2871">
                  <c:v>0.58063667690185605</c:v>
                </c:pt>
                <c:pt idx="2872">
                  <c:v>-0.60456834241447199</c:v>
                </c:pt>
                <c:pt idx="2873">
                  <c:v>1.36622463649708</c:v>
                </c:pt>
                <c:pt idx="2874">
                  <c:v>-0.50942167063326704</c:v>
                </c:pt>
                <c:pt idx="2875">
                  <c:v>-1.47130164567757</c:v>
                </c:pt>
                <c:pt idx="2876">
                  <c:v>1.1159395844411599</c:v>
                </c:pt>
                <c:pt idx="2877">
                  <c:v>1.44055847472559</c:v>
                </c:pt>
                <c:pt idx="2878">
                  <c:v>-0.64673004268221501</c:v>
                </c:pt>
                <c:pt idx="2879">
                  <c:v>-1.58506430556357</c:v>
                </c:pt>
                <c:pt idx="2880">
                  <c:v>1.21188768885257</c:v>
                </c:pt>
                <c:pt idx="2881">
                  <c:v>-1.5362557905052501</c:v>
                </c:pt>
                <c:pt idx="2882">
                  <c:v>0.41455852686475803</c:v>
                </c:pt>
                <c:pt idx="2883">
                  <c:v>1.4684780789733201</c:v>
                </c:pt>
                <c:pt idx="2884">
                  <c:v>1.2655123494510201</c:v>
                </c:pt>
                <c:pt idx="2885">
                  <c:v>-2.1929708274560902</c:v>
                </c:pt>
                <c:pt idx="2886">
                  <c:v>-2.52680268507754</c:v>
                </c:pt>
                <c:pt idx="2887">
                  <c:v>1.6812130341069</c:v>
                </c:pt>
                <c:pt idx="2888">
                  <c:v>-0.36076688866067402</c:v>
                </c:pt>
                <c:pt idx="2889">
                  <c:v>-1.09580858401398</c:v>
                </c:pt>
                <c:pt idx="2890">
                  <c:v>1.2895033647069001</c:v>
                </c:pt>
                <c:pt idx="2891">
                  <c:v>0.49562032513790699</c:v>
                </c:pt>
                <c:pt idx="2892">
                  <c:v>-0.40767569640078499</c:v>
                </c:pt>
                <c:pt idx="2893">
                  <c:v>1.1344329703982201</c:v>
                </c:pt>
                <c:pt idx="2894">
                  <c:v>-2.1182253491893599</c:v>
                </c:pt>
                <c:pt idx="2895">
                  <c:v>8.7931263529310494E-2</c:v>
                </c:pt>
                <c:pt idx="2896">
                  <c:v>-2.0626827277911102</c:v>
                </c:pt>
                <c:pt idx="2897">
                  <c:v>-0.23744515216590401</c:v>
                </c:pt>
                <c:pt idx="2898">
                  <c:v>2.0645554553732599</c:v>
                </c:pt>
                <c:pt idx="2899">
                  <c:v>0.23702740696713601</c:v>
                </c:pt>
                <c:pt idx="2900">
                  <c:v>0.82700155699574995</c:v>
                </c:pt>
                <c:pt idx="2901">
                  <c:v>-0.46961537858612601</c:v>
                </c:pt>
                <c:pt idx="2902">
                  <c:v>0.413989338838821</c:v>
                </c:pt>
                <c:pt idx="2903">
                  <c:v>2.4303435820904902</c:v>
                </c:pt>
                <c:pt idx="2904">
                  <c:v>0.43086479586696302</c:v>
                </c:pt>
                <c:pt idx="2905">
                  <c:v>-1.1039209697583099</c:v>
                </c:pt>
                <c:pt idx="2906">
                  <c:v>0.132239900599746</c:v>
                </c:pt>
                <c:pt idx="2907">
                  <c:v>-2.5263659944683399</c:v>
                </c:pt>
                <c:pt idx="2908">
                  <c:v>-0.62399369189014697</c:v>
                </c:pt>
                <c:pt idx="2909">
                  <c:v>-0.76879691857635302</c:v>
                </c:pt>
                <c:pt idx="2910">
                  <c:v>-2.0353982695540398</c:v>
                </c:pt>
                <c:pt idx="2911">
                  <c:v>1.22615341633616</c:v>
                </c:pt>
                <c:pt idx="2912">
                  <c:v>-1.4825638182672001</c:v>
                </c:pt>
                <c:pt idx="2913">
                  <c:v>0.65356310022546504</c:v>
                </c:pt>
                <c:pt idx="2914">
                  <c:v>-0.55490670803689301</c:v>
                </c:pt>
                <c:pt idx="2915">
                  <c:v>1.0419259242924801</c:v>
                </c:pt>
                <c:pt idx="2916">
                  <c:v>-1.4949930906937201</c:v>
                </c:pt>
                <c:pt idx="2917">
                  <c:v>1.7415330290764</c:v>
                </c:pt>
                <c:pt idx="2918">
                  <c:v>-2.7099430437562702</c:v>
                </c:pt>
                <c:pt idx="2919">
                  <c:v>8.58875331739117E-3</c:v>
                </c:pt>
                <c:pt idx="2920">
                  <c:v>0.18378217149683199</c:v>
                </c:pt>
                <c:pt idx="2921">
                  <c:v>-1.75387474893691</c:v>
                </c:pt>
                <c:pt idx="2922">
                  <c:v>1.2654925965371899</c:v>
                </c:pt>
                <c:pt idx="2923">
                  <c:v>-0.510360173564254</c:v>
                </c:pt>
                <c:pt idx="2924">
                  <c:v>-2.4470508447246102</c:v>
                </c:pt>
                <c:pt idx="2925">
                  <c:v>2.8106316542068601</c:v>
                </c:pt>
                <c:pt idx="2926">
                  <c:v>1.1847152846454101</c:v>
                </c:pt>
                <c:pt idx="2927">
                  <c:v>-0.317735127078563</c:v>
                </c:pt>
                <c:pt idx="2928">
                  <c:v>0.222447654675693</c:v>
                </c:pt>
                <c:pt idx="2929">
                  <c:v>-2.1178135962147899</c:v>
                </c:pt>
                <c:pt idx="2930">
                  <c:v>0.18859025413407601</c:v>
                </c:pt>
                <c:pt idx="2931">
                  <c:v>1.19885775151761</c:v>
                </c:pt>
                <c:pt idx="2932">
                  <c:v>2.0073303009567498</c:v>
                </c:pt>
                <c:pt idx="2933">
                  <c:v>2.1798796285837998</c:v>
                </c:pt>
                <c:pt idx="2934">
                  <c:v>0.63559000782205</c:v>
                </c:pt>
                <c:pt idx="2935">
                  <c:v>-0.12660521812401401</c:v>
                </c:pt>
                <c:pt idx="2936">
                  <c:v>0.26965397302077598</c:v>
                </c:pt>
                <c:pt idx="2937">
                  <c:v>-2.5790589040406902</c:v>
                </c:pt>
                <c:pt idx="2938">
                  <c:v>1.94209680002586</c:v>
                </c:pt>
                <c:pt idx="2939">
                  <c:v>-0.19274642837939701</c:v>
                </c:pt>
                <c:pt idx="2940">
                  <c:v>-2.7567117723586398</c:v>
                </c:pt>
                <c:pt idx="2941">
                  <c:v>-2.0676332850537</c:v>
                </c:pt>
                <c:pt idx="2942">
                  <c:v>-1.9063159422196201</c:v>
                </c:pt>
                <c:pt idx="2943">
                  <c:v>-0.53961793652600398</c:v>
                </c:pt>
                <c:pt idx="2944">
                  <c:v>-1.38344049811262</c:v>
                </c:pt>
                <c:pt idx="2945">
                  <c:v>0.187965082297196</c:v>
                </c:pt>
                <c:pt idx="2946">
                  <c:v>1.9325526259338299</c:v>
                </c:pt>
                <c:pt idx="2947">
                  <c:v>0.31098748178667202</c:v>
                </c:pt>
                <c:pt idx="2948">
                  <c:v>1.43903085595446</c:v>
                </c:pt>
                <c:pt idx="2949">
                  <c:v>0.92505164954331198</c:v>
                </c:pt>
                <c:pt idx="2950">
                  <c:v>-1.6771665961775399</c:v>
                </c:pt>
                <c:pt idx="2951">
                  <c:v>-0.82338175852513396</c:v>
                </c:pt>
                <c:pt idx="2952">
                  <c:v>-0.21820232758597299</c:v>
                </c:pt>
                <c:pt idx="2953">
                  <c:v>-1.5236731317302401</c:v>
                </c:pt>
                <c:pt idx="2954">
                  <c:v>0.43810119210906501</c:v>
                </c:pt>
                <c:pt idx="2955">
                  <c:v>-2.4640225718793398</c:v>
                </c:pt>
                <c:pt idx="2956">
                  <c:v>-0.287770056434486</c:v>
                </c:pt>
                <c:pt idx="2957">
                  <c:v>0.52932936866825997</c:v>
                </c:pt>
                <c:pt idx="2958">
                  <c:v>-2.2286571483870898</c:v>
                </c:pt>
                <c:pt idx="2959">
                  <c:v>0.65823216536387796</c:v>
                </c:pt>
                <c:pt idx="2960">
                  <c:v>-0.70593869158112499</c:v>
                </c:pt>
                <c:pt idx="2961">
                  <c:v>-2.6805351903527201</c:v>
                </c:pt>
                <c:pt idx="2962">
                  <c:v>-1.5586695029368101</c:v>
                </c:pt>
                <c:pt idx="2963">
                  <c:v>0.83070134082716995</c:v>
                </c:pt>
                <c:pt idx="2964">
                  <c:v>0.58901170339790199</c:v>
                </c:pt>
                <c:pt idx="2965">
                  <c:v>-1.10756885176277</c:v>
                </c:pt>
                <c:pt idx="2966">
                  <c:v>-1.2596289311945801</c:v>
                </c:pt>
                <c:pt idx="2967">
                  <c:v>1.40219394162195</c:v>
                </c:pt>
                <c:pt idx="2968">
                  <c:v>2.9700749593896498</c:v>
                </c:pt>
                <c:pt idx="2969">
                  <c:v>-0.45355806676457699</c:v>
                </c:pt>
                <c:pt idx="2970">
                  <c:v>0.19972427819680399</c:v>
                </c:pt>
                <c:pt idx="2971">
                  <c:v>-0.47637550055052102</c:v>
                </c:pt>
                <c:pt idx="2972">
                  <c:v>-0.11519981982371</c:v>
                </c:pt>
                <c:pt idx="2973">
                  <c:v>0.52604234915470205</c:v>
                </c:pt>
                <c:pt idx="2974">
                  <c:v>1.2810821933327599E-2</c:v>
                </c:pt>
                <c:pt idx="2975">
                  <c:v>0.68019688869343098</c:v>
                </c:pt>
                <c:pt idx="2976">
                  <c:v>0.21933650190964299</c:v>
                </c:pt>
                <c:pt idx="2977">
                  <c:v>-0.49085169292619102</c:v>
                </c:pt>
                <c:pt idx="2978">
                  <c:v>2.3455558117478699</c:v>
                </c:pt>
                <c:pt idx="2979">
                  <c:v>-1.9912738048610801</c:v>
                </c:pt>
                <c:pt idx="2980">
                  <c:v>0.19782652589331501</c:v>
                </c:pt>
                <c:pt idx="2981">
                  <c:v>0.61190103369784499</c:v>
                </c:pt>
                <c:pt idx="2982">
                  <c:v>-0.92244243811983395</c:v>
                </c:pt>
                <c:pt idx="2983">
                  <c:v>1.0481901308093</c:v>
                </c:pt>
                <c:pt idx="2984">
                  <c:v>0.60360221494208</c:v>
                </c:pt>
                <c:pt idx="2985">
                  <c:v>-0.23898106527471699</c:v>
                </c:pt>
                <c:pt idx="2986">
                  <c:v>0.15489813771399799</c:v>
                </c:pt>
                <c:pt idx="2987">
                  <c:v>3.0830504522899801E-2</c:v>
                </c:pt>
                <c:pt idx="2988">
                  <c:v>1.73828465243001</c:v>
                </c:pt>
                <c:pt idx="2989">
                  <c:v>0.84657194112786804</c:v>
                </c:pt>
                <c:pt idx="2990">
                  <c:v>0.46748795265031001</c:v>
                </c:pt>
                <c:pt idx="2991">
                  <c:v>-0.64983572848909799</c:v>
                </c:pt>
                <c:pt idx="2992">
                  <c:v>2.4354060263265298</c:v>
                </c:pt>
                <c:pt idx="2993">
                  <c:v>2.3950537718212201</c:v>
                </c:pt>
                <c:pt idx="2994">
                  <c:v>-1.9692864092518001</c:v>
                </c:pt>
                <c:pt idx="2995">
                  <c:v>1.15827941331895</c:v>
                </c:pt>
                <c:pt idx="2996">
                  <c:v>1.75136859774577</c:v>
                </c:pt>
                <c:pt idx="2997">
                  <c:v>-2.6877945223453499</c:v>
                </c:pt>
                <c:pt idx="2998">
                  <c:v>-2.3947526281885199</c:v>
                </c:pt>
                <c:pt idx="2999">
                  <c:v>-0.681802326669396</c:v>
                </c:pt>
                <c:pt idx="3000">
                  <c:v>-0.48091170699934399</c:v>
                </c:pt>
                <c:pt idx="3001">
                  <c:v>0.38555965640822198</c:v>
                </c:pt>
                <c:pt idx="3002">
                  <c:v>-0.23971605911861399</c:v>
                </c:pt>
                <c:pt idx="3003">
                  <c:v>0.83117187625234901</c:v>
                </c:pt>
                <c:pt idx="3004">
                  <c:v>0.174692106301368</c:v>
                </c:pt>
                <c:pt idx="3005">
                  <c:v>2.6674481086697002</c:v>
                </c:pt>
                <c:pt idx="3006">
                  <c:v>1.51482233009675</c:v>
                </c:pt>
                <c:pt idx="3007">
                  <c:v>5.3102730820352599E-2</c:v>
                </c:pt>
                <c:pt idx="3008">
                  <c:v>-2.7713889936086402</c:v>
                </c:pt>
                <c:pt idx="3009">
                  <c:v>-1.4542101666329299</c:v>
                </c:pt>
                <c:pt idx="3010">
                  <c:v>-1.38492449147095</c:v>
                </c:pt>
                <c:pt idx="3011">
                  <c:v>-2.38776936734053</c:v>
                </c:pt>
                <c:pt idx="3012">
                  <c:v>-1.9237803414976</c:v>
                </c:pt>
                <c:pt idx="3013">
                  <c:v>1.95516028413075</c:v>
                </c:pt>
                <c:pt idx="3014">
                  <c:v>-1.22937055606815</c:v>
                </c:pt>
                <c:pt idx="3015">
                  <c:v>-2.0834393112045002</c:v>
                </c:pt>
                <c:pt idx="3016">
                  <c:v>1.4909578968516699</c:v>
                </c:pt>
                <c:pt idx="3017">
                  <c:v>0.380395707907772</c:v>
                </c:pt>
                <c:pt idx="3018">
                  <c:v>2.4505234494758898</c:v>
                </c:pt>
                <c:pt idx="3019">
                  <c:v>-0.692802817724677</c:v>
                </c:pt>
                <c:pt idx="3020">
                  <c:v>1.44577200124081</c:v>
                </c:pt>
                <c:pt idx="3021">
                  <c:v>1.5931737906861201</c:v>
                </c:pt>
                <c:pt idx="3022">
                  <c:v>1.8236626735454999</c:v>
                </c:pt>
                <c:pt idx="3023">
                  <c:v>2.6146906121124802</c:v>
                </c:pt>
                <c:pt idx="3024">
                  <c:v>1.6644636085165301</c:v>
                </c:pt>
                <c:pt idx="3025">
                  <c:v>-2.38518927414288E-2</c:v>
                </c:pt>
                <c:pt idx="3026">
                  <c:v>-0.14343547915403301</c:v>
                </c:pt>
                <c:pt idx="3027">
                  <c:v>-0.31411050940316498</c:v>
                </c:pt>
                <c:pt idx="3028">
                  <c:v>-5.8327494701987101E-2</c:v>
                </c:pt>
                <c:pt idx="3029">
                  <c:v>-1.58917528418916</c:v>
                </c:pt>
                <c:pt idx="3030">
                  <c:v>-1.3305156404935301</c:v>
                </c:pt>
                <c:pt idx="3031">
                  <c:v>-0.26093296258623699</c:v>
                </c:pt>
                <c:pt idx="3032">
                  <c:v>-0.62236505038679302</c:v>
                </c:pt>
                <c:pt idx="3033">
                  <c:v>1.36231339329166</c:v>
                </c:pt>
                <c:pt idx="3034">
                  <c:v>-1.49935506205251</c:v>
                </c:pt>
                <c:pt idx="3035">
                  <c:v>1.0946121263580699</c:v>
                </c:pt>
                <c:pt idx="3036">
                  <c:v>0.17548636464544101</c:v>
                </c:pt>
                <c:pt idx="3037">
                  <c:v>-2.1421429041089399</c:v>
                </c:pt>
                <c:pt idx="3038">
                  <c:v>-0.72767417892625996</c:v>
                </c:pt>
                <c:pt idx="3039">
                  <c:v>-0.49816301546142999</c:v>
                </c:pt>
                <c:pt idx="3040">
                  <c:v>-1.8790469483739201</c:v>
                </c:pt>
                <c:pt idx="3041">
                  <c:v>0.96691372850795598</c:v>
                </c:pt>
                <c:pt idx="3042">
                  <c:v>1.4882198532653701</c:v>
                </c:pt>
                <c:pt idx="3043">
                  <c:v>2.4960287867649198</c:v>
                </c:pt>
                <c:pt idx="3044">
                  <c:v>1.63339983638604</c:v>
                </c:pt>
                <c:pt idx="3045">
                  <c:v>-0.68915244522930996</c:v>
                </c:pt>
                <c:pt idx="3046">
                  <c:v>-2.18568030319318</c:v>
                </c:pt>
                <c:pt idx="3047">
                  <c:v>1.8815058938581499</c:v>
                </c:pt>
                <c:pt idx="3048">
                  <c:v>-0.29868866284805301</c:v>
                </c:pt>
                <c:pt idx="3049">
                  <c:v>-1.94319625843581</c:v>
                </c:pt>
                <c:pt idx="3050">
                  <c:v>-2.2033398517312901</c:v>
                </c:pt>
                <c:pt idx="3051">
                  <c:v>1.45652621245702E-2</c:v>
                </c:pt>
                <c:pt idx="3052">
                  <c:v>-0.59002827553533799</c:v>
                </c:pt>
                <c:pt idx="3053">
                  <c:v>-1.04314763411764</c:v>
                </c:pt>
                <c:pt idx="3054">
                  <c:v>-0.86329346728560796</c:v>
                </c:pt>
                <c:pt idx="3055">
                  <c:v>-1.19273064718843</c:v>
                </c:pt>
                <c:pt idx="3056">
                  <c:v>0.29921037386617899</c:v>
                </c:pt>
                <c:pt idx="3057">
                  <c:v>-2.4414114837793299</c:v>
                </c:pt>
                <c:pt idx="3058">
                  <c:v>1.7127628271019999</c:v>
                </c:pt>
                <c:pt idx="3059">
                  <c:v>1.04554842614486</c:v>
                </c:pt>
                <c:pt idx="3060">
                  <c:v>-0.49838940118228398</c:v>
                </c:pt>
                <c:pt idx="3061">
                  <c:v>0.183172843530539</c:v>
                </c:pt>
                <c:pt idx="3062">
                  <c:v>-0.56420959521590597</c:v>
                </c:pt>
                <c:pt idx="3063">
                  <c:v>0.81133950343720396</c:v>
                </c:pt>
                <c:pt idx="3064">
                  <c:v>2.7461105301920501</c:v>
                </c:pt>
                <c:pt idx="3065">
                  <c:v>0.86377097294675298</c:v>
                </c:pt>
                <c:pt idx="3066">
                  <c:v>-2.1365430806639201</c:v>
                </c:pt>
                <c:pt idx="3067">
                  <c:v>-1.8286802750598801</c:v>
                </c:pt>
                <c:pt idx="3068">
                  <c:v>1.9300517543756499</c:v>
                </c:pt>
                <c:pt idx="3069">
                  <c:v>-5.6771456613329697E-2</c:v>
                </c:pt>
                <c:pt idx="3070">
                  <c:v>-0.22032878622595001</c:v>
                </c:pt>
                <c:pt idx="3071">
                  <c:v>-2.4355869936352899</c:v>
                </c:pt>
                <c:pt idx="3072">
                  <c:v>1.4649533239388599</c:v>
                </c:pt>
                <c:pt idx="3073">
                  <c:v>-2.7206102873084599</c:v>
                </c:pt>
                <c:pt idx="3074">
                  <c:v>0.63127648275771298</c:v>
                </c:pt>
                <c:pt idx="3075">
                  <c:v>-1.2909971909384099</c:v>
                </c:pt>
                <c:pt idx="3076">
                  <c:v>-0.96869675324358895</c:v>
                </c:pt>
                <c:pt idx="3077">
                  <c:v>-1.07133441706759</c:v>
                </c:pt>
                <c:pt idx="3078">
                  <c:v>-0.51336891127129403</c:v>
                </c:pt>
                <c:pt idx="3079">
                  <c:v>-2.1578629950891299</c:v>
                </c:pt>
                <c:pt idx="3080">
                  <c:v>-0.79425231498159199</c:v>
                </c:pt>
                <c:pt idx="3081">
                  <c:v>-2.7120300627836</c:v>
                </c:pt>
                <c:pt idx="3082">
                  <c:v>1.36780542666044</c:v>
                </c:pt>
                <c:pt idx="3083">
                  <c:v>0.195652845772147</c:v>
                </c:pt>
                <c:pt idx="3084">
                  <c:v>-2.3761730482255499</c:v>
                </c:pt>
                <c:pt idx="3085">
                  <c:v>2.0164292692153401E-2</c:v>
                </c:pt>
                <c:pt idx="3086">
                  <c:v>1.9153053614104401</c:v>
                </c:pt>
                <c:pt idx="3087">
                  <c:v>0.48046682029981103</c:v>
                </c:pt>
                <c:pt idx="3088">
                  <c:v>0.33855669829183299</c:v>
                </c:pt>
                <c:pt idx="3089">
                  <c:v>-2.0223259105966802</c:v>
                </c:pt>
                <c:pt idx="3090">
                  <c:v>0.59480318529255205</c:v>
                </c:pt>
                <c:pt idx="3091">
                  <c:v>6.1438015389909603E-2</c:v>
                </c:pt>
                <c:pt idx="3092">
                  <c:v>-2.0645355113005999</c:v>
                </c:pt>
                <c:pt idx="3093">
                  <c:v>-0.40190801606383703</c:v>
                </c:pt>
                <c:pt idx="3094">
                  <c:v>-0.62859216213853397</c:v>
                </c:pt>
                <c:pt idx="3095">
                  <c:v>-1.2229614452092901</c:v>
                </c:pt>
                <c:pt idx="3096">
                  <c:v>-2.5455282445286498</c:v>
                </c:pt>
                <c:pt idx="3097">
                  <c:v>0.658835870167927</c:v>
                </c:pt>
                <c:pt idx="3098">
                  <c:v>-2.04063053192227</c:v>
                </c:pt>
                <c:pt idx="3099">
                  <c:v>-0.28520019643557099</c:v>
                </c:pt>
                <c:pt idx="3100">
                  <c:v>1.5977959681604701</c:v>
                </c:pt>
                <c:pt idx="3101">
                  <c:v>0.56243751750972903</c:v>
                </c:pt>
                <c:pt idx="3102">
                  <c:v>-1.01635279324919</c:v>
                </c:pt>
                <c:pt idx="3103">
                  <c:v>0.123315674393561</c:v>
                </c:pt>
                <c:pt idx="3104">
                  <c:v>2.8020801075430701</c:v>
                </c:pt>
                <c:pt idx="3105">
                  <c:v>-2.1188943560719999</c:v>
                </c:pt>
                <c:pt idx="3106">
                  <c:v>-0.243100796903295</c:v>
                </c:pt>
                <c:pt idx="3107">
                  <c:v>0.32012937939241398</c:v>
                </c:pt>
                <c:pt idx="3108">
                  <c:v>-2.6493447526669098</c:v>
                </c:pt>
                <c:pt idx="3109">
                  <c:v>0.463856959216289</c:v>
                </c:pt>
                <c:pt idx="3110">
                  <c:v>-2.90704606426858</c:v>
                </c:pt>
                <c:pt idx="3111">
                  <c:v>1.0270656773337801</c:v>
                </c:pt>
                <c:pt idx="3112">
                  <c:v>-0.82923747132053305</c:v>
                </c:pt>
                <c:pt idx="3113">
                  <c:v>-2.42648987619032</c:v>
                </c:pt>
                <c:pt idx="3114">
                  <c:v>-0.31150290933047597</c:v>
                </c:pt>
                <c:pt idx="3115">
                  <c:v>0.12645485257062</c:v>
                </c:pt>
                <c:pt idx="3116">
                  <c:v>-0.69029959574193001</c:v>
                </c:pt>
                <c:pt idx="3117">
                  <c:v>-1.1902591191713601</c:v>
                </c:pt>
                <c:pt idx="3118">
                  <c:v>-2.3163715570105898</c:v>
                </c:pt>
                <c:pt idx="3119">
                  <c:v>0.73708275675545698</c:v>
                </c:pt>
                <c:pt idx="3120">
                  <c:v>0.96036165672850604</c:v>
                </c:pt>
                <c:pt idx="3121">
                  <c:v>-0.35713908310952602</c:v>
                </c:pt>
                <c:pt idx="3122">
                  <c:v>-0.29240538901909902</c:v>
                </c:pt>
                <c:pt idx="3123">
                  <c:v>1.6996921448264599</c:v>
                </c:pt>
                <c:pt idx="3124">
                  <c:v>-0.528403989725579</c:v>
                </c:pt>
                <c:pt idx="3125">
                  <c:v>9.0882391660269193E-2</c:v>
                </c:pt>
                <c:pt idx="3126">
                  <c:v>-1.7381300924429399</c:v>
                </c:pt>
                <c:pt idx="3127">
                  <c:v>1.7479196186809201</c:v>
                </c:pt>
                <c:pt idx="3128">
                  <c:v>0.58116385516809999</c:v>
                </c:pt>
                <c:pt idx="3129">
                  <c:v>8.3046360231392599E-2</c:v>
                </c:pt>
                <c:pt idx="3130">
                  <c:v>-2.1850692207551399</c:v>
                </c:pt>
                <c:pt idx="3131">
                  <c:v>2.8511443247478301</c:v>
                </c:pt>
                <c:pt idx="3132">
                  <c:v>-0.71546667813655596</c:v>
                </c:pt>
                <c:pt idx="3133">
                  <c:v>1.7984808981361899</c:v>
                </c:pt>
                <c:pt idx="3134">
                  <c:v>1.25761422660231</c:v>
                </c:pt>
                <c:pt idx="3135">
                  <c:v>0.88415273862045296</c:v>
                </c:pt>
                <c:pt idx="3136">
                  <c:v>-1.7630170070992199</c:v>
                </c:pt>
                <c:pt idx="3137">
                  <c:v>8.5194656144772701E-2</c:v>
                </c:pt>
                <c:pt idx="3138">
                  <c:v>0.39381737233793901</c:v>
                </c:pt>
                <c:pt idx="3139">
                  <c:v>1.1195138796639701</c:v>
                </c:pt>
                <c:pt idx="3140">
                  <c:v>-1.2666394485035199</c:v>
                </c:pt>
                <c:pt idx="3141">
                  <c:v>-0.107072655068236</c:v>
                </c:pt>
                <c:pt idx="3142">
                  <c:v>-0.82063099472858803</c:v>
                </c:pt>
                <c:pt idx="3143">
                  <c:v>2.5667153329514201</c:v>
                </c:pt>
                <c:pt idx="3144">
                  <c:v>-1.5891773996746299</c:v>
                </c:pt>
                <c:pt idx="3145">
                  <c:v>1.87555296010122</c:v>
                </c:pt>
                <c:pt idx="3146">
                  <c:v>1.82311495278122</c:v>
                </c:pt>
                <c:pt idx="3147">
                  <c:v>2.3564608027320801</c:v>
                </c:pt>
                <c:pt idx="3148">
                  <c:v>-3.8348088129643999E-2</c:v>
                </c:pt>
                <c:pt idx="3149">
                  <c:v>2.1598493196084898</c:v>
                </c:pt>
                <c:pt idx="3150">
                  <c:v>-2.2603764480977699</c:v>
                </c:pt>
                <c:pt idx="3151">
                  <c:v>1.44321272772667</c:v>
                </c:pt>
                <c:pt idx="3152">
                  <c:v>1.59405074930886</c:v>
                </c:pt>
                <c:pt idx="3153">
                  <c:v>-9.3091979560703003E-2</c:v>
                </c:pt>
                <c:pt idx="3154">
                  <c:v>1.1180456208092999</c:v>
                </c:pt>
                <c:pt idx="3155">
                  <c:v>1.0213405029314699</c:v>
                </c:pt>
                <c:pt idx="3156">
                  <c:v>0.14633861100051501</c:v>
                </c:pt>
                <c:pt idx="3157">
                  <c:v>-0.48126352389927501</c:v>
                </c:pt>
                <c:pt idx="3158">
                  <c:v>-0.64696779882895705</c:v>
                </c:pt>
                <c:pt idx="3159">
                  <c:v>-2.2725884795612901</c:v>
                </c:pt>
                <c:pt idx="3160">
                  <c:v>0.32811758256915602</c:v>
                </c:pt>
                <c:pt idx="3161">
                  <c:v>-1.00884319257906</c:v>
                </c:pt>
                <c:pt idx="3162">
                  <c:v>-0.25113203049634297</c:v>
                </c:pt>
                <c:pt idx="3163">
                  <c:v>-0.44978393559852797</c:v>
                </c:pt>
                <c:pt idx="3164">
                  <c:v>-1.8421090174697301</c:v>
                </c:pt>
                <c:pt idx="3165">
                  <c:v>-0.54285693199907104</c:v>
                </c:pt>
                <c:pt idx="3166">
                  <c:v>1.81045865421143</c:v>
                </c:pt>
                <c:pt idx="3167">
                  <c:v>-1.0162230204485301</c:v>
                </c:pt>
                <c:pt idx="3168">
                  <c:v>-2.7075535683143999</c:v>
                </c:pt>
                <c:pt idx="3169">
                  <c:v>6.3028968257497306E-2</c:v>
                </c:pt>
                <c:pt idx="3170">
                  <c:v>-1.5237677462811099</c:v>
                </c:pt>
                <c:pt idx="3171">
                  <c:v>-2.7178994474601601</c:v>
                </c:pt>
                <c:pt idx="3172">
                  <c:v>-2.0313700137058599</c:v>
                </c:pt>
                <c:pt idx="3173">
                  <c:v>0.29559709415418101</c:v>
                </c:pt>
                <c:pt idx="3174">
                  <c:v>0.26228511065980997</c:v>
                </c:pt>
                <c:pt idx="3175">
                  <c:v>-1.57771208575277</c:v>
                </c:pt>
                <c:pt idx="3176">
                  <c:v>-0.68724172805041694</c:v>
                </c:pt>
                <c:pt idx="3177">
                  <c:v>2.1236357403768999</c:v>
                </c:pt>
                <c:pt idx="3178">
                  <c:v>-2.3452349801736698</c:v>
                </c:pt>
                <c:pt idx="3179">
                  <c:v>1.55151817890154</c:v>
                </c:pt>
                <c:pt idx="3180">
                  <c:v>-0.111329620915204</c:v>
                </c:pt>
                <c:pt idx="3181">
                  <c:v>-1.82092951010758</c:v>
                </c:pt>
                <c:pt idx="3182">
                  <c:v>2.6529415327472301</c:v>
                </c:pt>
                <c:pt idx="3183">
                  <c:v>1.1959180887273499</c:v>
                </c:pt>
                <c:pt idx="3184">
                  <c:v>1.2500740688641201</c:v>
                </c:pt>
                <c:pt idx="3185">
                  <c:v>2.67040260293347</c:v>
                </c:pt>
                <c:pt idx="3186">
                  <c:v>2.0443064797840398</c:v>
                </c:pt>
                <c:pt idx="3187">
                  <c:v>-2.61159960718678</c:v>
                </c:pt>
                <c:pt idx="3188">
                  <c:v>1.5344997291837901</c:v>
                </c:pt>
                <c:pt idx="3189">
                  <c:v>-0.52740066552967002</c:v>
                </c:pt>
                <c:pt idx="3190">
                  <c:v>1.30012295801057</c:v>
                </c:pt>
                <c:pt idx="3191">
                  <c:v>0.29559647849840398</c:v>
                </c:pt>
                <c:pt idx="3192">
                  <c:v>3.9217396100248401E-2</c:v>
                </c:pt>
                <c:pt idx="3193">
                  <c:v>3.8624967498464002E-2</c:v>
                </c:pt>
                <c:pt idx="3194">
                  <c:v>-0.27227774831234303</c:v>
                </c:pt>
                <c:pt idx="3195">
                  <c:v>2.8447874562008302</c:v>
                </c:pt>
                <c:pt idx="3196">
                  <c:v>1.0161961539477</c:v>
                </c:pt>
                <c:pt idx="3197">
                  <c:v>-1.4415248321357399</c:v>
                </c:pt>
                <c:pt idx="3198">
                  <c:v>0.72318404322031604</c:v>
                </c:pt>
                <c:pt idx="3199">
                  <c:v>-1.5283010615898101</c:v>
                </c:pt>
                <c:pt idx="3200">
                  <c:v>0.36220209692746302</c:v>
                </c:pt>
                <c:pt idx="3201">
                  <c:v>2.7725075064377198</c:v>
                </c:pt>
                <c:pt idx="3202">
                  <c:v>1.0613445643408299</c:v>
                </c:pt>
                <c:pt idx="3203">
                  <c:v>2.0260767654496599</c:v>
                </c:pt>
                <c:pt idx="3204">
                  <c:v>-0.877592800168152</c:v>
                </c:pt>
                <c:pt idx="3205">
                  <c:v>2.18089061047681E-2</c:v>
                </c:pt>
                <c:pt idx="3206">
                  <c:v>1.81361226752492</c:v>
                </c:pt>
                <c:pt idx="3207">
                  <c:v>-1.82286953803353</c:v>
                </c:pt>
                <c:pt idx="3208">
                  <c:v>1.6589856276978301</c:v>
                </c:pt>
                <c:pt idx="3209">
                  <c:v>-0.295334794839133</c:v>
                </c:pt>
                <c:pt idx="3210">
                  <c:v>-0.923994676532498</c:v>
                </c:pt>
                <c:pt idx="3211">
                  <c:v>-1.8935952439241599</c:v>
                </c:pt>
                <c:pt idx="3212">
                  <c:v>2.0307907492935402</c:v>
                </c:pt>
                <c:pt idx="3213">
                  <c:v>1.46099532053215</c:v>
                </c:pt>
                <c:pt idx="3214">
                  <c:v>2.3930893707710701</c:v>
                </c:pt>
                <c:pt idx="3215">
                  <c:v>-0.324380089469405</c:v>
                </c:pt>
                <c:pt idx="3216">
                  <c:v>0.56275678807971397</c:v>
                </c:pt>
                <c:pt idx="3217">
                  <c:v>-0.424683917375339</c:v>
                </c:pt>
                <c:pt idx="3218">
                  <c:v>-1.9389800508406001</c:v>
                </c:pt>
                <c:pt idx="3219">
                  <c:v>0.294602846265274</c:v>
                </c:pt>
                <c:pt idx="3220">
                  <c:v>1.5283311018453001</c:v>
                </c:pt>
                <c:pt idx="3221">
                  <c:v>1.77777770821078</c:v>
                </c:pt>
                <c:pt idx="3222">
                  <c:v>-0.41364855785935001</c:v>
                </c:pt>
                <c:pt idx="3223">
                  <c:v>0.47796015335564601</c:v>
                </c:pt>
                <c:pt idx="3224">
                  <c:v>0.40199918466996198</c:v>
                </c:pt>
                <c:pt idx="3225">
                  <c:v>-1.9571489951602301</c:v>
                </c:pt>
                <c:pt idx="3226">
                  <c:v>-0.11415153357930601</c:v>
                </c:pt>
                <c:pt idx="3227">
                  <c:v>0.92431804942607798</c:v>
                </c:pt>
                <c:pt idx="3228">
                  <c:v>-1.2083165163334699</c:v>
                </c:pt>
                <c:pt idx="3229">
                  <c:v>2.2379208652501301</c:v>
                </c:pt>
                <c:pt idx="3230">
                  <c:v>-2.87988813362055</c:v>
                </c:pt>
                <c:pt idx="3231">
                  <c:v>0.41741320592853498</c:v>
                </c:pt>
                <c:pt idx="3232">
                  <c:v>-1.53888155059307</c:v>
                </c:pt>
                <c:pt idx="3233">
                  <c:v>-1.17483285162939</c:v>
                </c:pt>
                <c:pt idx="3234">
                  <c:v>-2.1010587875353401</c:v>
                </c:pt>
                <c:pt idx="3235">
                  <c:v>1.1642683448048701</c:v>
                </c:pt>
                <c:pt idx="3236">
                  <c:v>1.2188747091810499</c:v>
                </c:pt>
                <c:pt idx="3237">
                  <c:v>-0.46886450969441201</c:v>
                </c:pt>
                <c:pt idx="3238">
                  <c:v>2.2511171591060699</c:v>
                </c:pt>
                <c:pt idx="3239">
                  <c:v>0.45935871274000001</c:v>
                </c:pt>
                <c:pt idx="3240">
                  <c:v>-8.0353515693444899E-2</c:v>
                </c:pt>
                <c:pt idx="3241">
                  <c:v>0.89134946172419505</c:v>
                </c:pt>
                <c:pt idx="3242">
                  <c:v>1.6946680840281101</c:v>
                </c:pt>
                <c:pt idx="3243">
                  <c:v>1.26567356581478</c:v>
                </c:pt>
                <c:pt idx="3244">
                  <c:v>-2.82183839208962</c:v>
                </c:pt>
                <c:pt idx="3245">
                  <c:v>-0.49862806308110402</c:v>
                </c:pt>
                <c:pt idx="3246">
                  <c:v>-1.98856138118201</c:v>
                </c:pt>
                <c:pt idx="3247">
                  <c:v>-1.1485499110723101</c:v>
                </c:pt>
                <c:pt idx="3248">
                  <c:v>1.1514527267605399</c:v>
                </c:pt>
                <c:pt idx="3249">
                  <c:v>1.8745852266479299</c:v>
                </c:pt>
                <c:pt idx="3250">
                  <c:v>1.10444873285678</c:v>
                </c:pt>
                <c:pt idx="3251">
                  <c:v>1.40745002338526</c:v>
                </c:pt>
                <c:pt idx="3252">
                  <c:v>0.96624781219217004</c:v>
                </c:pt>
                <c:pt idx="3253">
                  <c:v>-2.4834736063508198</c:v>
                </c:pt>
                <c:pt idx="3254">
                  <c:v>1.5311028785901</c:v>
                </c:pt>
                <c:pt idx="3255">
                  <c:v>1.69055486380985</c:v>
                </c:pt>
                <c:pt idx="3256">
                  <c:v>-1.11217288150867</c:v>
                </c:pt>
                <c:pt idx="3257">
                  <c:v>2.62063045331114</c:v>
                </c:pt>
                <c:pt idx="3258">
                  <c:v>-2.5551322713180298</c:v>
                </c:pt>
                <c:pt idx="3259">
                  <c:v>2.45677995070016</c:v>
                </c:pt>
                <c:pt idx="3260">
                  <c:v>-1.36937807320149</c:v>
                </c:pt>
                <c:pt idx="3261">
                  <c:v>0.26940046400472001</c:v>
                </c:pt>
                <c:pt idx="3262">
                  <c:v>-2.16919964571191</c:v>
                </c:pt>
                <c:pt idx="3263">
                  <c:v>1.9939656908371799</c:v>
                </c:pt>
                <c:pt idx="3264">
                  <c:v>1.2074961308430301</c:v>
                </c:pt>
                <c:pt idx="3265">
                  <c:v>-2.6269922510605999</c:v>
                </c:pt>
                <c:pt idx="3266">
                  <c:v>-0.93758791072404801</c:v>
                </c:pt>
                <c:pt idx="3267">
                  <c:v>-1.73140283068334</c:v>
                </c:pt>
                <c:pt idx="3268">
                  <c:v>0.81290979215895798</c:v>
                </c:pt>
                <c:pt idx="3269">
                  <c:v>2.6052138244287102</c:v>
                </c:pt>
                <c:pt idx="3270">
                  <c:v>-2.6894688713331298</c:v>
                </c:pt>
                <c:pt idx="3271">
                  <c:v>-0.99707048614419802</c:v>
                </c:pt>
                <c:pt idx="3272">
                  <c:v>-2.3825198829071801</c:v>
                </c:pt>
                <c:pt idx="3273">
                  <c:v>1.7583231050547901</c:v>
                </c:pt>
                <c:pt idx="3274">
                  <c:v>-0.92937644077333903</c:v>
                </c:pt>
                <c:pt idx="3275">
                  <c:v>2.2299642278616898</c:v>
                </c:pt>
                <c:pt idx="3276">
                  <c:v>-0.77085284782511698</c:v>
                </c:pt>
                <c:pt idx="3277">
                  <c:v>-1.4482185091478701</c:v>
                </c:pt>
                <c:pt idx="3278">
                  <c:v>0.85207201345639705</c:v>
                </c:pt>
                <c:pt idx="3279">
                  <c:v>-1.91093869199695</c:v>
                </c:pt>
                <c:pt idx="3280">
                  <c:v>-0.71761041376093604</c:v>
                </c:pt>
                <c:pt idx="3281">
                  <c:v>-1.15038904682134</c:v>
                </c:pt>
                <c:pt idx="3282">
                  <c:v>1.19428002829235</c:v>
                </c:pt>
                <c:pt idx="3283">
                  <c:v>5.1375796933115199E-3</c:v>
                </c:pt>
                <c:pt idx="3284">
                  <c:v>-2.81723148247272</c:v>
                </c:pt>
                <c:pt idx="3285">
                  <c:v>-0.52343481218288401</c:v>
                </c:pt>
                <c:pt idx="3286">
                  <c:v>0.23328645156219799</c:v>
                </c:pt>
                <c:pt idx="3287">
                  <c:v>0.34486868498501</c:v>
                </c:pt>
                <c:pt idx="3288">
                  <c:v>-0.90935195752087605</c:v>
                </c:pt>
                <c:pt idx="3289">
                  <c:v>-1.6292510567524401</c:v>
                </c:pt>
                <c:pt idx="3290">
                  <c:v>-1.0980227400710301</c:v>
                </c:pt>
                <c:pt idx="3291">
                  <c:v>0.22106857700412599</c:v>
                </c:pt>
                <c:pt idx="3292">
                  <c:v>2.8254938661529199</c:v>
                </c:pt>
                <c:pt idx="3293">
                  <c:v>-0.111294858499774</c:v>
                </c:pt>
                <c:pt idx="3294">
                  <c:v>-1.31183834130538</c:v>
                </c:pt>
                <c:pt idx="3295">
                  <c:v>-2.1741219709699</c:v>
                </c:pt>
                <c:pt idx="3296">
                  <c:v>0.47773159682783201</c:v>
                </c:pt>
                <c:pt idx="3297">
                  <c:v>-0.63029186018417405</c:v>
                </c:pt>
                <c:pt idx="3298">
                  <c:v>-0.47941316594888</c:v>
                </c:pt>
                <c:pt idx="3299">
                  <c:v>-1.5950745078986801</c:v>
                </c:pt>
                <c:pt idx="3300">
                  <c:v>0.375878700726894</c:v>
                </c:pt>
                <c:pt idx="3301">
                  <c:v>-1.5424184298013299</c:v>
                </c:pt>
                <c:pt idx="3302">
                  <c:v>1.7594724321964801</c:v>
                </c:pt>
                <c:pt idx="3303">
                  <c:v>1.15903332369898</c:v>
                </c:pt>
                <c:pt idx="3304">
                  <c:v>-1.72536086604193</c:v>
                </c:pt>
                <c:pt idx="3305">
                  <c:v>-2.2546107382467202</c:v>
                </c:pt>
                <c:pt idx="3306">
                  <c:v>-2.5967282090377299</c:v>
                </c:pt>
                <c:pt idx="3307">
                  <c:v>-2.2018738045502102E-2</c:v>
                </c:pt>
                <c:pt idx="3308">
                  <c:v>-1.25437873950881</c:v>
                </c:pt>
                <c:pt idx="3309">
                  <c:v>-0.90107138560859901</c:v>
                </c:pt>
                <c:pt idx="3310">
                  <c:v>0.99050525393117095</c:v>
                </c:pt>
                <c:pt idx="3311">
                  <c:v>-0.35220289240980501</c:v>
                </c:pt>
                <c:pt idx="3312">
                  <c:v>0.50049176409189</c:v>
                </c:pt>
                <c:pt idx="3313">
                  <c:v>-2.3162798212065301</c:v>
                </c:pt>
                <c:pt idx="3314">
                  <c:v>0.59893372585987104</c:v>
                </c:pt>
                <c:pt idx="3315">
                  <c:v>1.1475090776013901</c:v>
                </c:pt>
                <c:pt idx="3316">
                  <c:v>1.183207267165</c:v>
                </c:pt>
                <c:pt idx="3317">
                  <c:v>-0.90524028700071302</c:v>
                </c:pt>
                <c:pt idx="3318">
                  <c:v>1.2264609158322399</c:v>
                </c:pt>
                <c:pt idx="3319">
                  <c:v>2.7490917411646798</c:v>
                </c:pt>
                <c:pt idx="3320">
                  <c:v>1.66366093283261</c:v>
                </c:pt>
                <c:pt idx="3321">
                  <c:v>1.1076145958732899</c:v>
                </c:pt>
                <c:pt idx="3322">
                  <c:v>1.5536558020112301</c:v>
                </c:pt>
                <c:pt idx="3323">
                  <c:v>-0.45674157434701401</c:v>
                </c:pt>
                <c:pt idx="3324">
                  <c:v>1.49684985166886</c:v>
                </c:pt>
                <c:pt idx="3325">
                  <c:v>0.72971941432558296</c:v>
                </c:pt>
                <c:pt idx="3326">
                  <c:v>1.2692638985792899</c:v>
                </c:pt>
                <c:pt idx="3327">
                  <c:v>1.62902123040867</c:v>
                </c:pt>
                <c:pt idx="3328">
                  <c:v>0.638011599651084</c:v>
                </c:pt>
                <c:pt idx="3329">
                  <c:v>0.56536587026076202</c:v>
                </c:pt>
                <c:pt idx="3330">
                  <c:v>1.64694721436212</c:v>
                </c:pt>
                <c:pt idx="3331">
                  <c:v>0.72027027594485704</c:v>
                </c:pt>
                <c:pt idx="3332">
                  <c:v>-1.72875741130683</c:v>
                </c:pt>
                <c:pt idx="3333">
                  <c:v>1.63722837002009</c:v>
                </c:pt>
                <c:pt idx="3334">
                  <c:v>1.9760654631710499</c:v>
                </c:pt>
                <c:pt idx="3335">
                  <c:v>-2.3016883618005002</c:v>
                </c:pt>
                <c:pt idx="3336">
                  <c:v>1.6221171282370499</c:v>
                </c:pt>
                <c:pt idx="3337">
                  <c:v>2.4361417818249902</c:v>
                </c:pt>
                <c:pt idx="3338">
                  <c:v>1.67593209694749</c:v>
                </c:pt>
                <c:pt idx="3339">
                  <c:v>-0.11437439524618501</c:v>
                </c:pt>
                <c:pt idx="3340">
                  <c:v>0.46439365745966998</c:v>
                </c:pt>
                <c:pt idx="3341">
                  <c:v>1.9177861301893</c:v>
                </c:pt>
                <c:pt idx="3342">
                  <c:v>1.5352698555592399</c:v>
                </c:pt>
                <c:pt idx="3343">
                  <c:v>2.68723705220326</c:v>
                </c:pt>
                <c:pt idx="3344">
                  <c:v>-1.54908518726809</c:v>
                </c:pt>
                <c:pt idx="3345">
                  <c:v>1.95419655372323</c:v>
                </c:pt>
                <c:pt idx="3346">
                  <c:v>-1.2664065984427799</c:v>
                </c:pt>
                <c:pt idx="3347">
                  <c:v>0.48040965273938302</c:v>
                </c:pt>
                <c:pt idx="3348">
                  <c:v>-0.56198131185562605</c:v>
                </c:pt>
                <c:pt idx="3349">
                  <c:v>0.45420457175450701</c:v>
                </c:pt>
                <c:pt idx="3350">
                  <c:v>1.0655676877483899</c:v>
                </c:pt>
                <c:pt idx="3351">
                  <c:v>-1.17956887642125</c:v>
                </c:pt>
                <c:pt idx="3352">
                  <c:v>1.62548533158963</c:v>
                </c:pt>
                <c:pt idx="3353">
                  <c:v>-2.2900109636889399</c:v>
                </c:pt>
                <c:pt idx="3354">
                  <c:v>-0.94756878722826698</c:v>
                </c:pt>
                <c:pt idx="3355">
                  <c:v>0.56167769955580304</c:v>
                </c:pt>
                <c:pt idx="3356">
                  <c:v>-1.5195629496556999</c:v>
                </c:pt>
                <c:pt idx="3357">
                  <c:v>0.30842352737003997</c:v>
                </c:pt>
                <c:pt idx="3358">
                  <c:v>-1.74086561280298</c:v>
                </c:pt>
                <c:pt idx="3359">
                  <c:v>9.0775412811713502E-2</c:v>
                </c:pt>
                <c:pt idx="3360">
                  <c:v>2.7239292060609102</c:v>
                </c:pt>
                <c:pt idx="3361">
                  <c:v>-2.8078974887597798</c:v>
                </c:pt>
                <c:pt idx="3362">
                  <c:v>0.39909937695673198</c:v>
                </c:pt>
                <c:pt idx="3363">
                  <c:v>-0.52293031137286605</c:v>
                </c:pt>
                <c:pt idx="3364">
                  <c:v>1.39239247252153</c:v>
                </c:pt>
                <c:pt idx="3365">
                  <c:v>-1.4793415706872</c:v>
                </c:pt>
                <c:pt idx="3366">
                  <c:v>-0.58237107446278602</c:v>
                </c:pt>
                <c:pt idx="3367">
                  <c:v>-0.79178577112874304</c:v>
                </c:pt>
                <c:pt idx="3368">
                  <c:v>1.5867432649567299</c:v>
                </c:pt>
                <c:pt idx="3369">
                  <c:v>-0.35216689879999702</c:v>
                </c:pt>
                <c:pt idx="3370">
                  <c:v>1.54363396238665</c:v>
                </c:pt>
                <c:pt idx="3371">
                  <c:v>1.9243624602365901</c:v>
                </c:pt>
                <c:pt idx="3372">
                  <c:v>1.90015277110023</c:v>
                </c:pt>
                <c:pt idx="3373">
                  <c:v>-0.46963556017014402</c:v>
                </c:pt>
                <c:pt idx="3374">
                  <c:v>0.44224072355655097</c:v>
                </c:pt>
                <c:pt idx="3375">
                  <c:v>-1.0164536572902201</c:v>
                </c:pt>
                <c:pt idx="3376">
                  <c:v>2.4371782625134601</c:v>
                </c:pt>
                <c:pt idx="3377">
                  <c:v>-0.41313638257805002</c:v>
                </c:pt>
                <c:pt idx="3378">
                  <c:v>8.8255285847172696E-2</c:v>
                </c:pt>
                <c:pt idx="3379">
                  <c:v>-1.48147178071381</c:v>
                </c:pt>
                <c:pt idx="3380">
                  <c:v>0.401137265912409</c:v>
                </c:pt>
                <c:pt idx="3381">
                  <c:v>-2.4649567637154401</c:v>
                </c:pt>
                <c:pt idx="3382">
                  <c:v>0.35144291614987699</c:v>
                </c:pt>
                <c:pt idx="3383">
                  <c:v>-0.59667561191687402</c:v>
                </c:pt>
                <c:pt idx="3384">
                  <c:v>0.72002955881560204</c:v>
                </c:pt>
                <c:pt idx="3385">
                  <c:v>-2.57018235608707</c:v>
                </c:pt>
                <c:pt idx="3386">
                  <c:v>2.9244695306314199</c:v>
                </c:pt>
                <c:pt idx="3387">
                  <c:v>2.0901766598909202</c:v>
                </c:pt>
                <c:pt idx="3388">
                  <c:v>-1.84141047329094</c:v>
                </c:pt>
                <c:pt idx="3389">
                  <c:v>1.40342718168604</c:v>
                </c:pt>
                <c:pt idx="3390">
                  <c:v>0.71973400416843702</c:v>
                </c:pt>
                <c:pt idx="3391">
                  <c:v>-1.9171429768602199</c:v>
                </c:pt>
                <c:pt idx="3392">
                  <c:v>-1.6063293201654001</c:v>
                </c:pt>
                <c:pt idx="3393">
                  <c:v>-1.3758320525230401</c:v>
                </c:pt>
                <c:pt idx="3394">
                  <c:v>1.7187285453863701</c:v>
                </c:pt>
                <c:pt idx="3395">
                  <c:v>8.0213496061984899E-2</c:v>
                </c:pt>
                <c:pt idx="3396">
                  <c:v>-1.61950036136949</c:v>
                </c:pt>
                <c:pt idx="3397">
                  <c:v>0.47773103086701202</c:v>
                </c:pt>
                <c:pt idx="3398">
                  <c:v>-4.4271283307043698E-2</c:v>
                </c:pt>
                <c:pt idx="3399">
                  <c:v>-2.3758882531877701</c:v>
                </c:pt>
                <c:pt idx="3400">
                  <c:v>0.75156239467253005</c:v>
                </c:pt>
                <c:pt idx="3401">
                  <c:v>5.2951192989706103E-2</c:v>
                </c:pt>
                <c:pt idx="3402">
                  <c:v>2.9751261786738898</c:v>
                </c:pt>
                <c:pt idx="3403">
                  <c:v>0.50003763453787597</c:v>
                </c:pt>
                <c:pt idx="3404">
                  <c:v>-1.70030913664538</c:v>
                </c:pt>
                <c:pt idx="3405">
                  <c:v>1.8738664498184501</c:v>
                </c:pt>
                <c:pt idx="3406">
                  <c:v>-0.41739320355819798</c:v>
                </c:pt>
                <c:pt idx="3407">
                  <c:v>-2.5614462459529599</c:v>
                </c:pt>
                <c:pt idx="3408">
                  <c:v>1.6569046043589599</c:v>
                </c:pt>
                <c:pt idx="3409">
                  <c:v>7.8933230107114796E-2</c:v>
                </c:pt>
                <c:pt idx="3410">
                  <c:v>-0.92603753976570902</c:v>
                </c:pt>
                <c:pt idx="3411">
                  <c:v>2.3626191360971101</c:v>
                </c:pt>
                <c:pt idx="3412">
                  <c:v>1.5816311125637099</c:v>
                </c:pt>
                <c:pt idx="3413">
                  <c:v>-2.01187979740109</c:v>
                </c:pt>
                <c:pt idx="3414">
                  <c:v>8.1091264511543998E-2</c:v>
                </c:pt>
                <c:pt idx="3415">
                  <c:v>0.51539678416198398</c:v>
                </c:pt>
                <c:pt idx="3416">
                  <c:v>-1.8918737049363601</c:v>
                </c:pt>
                <c:pt idx="3417">
                  <c:v>1.4702073229977799</c:v>
                </c:pt>
                <c:pt idx="3418">
                  <c:v>-0.69957044832715598</c:v>
                </c:pt>
                <c:pt idx="3419">
                  <c:v>-0.56440250257865199</c:v>
                </c:pt>
                <c:pt idx="3420">
                  <c:v>-0.92556636576432405</c:v>
                </c:pt>
                <c:pt idx="3421">
                  <c:v>-1.9355540614778199</c:v>
                </c:pt>
                <c:pt idx="3422">
                  <c:v>1.1085192085754501</c:v>
                </c:pt>
                <c:pt idx="3423">
                  <c:v>2.6819253121435702</c:v>
                </c:pt>
                <c:pt idx="3424">
                  <c:v>1.51405414288619</c:v>
                </c:pt>
                <c:pt idx="3425">
                  <c:v>-1.5991269754661801</c:v>
                </c:pt>
                <c:pt idx="3426">
                  <c:v>0.72542327245002203</c:v>
                </c:pt>
                <c:pt idx="3427">
                  <c:v>-1.7553676065447299</c:v>
                </c:pt>
                <c:pt idx="3428">
                  <c:v>-0.92568819415551196</c:v>
                </c:pt>
                <c:pt idx="3429">
                  <c:v>1.5763827702100599</c:v>
                </c:pt>
                <c:pt idx="3430">
                  <c:v>2.0006213257618102</c:v>
                </c:pt>
                <c:pt idx="3431">
                  <c:v>2.4565792119944998</c:v>
                </c:pt>
                <c:pt idx="3432">
                  <c:v>-2.19549407965492</c:v>
                </c:pt>
                <c:pt idx="3433">
                  <c:v>-2.7500744259144101</c:v>
                </c:pt>
                <c:pt idx="3434">
                  <c:v>0.81170963268895302</c:v>
                </c:pt>
                <c:pt idx="3435">
                  <c:v>2.6276903242967</c:v>
                </c:pt>
                <c:pt idx="3436">
                  <c:v>-1.81932006947277</c:v>
                </c:pt>
                <c:pt idx="3437">
                  <c:v>-1.95369186739295</c:v>
                </c:pt>
                <c:pt idx="3438">
                  <c:v>-2.2599240014975399E-2</c:v>
                </c:pt>
                <c:pt idx="3439">
                  <c:v>-1.84743527273981</c:v>
                </c:pt>
                <c:pt idx="3440">
                  <c:v>0.82701556735399395</c:v>
                </c:pt>
                <c:pt idx="3441">
                  <c:v>2.6058312491769402</c:v>
                </c:pt>
                <c:pt idx="3442">
                  <c:v>-0.71529306051471397</c:v>
                </c:pt>
                <c:pt idx="3443">
                  <c:v>2.6143986692186401</c:v>
                </c:pt>
                <c:pt idx="3444">
                  <c:v>1.6957375776363499</c:v>
                </c:pt>
                <c:pt idx="3445">
                  <c:v>0.346374785050937</c:v>
                </c:pt>
                <c:pt idx="3446">
                  <c:v>-0.240312096878292</c:v>
                </c:pt>
                <c:pt idx="3447">
                  <c:v>-0.68025334430869</c:v>
                </c:pt>
                <c:pt idx="3448">
                  <c:v>4.4371278904988799E-2</c:v>
                </c:pt>
                <c:pt idx="3449">
                  <c:v>1.36481115329943</c:v>
                </c:pt>
                <c:pt idx="3450">
                  <c:v>-1.62708795969933</c:v>
                </c:pt>
                <c:pt idx="3451">
                  <c:v>2.6596595519922699E-2</c:v>
                </c:pt>
                <c:pt idx="3452">
                  <c:v>-2.4805917598076501</c:v>
                </c:pt>
                <c:pt idx="3453">
                  <c:v>-1.40814493554412</c:v>
                </c:pt>
                <c:pt idx="3454">
                  <c:v>1.73872796648581</c:v>
                </c:pt>
                <c:pt idx="3455">
                  <c:v>-0.99362521453353703</c:v>
                </c:pt>
                <c:pt idx="3456">
                  <c:v>-2.2699381018156601</c:v>
                </c:pt>
                <c:pt idx="3457">
                  <c:v>1.44450904725606</c:v>
                </c:pt>
                <c:pt idx="3458">
                  <c:v>-2.2715844416573798</c:v>
                </c:pt>
                <c:pt idx="3459">
                  <c:v>2.3901355468887102</c:v>
                </c:pt>
                <c:pt idx="3460">
                  <c:v>-0.88315872761740999</c:v>
                </c:pt>
                <c:pt idx="3461">
                  <c:v>0.612785641831742</c:v>
                </c:pt>
                <c:pt idx="3462">
                  <c:v>-0.31831120326281498</c:v>
                </c:pt>
                <c:pt idx="3463">
                  <c:v>-2.27993087526366</c:v>
                </c:pt>
                <c:pt idx="3464">
                  <c:v>0.370662796122258</c:v>
                </c:pt>
                <c:pt idx="3465">
                  <c:v>-1.4663226684595601</c:v>
                </c:pt>
                <c:pt idx="3466">
                  <c:v>-2.2360315236980099</c:v>
                </c:pt>
                <c:pt idx="3467">
                  <c:v>-0.74501616233581203</c:v>
                </c:pt>
                <c:pt idx="3468">
                  <c:v>0.39396239911944603</c:v>
                </c:pt>
                <c:pt idx="3469">
                  <c:v>0.57481325634005398</c:v>
                </c:pt>
                <c:pt idx="3470">
                  <c:v>-2.03753836216113</c:v>
                </c:pt>
                <c:pt idx="3471">
                  <c:v>2.2157403008303902</c:v>
                </c:pt>
                <c:pt idx="3472">
                  <c:v>1.4390962145861099</c:v>
                </c:pt>
                <c:pt idx="3473">
                  <c:v>-1.0485124742102201</c:v>
                </c:pt>
                <c:pt idx="3474">
                  <c:v>-0.882846355111364</c:v>
                </c:pt>
                <c:pt idx="3475">
                  <c:v>-1.62586817657087</c:v>
                </c:pt>
                <c:pt idx="3476">
                  <c:v>2.4881014123676102</c:v>
                </c:pt>
                <c:pt idx="3477">
                  <c:v>0.90363868429564898</c:v>
                </c:pt>
                <c:pt idx="3478">
                  <c:v>-1.71111020769745</c:v>
                </c:pt>
                <c:pt idx="3479">
                  <c:v>0.11012567881860399</c:v>
                </c:pt>
                <c:pt idx="3480">
                  <c:v>1.57776420838902</c:v>
                </c:pt>
                <c:pt idx="3481">
                  <c:v>6.7479352345264504E-2</c:v>
                </c:pt>
                <c:pt idx="3482">
                  <c:v>-0.70685988277672995</c:v>
                </c:pt>
                <c:pt idx="3483">
                  <c:v>0.105120821477478</c:v>
                </c:pt>
                <c:pt idx="3484">
                  <c:v>1.5277326468401899</c:v>
                </c:pt>
                <c:pt idx="3485">
                  <c:v>-1.85127543426307</c:v>
                </c:pt>
                <c:pt idx="3486">
                  <c:v>1.4908458992575</c:v>
                </c:pt>
                <c:pt idx="3487">
                  <c:v>-0.62490175065815501</c:v>
                </c:pt>
                <c:pt idx="3488">
                  <c:v>-2.0565381241171399</c:v>
                </c:pt>
                <c:pt idx="3489">
                  <c:v>2.5585555844316401</c:v>
                </c:pt>
                <c:pt idx="3490">
                  <c:v>-1.2214902372885901</c:v>
                </c:pt>
                <c:pt idx="3491">
                  <c:v>-0.40011935958579498</c:v>
                </c:pt>
                <c:pt idx="3492">
                  <c:v>-1.40501554551272</c:v>
                </c:pt>
                <c:pt idx="3493">
                  <c:v>-0.74597166510199797</c:v>
                </c:pt>
                <c:pt idx="3494">
                  <c:v>-0.68948555173558401</c:v>
                </c:pt>
                <c:pt idx="3495">
                  <c:v>-1.82742713023556</c:v>
                </c:pt>
                <c:pt idx="3496">
                  <c:v>1.6258196580192199</c:v>
                </c:pt>
                <c:pt idx="3497">
                  <c:v>1.7579725765662599</c:v>
                </c:pt>
                <c:pt idx="3498">
                  <c:v>6.5353413675586197E-2</c:v>
                </c:pt>
                <c:pt idx="3499">
                  <c:v>0.42340963593047798</c:v>
                </c:pt>
                <c:pt idx="3500">
                  <c:v>-1.7835778167566101</c:v>
                </c:pt>
                <c:pt idx="3501">
                  <c:v>2.4046276852917701</c:v>
                </c:pt>
                <c:pt idx="3502">
                  <c:v>2.1405816999715501</c:v>
                </c:pt>
                <c:pt idx="3503">
                  <c:v>2.1216251496021101</c:v>
                </c:pt>
                <c:pt idx="3504">
                  <c:v>-1.7288727114145499</c:v>
                </c:pt>
                <c:pt idx="3505">
                  <c:v>1.74170177416729</c:v>
                </c:pt>
                <c:pt idx="3506">
                  <c:v>1.28701547421128</c:v>
                </c:pt>
                <c:pt idx="3507">
                  <c:v>-1.5976101588216201</c:v>
                </c:pt>
                <c:pt idx="3508">
                  <c:v>1.5041232523075501</c:v>
                </c:pt>
                <c:pt idx="3509">
                  <c:v>-2.53026834565912</c:v>
                </c:pt>
                <c:pt idx="3510">
                  <c:v>-0.58501293267718102</c:v>
                </c:pt>
                <c:pt idx="3511">
                  <c:v>0.38474516481730803</c:v>
                </c:pt>
                <c:pt idx="3512">
                  <c:v>1.3773381122103301</c:v>
                </c:pt>
                <c:pt idx="3513">
                  <c:v>1.0317758468917899</c:v>
                </c:pt>
                <c:pt idx="3514">
                  <c:v>0.124353439907368</c:v>
                </c:pt>
                <c:pt idx="3515">
                  <c:v>-0.61465476307182498</c:v>
                </c:pt>
                <c:pt idx="3516">
                  <c:v>-2.1927271714407102</c:v>
                </c:pt>
                <c:pt idx="3517">
                  <c:v>-2.3275837612155801</c:v>
                </c:pt>
                <c:pt idx="3518">
                  <c:v>-1.1139854814591801</c:v>
                </c:pt>
                <c:pt idx="3519">
                  <c:v>1.4887459228253299</c:v>
                </c:pt>
                <c:pt idx="3520">
                  <c:v>-2.7064294966836502</c:v>
                </c:pt>
                <c:pt idx="3521">
                  <c:v>-0.49553212276292902</c:v>
                </c:pt>
                <c:pt idx="3522">
                  <c:v>1.5090626515597201</c:v>
                </c:pt>
                <c:pt idx="3523">
                  <c:v>-1.20063073252875</c:v>
                </c:pt>
                <c:pt idx="3524">
                  <c:v>0.76518450401272298</c:v>
                </c:pt>
                <c:pt idx="3525">
                  <c:v>1.45612100028672</c:v>
                </c:pt>
                <c:pt idx="3526">
                  <c:v>-2.29935637184537</c:v>
                </c:pt>
                <c:pt idx="3527">
                  <c:v>1.03159034134427</c:v>
                </c:pt>
                <c:pt idx="3528">
                  <c:v>1.5566389465830099</c:v>
                </c:pt>
                <c:pt idx="3529">
                  <c:v>1.05603194260163</c:v>
                </c:pt>
                <c:pt idx="3530">
                  <c:v>1.80930158490872</c:v>
                </c:pt>
                <c:pt idx="3531">
                  <c:v>-1.0029658835656501</c:v>
                </c:pt>
                <c:pt idx="3532">
                  <c:v>-1.28930098094836</c:v>
                </c:pt>
                <c:pt idx="3533">
                  <c:v>0.24231311489513799</c:v>
                </c:pt>
                <c:pt idx="3534">
                  <c:v>-0.329894410727682</c:v>
                </c:pt>
                <c:pt idx="3535">
                  <c:v>1.8229576665082201</c:v>
                </c:pt>
                <c:pt idx="3536">
                  <c:v>-0.12632710826978899</c:v>
                </c:pt>
                <c:pt idx="3537">
                  <c:v>-1.0450204940255301</c:v>
                </c:pt>
                <c:pt idx="3538">
                  <c:v>-0.53869809536510604</c:v>
                </c:pt>
                <c:pt idx="3539">
                  <c:v>-0.841043183001978</c:v>
                </c:pt>
                <c:pt idx="3540">
                  <c:v>1.1660047801307101</c:v>
                </c:pt>
                <c:pt idx="3541">
                  <c:v>-0.114219272639321</c:v>
                </c:pt>
                <c:pt idx="3542">
                  <c:v>2.4424552838720701</c:v>
                </c:pt>
                <c:pt idx="3543">
                  <c:v>1.9728830351392901</c:v>
                </c:pt>
                <c:pt idx="3544">
                  <c:v>-1.9478124350947299</c:v>
                </c:pt>
                <c:pt idx="3545">
                  <c:v>2.6299873165596099</c:v>
                </c:pt>
                <c:pt idx="3546">
                  <c:v>-1.8381143427692801</c:v>
                </c:pt>
                <c:pt idx="3547">
                  <c:v>-0.50872255782359399</c:v>
                </c:pt>
                <c:pt idx="3548">
                  <c:v>-1.3987756177966899</c:v>
                </c:pt>
                <c:pt idx="3549">
                  <c:v>0.83961194626360403</c:v>
                </c:pt>
                <c:pt idx="3550">
                  <c:v>-0.72812082888122098</c:v>
                </c:pt>
                <c:pt idx="3551">
                  <c:v>2.1464743063815099</c:v>
                </c:pt>
                <c:pt idx="3552">
                  <c:v>-1.2980211313638499</c:v>
                </c:pt>
                <c:pt idx="3553">
                  <c:v>-1.64908106380884</c:v>
                </c:pt>
                <c:pt idx="3554">
                  <c:v>-0.45605203600650801</c:v>
                </c:pt>
                <c:pt idx="3555">
                  <c:v>-0.63667216817093397</c:v>
                </c:pt>
                <c:pt idx="3556">
                  <c:v>-2.10487282592864</c:v>
                </c:pt>
                <c:pt idx="3557">
                  <c:v>-1.1733612728609</c:v>
                </c:pt>
                <c:pt idx="3558">
                  <c:v>-1.05635408325442</c:v>
                </c:pt>
                <c:pt idx="3559">
                  <c:v>1.28226113005828</c:v>
                </c:pt>
                <c:pt idx="3560">
                  <c:v>0.37000400758921898</c:v>
                </c:pt>
                <c:pt idx="3561">
                  <c:v>-0.49406990135665502</c:v>
                </c:pt>
                <c:pt idx="3562">
                  <c:v>1.50210536149471</c:v>
                </c:pt>
                <c:pt idx="3563">
                  <c:v>2.60031597761914</c:v>
                </c:pt>
                <c:pt idx="3564">
                  <c:v>0.412879637209905</c:v>
                </c:pt>
                <c:pt idx="3565">
                  <c:v>-1.9203314013284101</c:v>
                </c:pt>
                <c:pt idx="3566">
                  <c:v>-1.07396905271984</c:v>
                </c:pt>
                <c:pt idx="3567">
                  <c:v>-1.11686578566043</c:v>
                </c:pt>
                <c:pt idx="3568">
                  <c:v>-2.0592608675409299</c:v>
                </c:pt>
                <c:pt idx="3569">
                  <c:v>-0.79544074010645305</c:v>
                </c:pt>
                <c:pt idx="3570">
                  <c:v>1.98917722303</c:v>
                </c:pt>
                <c:pt idx="3571">
                  <c:v>2.64481251818051</c:v>
                </c:pt>
                <c:pt idx="3572">
                  <c:v>-1.8451728700104</c:v>
                </c:pt>
                <c:pt idx="3573">
                  <c:v>-1.0428453585205899</c:v>
                </c:pt>
                <c:pt idx="3574">
                  <c:v>0.82987995861216401</c:v>
                </c:pt>
                <c:pt idx="3575">
                  <c:v>-1.1376420298590899</c:v>
                </c:pt>
                <c:pt idx="3576">
                  <c:v>1.2086526920431599</c:v>
                </c:pt>
                <c:pt idx="3577">
                  <c:v>-2.41711833139912</c:v>
                </c:pt>
                <c:pt idx="3578">
                  <c:v>-1.3602168042404199</c:v>
                </c:pt>
                <c:pt idx="3579">
                  <c:v>-1.4387586792043201</c:v>
                </c:pt>
                <c:pt idx="3580">
                  <c:v>1.17868421692115</c:v>
                </c:pt>
                <c:pt idx="3581">
                  <c:v>-0.37918170759988601</c:v>
                </c:pt>
                <c:pt idx="3582">
                  <c:v>1.27823477316179</c:v>
                </c:pt>
                <c:pt idx="3583">
                  <c:v>2.6198967021696902</c:v>
                </c:pt>
                <c:pt idx="3584">
                  <c:v>-2.9026601234918998</c:v>
                </c:pt>
                <c:pt idx="3585">
                  <c:v>-1.89319437014897</c:v>
                </c:pt>
                <c:pt idx="3586">
                  <c:v>0.147227056706737</c:v>
                </c:pt>
                <c:pt idx="3587">
                  <c:v>0.37679731128454702</c:v>
                </c:pt>
                <c:pt idx="3588">
                  <c:v>1.7790416164325999</c:v>
                </c:pt>
                <c:pt idx="3589">
                  <c:v>2.5077442361348998</c:v>
                </c:pt>
                <c:pt idx="3590">
                  <c:v>-0.69564610278219996</c:v>
                </c:pt>
                <c:pt idx="3591">
                  <c:v>0.71707046504156102</c:v>
                </c:pt>
                <c:pt idx="3592">
                  <c:v>-1.86020455653116</c:v>
                </c:pt>
                <c:pt idx="3593">
                  <c:v>-2.3926378990681201</c:v>
                </c:pt>
                <c:pt idx="3594">
                  <c:v>0.127192224608138</c:v>
                </c:pt>
                <c:pt idx="3595">
                  <c:v>-1.40448497787431</c:v>
                </c:pt>
                <c:pt idx="3596">
                  <c:v>-1.34107680115281</c:v>
                </c:pt>
                <c:pt idx="3597">
                  <c:v>-0.57063941269786</c:v>
                </c:pt>
                <c:pt idx="3598">
                  <c:v>2.1955997187603198</c:v>
                </c:pt>
                <c:pt idx="3599">
                  <c:v>1.26809591757967</c:v>
                </c:pt>
                <c:pt idx="3600">
                  <c:v>-1.1819181613213801</c:v>
                </c:pt>
                <c:pt idx="3601">
                  <c:v>1.0919847720870199</c:v>
                </c:pt>
                <c:pt idx="3602">
                  <c:v>-0.92220315460541102</c:v>
                </c:pt>
                <c:pt idx="3603">
                  <c:v>1.7729189016712701</c:v>
                </c:pt>
                <c:pt idx="3604">
                  <c:v>-1.4686796237247499</c:v>
                </c:pt>
                <c:pt idx="3605">
                  <c:v>-2.63246561258789</c:v>
                </c:pt>
                <c:pt idx="3606">
                  <c:v>-2.5793468486357001</c:v>
                </c:pt>
                <c:pt idx="3607">
                  <c:v>-1.3601073155866601</c:v>
                </c:pt>
                <c:pt idx="3608">
                  <c:v>0.91226730806579304</c:v>
                </c:pt>
                <c:pt idx="3609">
                  <c:v>-2.1582918176309902</c:v>
                </c:pt>
                <c:pt idx="3610">
                  <c:v>0.49026060338619598</c:v>
                </c:pt>
                <c:pt idx="3611">
                  <c:v>-1.6314209467573899</c:v>
                </c:pt>
                <c:pt idx="3612">
                  <c:v>0.964078800651746</c:v>
                </c:pt>
                <c:pt idx="3613">
                  <c:v>-2.7589522601857199</c:v>
                </c:pt>
                <c:pt idx="3614">
                  <c:v>2.50419974641424</c:v>
                </c:pt>
                <c:pt idx="3615">
                  <c:v>1.5207225449909201</c:v>
                </c:pt>
                <c:pt idx="3616">
                  <c:v>0.12346431550886</c:v>
                </c:pt>
                <c:pt idx="3617">
                  <c:v>1.1307539134686899</c:v>
                </c:pt>
                <c:pt idx="3618">
                  <c:v>1.0392024075538</c:v>
                </c:pt>
                <c:pt idx="3619">
                  <c:v>-1.3089235909269099</c:v>
                </c:pt>
                <c:pt idx="3620">
                  <c:v>-0.46185083186276299</c:v>
                </c:pt>
                <c:pt idx="3621">
                  <c:v>-0.53504433680233399</c:v>
                </c:pt>
                <c:pt idx="3622">
                  <c:v>1.12182100455742</c:v>
                </c:pt>
                <c:pt idx="3623">
                  <c:v>-0.178538830556462</c:v>
                </c:pt>
                <c:pt idx="3624">
                  <c:v>-0.88924868678810898</c:v>
                </c:pt>
                <c:pt idx="3625">
                  <c:v>-0.69638674834773096</c:v>
                </c:pt>
                <c:pt idx="3626">
                  <c:v>-0.70351715883028199</c:v>
                </c:pt>
                <c:pt idx="3627">
                  <c:v>0.53249883261560405</c:v>
                </c:pt>
                <c:pt idx="3628">
                  <c:v>1.12309732129662</c:v>
                </c:pt>
                <c:pt idx="3629">
                  <c:v>2.1971008303157902</c:v>
                </c:pt>
                <c:pt idx="3630">
                  <c:v>-1.30989885824382</c:v>
                </c:pt>
                <c:pt idx="3631">
                  <c:v>2.5343421623979299</c:v>
                </c:pt>
                <c:pt idx="3632">
                  <c:v>2.90304084237252</c:v>
                </c:pt>
                <c:pt idx="3633">
                  <c:v>-1.03961748112283</c:v>
                </c:pt>
                <c:pt idx="3634">
                  <c:v>-0.93554825377842199</c:v>
                </c:pt>
                <c:pt idx="3635">
                  <c:v>-2.1572807592468801</c:v>
                </c:pt>
                <c:pt idx="3636">
                  <c:v>-1.3059697547047999</c:v>
                </c:pt>
                <c:pt idx="3637">
                  <c:v>2.0577362568671198</c:v>
                </c:pt>
                <c:pt idx="3638">
                  <c:v>-0.49156214582298302</c:v>
                </c:pt>
                <c:pt idx="3639">
                  <c:v>1.7963898395225599</c:v>
                </c:pt>
                <c:pt idx="3640">
                  <c:v>-0.77400008749085003</c:v>
                </c:pt>
                <c:pt idx="3641">
                  <c:v>-2.4738982466205299</c:v>
                </c:pt>
                <c:pt idx="3642">
                  <c:v>2.120408103525</c:v>
                </c:pt>
                <c:pt idx="3643">
                  <c:v>0.72484926257872195</c:v>
                </c:pt>
                <c:pt idx="3644">
                  <c:v>-1.3377140698730601</c:v>
                </c:pt>
                <c:pt idx="3645">
                  <c:v>0.65931808885214005</c:v>
                </c:pt>
                <c:pt idx="3646">
                  <c:v>-0.445231490330598</c:v>
                </c:pt>
                <c:pt idx="3647">
                  <c:v>0.123342999050661</c:v>
                </c:pt>
                <c:pt idx="3648">
                  <c:v>-2.0426282122888</c:v>
                </c:pt>
                <c:pt idx="3649">
                  <c:v>-0.200971693125643</c:v>
                </c:pt>
                <c:pt idx="3650">
                  <c:v>-0.108387046672742</c:v>
                </c:pt>
                <c:pt idx="3651">
                  <c:v>1.2362745763371401</c:v>
                </c:pt>
                <c:pt idx="3652">
                  <c:v>0.68814550216905002</c:v>
                </c:pt>
                <c:pt idx="3653">
                  <c:v>-1.45846882403101</c:v>
                </c:pt>
                <c:pt idx="3654">
                  <c:v>-0.24630182107208001</c:v>
                </c:pt>
                <c:pt idx="3655">
                  <c:v>-0.47290879248425499</c:v>
                </c:pt>
                <c:pt idx="3656">
                  <c:v>-1.19418534997135</c:v>
                </c:pt>
                <c:pt idx="3657">
                  <c:v>1.9205507632341601</c:v>
                </c:pt>
                <c:pt idx="3658">
                  <c:v>0.68531216038057796</c:v>
                </c:pt>
                <c:pt idx="3659">
                  <c:v>-2.87617144559308</c:v>
                </c:pt>
                <c:pt idx="3660">
                  <c:v>-0.22188751334097301</c:v>
                </c:pt>
                <c:pt idx="3661">
                  <c:v>1.80709953354971</c:v>
                </c:pt>
                <c:pt idx="3662">
                  <c:v>0.59726137172910798</c:v>
                </c:pt>
                <c:pt idx="3663">
                  <c:v>2.2407941259650799</c:v>
                </c:pt>
                <c:pt idx="3664">
                  <c:v>-0.96134837007691398</c:v>
                </c:pt>
                <c:pt idx="3665">
                  <c:v>0.866535814618554</c:v>
                </c:pt>
                <c:pt idx="3666">
                  <c:v>-2.1446878636416802</c:v>
                </c:pt>
                <c:pt idx="3667">
                  <c:v>2.57408581256637E-2</c:v>
                </c:pt>
                <c:pt idx="3668">
                  <c:v>1.3589525191135401</c:v>
                </c:pt>
                <c:pt idx="3669">
                  <c:v>0.92661286347968896</c:v>
                </c:pt>
                <c:pt idx="3670">
                  <c:v>1.2264708148627601</c:v>
                </c:pt>
                <c:pt idx="3671">
                  <c:v>-1.1424527422644399</c:v>
                </c:pt>
                <c:pt idx="3672">
                  <c:v>-1.9553990009425399</c:v>
                </c:pt>
                <c:pt idx="3673">
                  <c:v>0.203934806082154</c:v>
                </c:pt>
                <c:pt idx="3674">
                  <c:v>-0.50597217231950997</c:v>
                </c:pt>
                <c:pt idx="3675">
                  <c:v>0.19313872376980101</c:v>
                </c:pt>
                <c:pt idx="3676">
                  <c:v>-2.09352071989818</c:v>
                </c:pt>
                <c:pt idx="3677">
                  <c:v>2.5592305693148498</c:v>
                </c:pt>
                <c:pt idx="3678">
                  <c:v>-2.0710623075776402</c:v>
                </c:pt>
                <c:pt idx="3679">
                  <c:v>2.6873693567699299</c:v>
                </c:pt>
                <c:pt idx="3680">
                  <c:v>2.6357355114177299</c:v>
                </c:pt>
                <c:pt idx="3681">
                  <c:v>0.90588753444411496</c:v>
                </c:pt>
                <c:pt idx="3682">
                  <c:v>0.66706640799377903</c:v>
                </c:pt>
                <c:pt idx="3683">
                  <c:v>1.6388236043118001</c:v>
                </c:pt>
                <c:pt idx="3684">
                  <c:v>1.16226881367325</c:v>
                </c:pt>
                <c:pt idx="3685">
                  <c:v>-0.857374478634506</c:v>
                </c:pt>
                <c:pt idx="3686">
                  <c:v>-1.49944589527063</c:v>
                </c:pt>
                <c:pt idx="3687">
                  <c:v>0.70310338978662301</c:v>
                </c:pt>
                <c:pt idx="3688">
                  <c:v>-0.42831610310249202</c:v>
                </c:pt>
                <c:pt idx="3689">
                  <c:v>0.83977950506253596</c:v>
                </c:pt>
                <c:pt idx="3690">
                  <c:v>-1.1978022633786201</c:v>
                </c:pt>
                <c:pt idx="3691">
                  <c:v>2.0012947652164601</c:v>
                </c:pt>
                <c:pt idx="3692">
                  <c:v>-0.316133978707966</c:v>
                </c:pt>
                <c:pt idx="3693">
                  <c:v>2.5300857530292999</c:v>
                </c:pt>
                <c:pt idx="3694">
                  <c:v>-0.93547921700030601</c:v>
                </c:pt>
                <c:pt idx="3695">
                  <c:v>-2.0802750970463499</c:v>
                </c:pt>
                <c:pt idx="3696">
                  <c:v>-0.502852740748713</c:v>
                </c:pt>
                <c:pt idx="3697">
                  <c:v>-0.60182713368442897</c:v>
                </c:pt>
                <c:pt idx="3698">
                  <c:v>2.36607425737968</c:v>
                </c:pt>
                <c:pt idx="3699">
                  <c:v>-1.8807854793819001</c:v>
                </c:pt>
                <c:pt idx="3700">
                  <c:v>-4.02358505150823E-2</c:v>
                </c:pt>
                <c:pt idx="3701">
                  <c:v>1.2024936689941099</c:v>
                </c:pt>
                <c:pt idx="3702">
                  <c:v>0.72546022238006902</c:v>
                </c:pt>
                <c:pt idx="3703">
                  <c:v>-1.8839899698123099</c:v>
                </c:pt>
                <c:pt idx="3704">
                  <c:v>2.1626873250155598</c:v>
                </c:pt>
                <c:pt idx="3705">
                  <c:v>2.06197420326126</c:v>
                </c:pt>
                <c:pt idx="3706">
                  <c:v>-0.61251270226100596</c:v>
                </c:pt>
                <c:pt idx="3707">
                  <c:v>-1.0405583031568999</c:v>
                </c:pt>
                <c:pt idx="3708">
                  <c:v>1.58687750610106</c:v>
                </c:pt>
                <c:pt idx="3709">
                  <c:v>-1.97039171831541</c:v>
                </c:pt>
                <c:pt idx="3710">
                  <c:v>1.2015968209958501</c:v>
                </c:pt>
                <c:pt idx="3711">
                  <c:v>-0.20478398398803499</c:v>
                </c:pt>
                <c:pt idx="3712">
                  <c:v>2.4248511851644601</c:v>
                </c:pt>
                <c:pt idx="3713">
                  <c:v>-1.69100051031684</c:v>
                </c:pt>
                <c:pt idx="3714">
                  <c:v>0.26648347319816901</c:v>
                </c:pt>
                <c:pt idx="3715">
                  <c:v>0.14047509062881799</c:v>
                </c:pt>
                <c:pt idx="3716">
                  <c:v>-0.51650038227289297</c:v>
                </c:pt>
                <c:pt idx="3717">
                  <c:v>-0.89300511733268095</c:v>
                </c:pt>
                <c:pt idx="3718">
                  <c:v>2.32863394884922</c:v>
                </c:pt>
                <c:pt idx="3719">
                  <c:v>-2.3438903967787001</c:v>
                </c:pt>
                <c:pt idx="3720">
                  <c:v>0.52315724741093195</c:v>
                </c:pt>
                <c:pt idx="3721">
                  <c:v>-0.27320055069995502</c:v>
                </c:pt>
                <c:pt idx="3722">
                  <c:v>-0.72913021380391396</c:v>
                </c:pt>
                <c:pt idx="3723">
                  <c:v>0.189781415232573</c:v>
                </c:pt>
                <c:pt idx="3724">
                  <c:v>-0.123167934635877</c:v>
                </c:pt>
                <c:pt idx="3725">
                  <c:v>-0.61864694334877002</c:v>
                </c:pt>
                <c:pt idx="3726">
                  <c:v>1.2487325073875899</c:v>
                </c:pt>
                <c:pt idx="3727">
                  <c:v>-1.20989048177393</c:v>
                </c:pt>
                <c:pt idx="3728">
                  <c:v>2.1894339936813099</c:v>
                </c:pt>
                <c:pt idx="3729">
                  <c:v>2.4614376593778502</c:v>
                </c:pt>
                <c:pt idx="3730">
                  <c:v>-0.97401108089158595</c:v>
                </c:pt>
                <c:pt idx="3731">
                  <c:v>-0.68484417047916002</c:v>
                </c:pt>
                <c:pt idx="3732">
                  <c:v>2.3581134082905</c:v>
                </c:pt>
                <c:pt idx="3733">
                  <c:v>-1.775113660376</c:v>
                </c:pt>
                <c:pt idx="3734">
                  <c:v>-1.7813486142779</c:v>
                </c:pt>
                <c:pt idx="3735">
                  <c:v>1.3211838569905601</c:v>
                </c:pt>
                <c:pt idx="3736">
                  <c:v>2.1148145975068098</c:v>
                </c:pt>
                <c:pt idx="3737">
                  <c:v>-1.3633667328402701</c:v>
                </c:pt>
                <c:pt idx="3738">
                  <c:v>-0.53100280705500902</c:v>
                </c:pt>
                <c:pt idx="3739">
                  <c:v>4.46310913882213E-2</c:v>
                </c:pt>
                <c:pt idx="3740">
                  <c:v>-1.4750150696865201</c:v>
                </c:pt>
                <c:pt idx="3741">
                  <c:v>-0.34196634389536301</c:v>
                </c:pt>
                <c:pt idx="3742">
                  <c:v>-1.72503578100675</c:v>
                </c:pt>
                <c:pt idx="3743">
                  <c:v>-1.8888390543703499</c:v>
                </c:pt>
                <c:pt idx="3744">
                  <c:v>2.52467056260293</c:v>
                </c:pt>
                <c:pt idx="3745">
                  <c:v>-1.6417190385315701</c:v>
                </c:pt>
                <c:pt idx="3746">
                  <c:v>-2.3945118616876999</c:v>
                </c:pt>
                <c:pt idx="3747">
                  <c:v>-8.3073833804206701E-2</c:v>
                </c:pt>
                <c:pt idx="3748">
                  <c:v>-0.33261312086688799</c:v>
                </c:pt>
                <c:pt idx="3749">
                  <c:v>-0.22266955141533601</c:v>
                </c:pt>
                <c:pt idx="3750">
                  <c:v>0.99717010256896099</c:v>
                </c:pt>
                <c:pt idx="3751">
                  <c:v>-0.32181394601471702</c:v>
                </c:pt>
                <c:pt idx="3752">
                  <c:v>0.41117792882077903</c:v>
                </c:pt>
                <c:pt idx="3753">
                  <c:v>1.4050784588756</c:v>
                </c:pt>
                <c:pt idx="3754">
                  <c:v>1.6029127511839001</c:v>
                </c:pt>
                <c:pt idx="3755">
                  <c:v>-2.2437349009249301</c:v>
                </c:pt>
                <c:pt idx="3756">
                  <c:v>-1.6865869163686</c:v>
                </c:pt>
                <c:pt idx="3757">
                  <c:v>-2.77532344631924</c:v>
                </c:pt>
                <c:pt idx="3758">
                  <c:v>-0.41697839242828499</c:v>
                </c:pt>
                <c:pt idx="3759">
                  <c:v>-1.5051519076445199</c:v>
                </c:pt>
                <c:pt idx="3760">
                  <c:v>-1.4589870721849401</c:v>
                </c:pt>
                <c:pt idx="3761">
                  <c:v>-1.1664260615719799</c:v>
                </c:pt>
                <c:pt idx="3762">
                  <c:v>1.97075049453144</c:v>
                </c:pt>
                <c:pt idx="3763">
                  <c:v>0.23156392547512</c:v>
                </c:pt>
                <c:pt idx="3764">
                  <c:v>1.29577593592645</c:v>
                </c:pt>
                <c:pt idx="3765">
                  <c:v>0.46834477017343101</c:v>
                </c:pt>
                <c:pt idx="3766">
                  <c:v>2.54130663306448</c:v>
                </c:pt>
                <c:pt idx="3767">
                  <c:v>-1.53915225676171</c:v>
                </c:pt>
                <c:pt idx="3768">
                  <c:v>-1.2213245973776601</c:v>
                </c:pt>
                <c:pt idx="3769">
                  <c:v>2.39640490584818</c:v>
                </c:pt>
                <c:pt idx="3770">
                  <c:v>2.78293098989462</c:v>
                </c:pt>
                <c:pt idx="3771">
                  <c:v>2.4865990591453002</c:v>
                </c:pt>
                <c:pt idx="3772">
                  <c:v>-0.65033592670435503</c:v>
                </c:pt>
                <c:pt idx="3773">
                  <c:v>0.53956093077835399</c:v>
                </c:pt>
                <c:pt idx="3774">
                  <c:v>-0.83475054355217204</c:v>
                </c:pt>
                <c:pt idx="3775">
                  <c:v>2.3187802418930499</c:v>
                </c:pt>
                <c:pt idx="3776">
                  <c:v>-1.2656723183258101</c:v>
                </c:pt>
                <c:pt idx="3777">
                  <c:v>-0.56137337268193999</c:v>
                </c:pt>
                <c:pt idx="3778">
                  <c:v>2.9075489030900501</c:v>
                </c:pt>
                <c:pt idx="3779">
                  <c:v>1.07944113752378</c:v>
                </c:pt>
                <c:pt idx="3780">
                  <c:v>-0.67897444216779101</c:v>
                </c:pt>
                <c:pt idx="3781">
                  <c:v>0.22779063990391801</c:v>
                </c:pt>
                <c:pt idx="3782">
                  <c:v>-1.3941706515057399</c:v>
                </c:pt>
                <c:pt idx="3783">
                  <c:v>0.90792057980228802</c:v>
                </c:pt>
                <c:pt idx="3784">
                  <c:v>-3.7106045939080602E-2</c:v>
                </c:pt>
                <c:pt idx="3785">
                  <c:v>1.50732592156379</c:v>
                </c:pt>
                <c:pt idx="3786">
                  <c:v>-0.40178323781876002</c:v>
                </c:pt>
                <c:pt idx="3787">
                  <c:v>-1.33355183946598</c:v>
                </c:pt>
                <c:pt idx="3788">
                  <c:v>-2.8977817097654199</c:v>
                </c:pt>
                <c:pt idx="3789">
                  <c:v>-1.90494274817766</c:v>
                </c:pt>
                <c:pt idx="3790">
                  <c:v>0.68891180132654795</c:v>
                </c:pt>
                <c:pt idx="3791">
                  <c:v>2.10999585600503</c:v>
                </c:pt>
                <c:pt idx="3792">
                  <c:v>0.36862325053669198</c:v>
                </c:pt>
                <c:pt idx="3793">
                  <c:v>-1.9933631306440001</c:v>
                </c:pt>
                <c:pt idx="3794">
                  <c:v>1.7047874911627401</c:v>
                </c:pt>
                <c:pt idx="3795">
                  <c:v>-0.61448915681981198</c:v>
                </c:pt>
                <c:pt idx="3796">
                  <c:v>-1.2131892413262999</c:v>
                </c:pt>
                <c:pt idx="3797">
                  <c:v>2.3534802909747401</c:v>
                </c:pt>
                <c:pt idx="3798">
                  <c:v>-0.67459254919726797</c:v>
                </c:pt>
                <c:pt idx="3799">
                  <c:v>-1.5337121673326799</c:v>
                </c:pt>
                <c:pt idx="3800">
                  <c:v>-2.5423399510127598</c:v>
                </c:pt>
                <c:pt idx="3801">
                  <c:v>-0.36021007312595898</c:v>
                </c:pt>
                <c:pt idx="3802">
                  <c:v>-9.3822264414934603E-2</c:v>
                </c:pt>
                <c:pt idx="3803">
                  <c:v>1.79949802487957</c:v>
                </c:pt>
                <c:pt idx="3804">
                  <c:v>-2.3355355877708202</c:v>
                </c:pt>
                <c:pt idx="3805">
                  <c:v>1.3877885864103201</c:v>
                </c:pt>
                <c:pt idx="3806">
                  <c:v>-2.1443798789541</c:v>
                </c:pt>
                <c:pt idx="3807">
                  <c:v>-0.54633106102023199</c:v>
                </c:pt>
                <c:pt idx="3808">
                  <c:v>-0.45120466618064098</c:v>
                </c:pt>
                <c:pt idx="3809">
                  <c:v>-1.86396221899121</c:v>
                </c:pt>
                <c:pt idx="3810">
                  <c:v>-2.3310092345918298</c:v>
                </c:pt>
                <c:pt idx="3811">
                  <c:v>-0.88706232431362497</c:v>
                </c:pt>
                <c:pt idx="3812">
                  <c:v>2.0695055887029898</c:v>
                </c:pt>
                <c:pt idx="3813">
                  <c:v>-1.05994482836819</c:v>
                </c:pt>
                <c:pt idx="3814">
                  <c:v>-0.35947440979817002</c:v>
                </c:pt>
                <c:pt idx="3815">
                  <c:v>-0.637810215782043</c:v>
                </c:pt>
                <c:pt idx="3816">
                  <c:v>2.4393540757763699</c:v>
                </c:pt>
                <c:pt idx="3817">
                  <c:v>-0.54812291267758695</c:v>
                </c:pt>
                <c:pt idx="3818">
                  <c:v>1.26766655156342</c:v>
                </c:pt>
                <c:pt idx="3819">
                  <c:v>-0.31846997280321099</c:v>
                </c:pt>
                <c:pt idx="3820">
                  <c:v>-1.1590002744513099</c:v>
                </c:pt>
                <c:pt idx="3821">
                  <c:v>1.48400762359384</c:v>
                </c:pt>
                <c:pt idx="3822">
                  <c:v>1.98065512391539</c:v>
                </c:pt>
                <c:pt idx="3823">
                  <c:v>-0.293467792928433</c:v>
                </c:pt>
                <c:pt idx="3824">
                  <c:v>0.69319558189366504</c:v>
                </c:pt>
                <c:pt idx="3825">
                  <c:v>2.2122272818903101</c:v>
                </c:pt>
                <c:pt idx="3826">
                  <c:v>-0.78723003970504102</c:v>
                </c:pt>
                <c:pt idx="3827">
                  <c:v>-2.4359824428230699</c:v>
                </c:pt>
                <c:pt idx="3828">
                  <c:v>-1.6760926939946501</c:v>
                </c:pt>
                <c:pt idx="3829">
                  <c:v>-0.43609943870484202</c:v>
                </c:pt>
                <c:pt idx="3830">
                  <c:v>-2.70448209629722</c:v>
                </c:pt>
                <c:pt idx="3831">
                  <c:v>-1.6551038227259001</c:v>
                </c:pt>
                <c:pt idx="3832">
                  <c:v>2.56929532992904</c:v>
                </c:pt>
                <c:pt idx="3833">
                  <c:v>-1.00704022875302</c:v>
                </c:pt>
                <c:pt idx="3834">
                  <c:v>1.1068776856545799</c:v>
                </c:pt>
                <c:pt idx="3835">
                  <c:v>0.194091704832452</c:v>
                </c:pt>
                <c:pt idx="3836">
                  <c:v>0.76374024946045704</c:v>
                </c:pt>
                <c:pt idx="3837">
                  <c:v>4.33316537731087E-3</c:v>
                </c:pt>
                <c:pt idx="3838">
                  <c:v>-1.9402123651918</c:v>
                </c:pt>
                <c:pt idx="3839">
                  <c:v>2.2296245242632202</c:v>
                </c:pt>
                <c:pt idx="3840">
                  <c:v>-4.6969086202932601E-2</c:v>
                </c:pt>
                <c:pt idx="3841">
                  <c:v>-0.62525948323357095</c:v>
                </c:pt>
                <c:pt idx="3842">
                  <c:v>2.3139535736203301</c:v>
                </c:pt>
                <c:pt idx="3843">
                  <c:v>-1.2032373029852801</c:v>
                </c:pt>
                <c:pt idx="3844">
                  <c:v>0.14934871291399601</c:v>
                </c:pt>
                <c:pt idx="3845">
                  <c:v>-0.37673240398726299</c:v>
                </c:pt>
                <c:pt idx="3846">
                  <c:v>1.84463726764358</c:v>
                </c:pt>
                <c:pt idx="3847">
                  <c:v>1.1010401476929601</c:v>
                </c:pt>
                <c:pt idx="3848">
                  <c:v>2.4605823629885601</c:v>
                </c:pt>
                <c:pt idx="3849">
                  <c:v>-1.0021559745613799</c:v>
                </c:pt>
                <c:pt idx="3850">
                  <c:v>-3.7827375310813503E-2</c:v>
                </c:pt>
                <c:pt idx="3851">
                  <c:v>3.0364703061489501E-2</c:v>
                </c:pt>
                <c:pt idx="3852">
                  <c:v>2.6429600648845999</c:v>
                </c:pt>
                <c:pt idx="3853">
                  <c:v>1.82419333608913</c:v>
                </c:pt>
                <c:pt idx="3854">
                  <c:v>2.0285892379392001</c:v>
                </c:pt>
                <c:pt idx="3855">
                  <c:v>-2.1784208374081802</c:v>
                </c:pt>
                <c:pt idx="3856">
                  <c:v>-0.20493701394754901</c:v>
                </c:pt>
                <c:pt idx="3857">
                  <c:v>0.13005527718190699</c:v>
                </c:pt>
                <c:pt idx="3858">
                  <c:v>1.6417119629679799</c:v>
                </c:pt>
                <c:pt idx="3859">
                  <c:v>-1.59181904946191</c:v>
                </c:pt>
                <c:pt idx="3860">
                  <c:v>1.52481281994988</c:v>
                </c:pt>
                <c:pt idx="3861">
                  <c:v>1.1899660300471699</c:v>
                </c:pt>
                <c:pt idx="3862">
                  <c:v>1.66669650054067</c:v>
                </c:pt>
                <c:pt idx="3863">
                  <c:v>-1.3867208098705901</c:v>
                </c:pt>
                <c:pt idx="3864">
                  <c:v>1.119485543475</c:v>
                </c:pt>
                <c:pt idx="3865">
                  <c:v>-0.81957966160123297</c:v>
                </c:pt>
                <c:pt idx="3866">
                  <c:v>2.5663888670990702</c:v>
                </c:pt>
                <c:pt idx="3867">
                  <c:v>2.01834810668083</c:v>
                </c:pt>
                <c:pt idx="3868">
                  <c:v>-2.5478928912330501</c:v>
                </c:pt>
                <c:pt idx="3869">
                  <c:v>-1.2204261402691501</c:v>
                </c:pt>
                <c:pt idx="3870">
                  <c:v>0.67952059367683404</c:v>
                </c:pt>
                <c:pt idx="3871">
                  <c:v>1.1458986138603999</c:v>
                </c:pt>
                <c:pt idx="3872">
                  <c:v>-1.07621060665237</c:v>
                </c:pt>
                <c:pt idx="3873">
                  <c:v>-1.9169195019865599</c:v>
                </c:pt>
                <c:pt idx="3874">
                  <c:v>1.3448749630217101</c:v>
                </c:pt>
                <c:pt idx="3875">
                  <c:v>0.36133025416225001</c:v>
                </c:pt>
                <c:pt idx="3876">
                  <c:v>0.26917047012570799</c:v>
                </c:pt>
                <c:pt idx="3877">
                  <c:v>1.3123024266062</c:v>
                </c:pt>
                <c:pt idx="3878">
                  <c:v>-2.0385724471983102</c:v>
                </c:pt>
                <c:pt idx="3879">
                  <c:v>0.32528489141069</c:v>
                </c:pt>
                <c:pt idx="3880">
                  <c:v>1.6964607716126201</c:v>
                </c:pt>
                <c:pt idx="3881">
                  <c:v>1.77613395761625</c:v>
                </c:pt>
                <c:pt idx="3882">
                  <c:v>2.7797089571857598</c:v>
                </c:pt>
                <c:pt idx="3883">
                  <c:v>0.34518632637048602</c:v>
                </c:pt>
                <c:pt idx="3884">
                  <c:v>2.24614797436928</c:v>
                </c:pt>
                <c:pt idx="3885">
                  <c:v>-0.38160077160310102</c:v>
                </c:pt>
                <c:pt idx="3886">
                  <c:v>-0.28066876661704299</c:v>
                </c:pt>
                <c:pt idx="3887">
                  <c:v>-0.56002666403777202</c:v>
                </c:pt>
                <c:pt idx="3888">
                  <c:v>-1.0094930780406099</c:v>
                </c:pt>
                <c:pt idx="3889">
                  <c:v>-0.49385030920492701</c:v>
                </c:pt>
                <c:pt idx="3890">
                  <c:v>-9.4733801000369697E-2</c:v>
                </c:pt>
                <c:pt idx="3891">
                  <c:v>-1.4030104206565599</c:v>
                </c:pt>
                <c:pt idx="3892">
                  <c:v>-1.77372020687391</c:v>
                </c:pt>
                <c:pt idx="3893">
                  <c:v>3.3269911952257397E-2</c:v>
                </c:pt>
                <c:pt idx="3894">
                  <c:v>-1.78280505016762</c:v>
                </c:pt>
                <c:pt idx="3895">
                  <c:v>-1.50296287666124</c:v>
                </c:pt>
                <c:pt idx="3896">
                  <c:v>-0.10781635835324201</c:v>
                </c:pt>
                <c:pt idx="3897">
                  <c:v>-1.6982346794905401</c:v>
                </c:pt>
                <c:pt idx="3898">
                  <c:v>2.61192629237026</c:v>
                </c:pt>
                <c:pt idx="3899">
                  <c:v>0.21402929486243399</c:v>
                </c:pt>
                <c:pt idx="3900">
                  <c:v>2.7099788457690601</c:v>
                </c:pt>
                <c:pt idx="3901">
                  <c:v>-0.70824899836077704</c:v>
                </c:pt>
                <c:pt idx="3902">
                  <c:v>-1.0639648016576699</c:v>
                </c:pt>
                <c:pt idx="3903">
                  <c:v>-0.87929779418216203</c:v>
                </c:pt>
                <c:pt idx="3904">
                  <c:v>-0.42296029937260199</c:v>
                </c:pt>
                <c:pt idx="3905">
                  <c:v>-1.88916704181571</c:v>
                </c:pt>
                <c:pt idx="3906">
                  <c:v>1.9181995172777999</c:v>
                </c:pt>
                <c:pt idx="3907">
                  <c:v>0.402135986541793</c:v>
                </c:pt>
                <c:pt idx="3908">
                  <c:v>2.0839078198222101</c:v>
                </c:pt>
                <c:pt idx="3909">
                  <c:v>7.2258701340194506E-2</c:v>
                </c:pt>
                <c:pt idx="3910">
                  <c:v>-1.5444889175680001</c:v>
                </c:pt>
                <c:pt idx="3911">
                  <c:v>0.225579046693136</c:v>
                </c:pt>
                <c:pt idx="3912">
                  <c:v>-1.8640388105102701</c:v>
                </c:pt>
                <c:pt idx="3913">
                  <c:v>-0.45393935688662601</c:v>
                </c:pt>
                <c:pt idx="3914">
                  <c:v>1.83567760140614</c:v>
                </c:pt>
                <c:pt idx="3915">
                  <c:v>-1.3184266075293201</c:v>
                </c:pt>
                <c:pt idx="3916">
                  <c:v>-2.60426476732933</c:v>
                </c:pt>
                <c:pt idx="3917">
                  <c:v>0.31587914374336601</c:v>
                </c:pt>
                <c:pt idx="3918">
                  <c:v>-0.59641085551005901</c:v>
                </c:pt>
                <c:pt idx="3919">
                  <c:v>-0.66376693040162404</c:v>
                </c:pt>
                <c:pt idx="3920">
                  <c:v>2.0059777132813599</c:v>
                </c:pt>
                <c:pt idx="3921">
                  <c:v>2.7200358965971101</c:v>
                </c:pt>
                <c:pt idx="3922">
                  <c:v>0.33326861578557498</c:v>
                </c:pt>
                <c:pt idx="3923">
                  <c:v>1.84513871054791</c:v>
                </c:pt>
                <c:pt idx="3924">
                  <c:v>-2.8153431306138499</c:v>
                </c:pt>
                <c:pt idx="3925">
                  <c:v>-0.64945668163062398</c:v>
                </c:pt>
                <c:pt idx="3926">
                  <c:v>-1.77542028121554</c:v>
                </c:pt>
                <c:pt idx="3927">
                  <c:v>-1.1981485185863801</c:v>
                </c:pt>
                <c:pt idx="3928">
                  <c:v>-0.147379751253918</c:v>
                </c:pt>
                <c:pt idx="3929">
                  <c:v>1.4533543912261699</c:v>
                </c:pt>
                <c:pt idx="3930">
                  <c:v>-0.66179283499953301</c:v>
                </c:pt>
                <c:pt idx="3931">
                  <c:v>0.86698966158364399</c:v>
                </c:pt>
                <c:pt idx="3932">
                  <c:v>-0.87671718805990995</c:v>
                </c:pt>
                <c:pt idx="3933">
                  <c:v>-0.29862767260937301</c:v>
                </c:pt>
                <c:pt idx="3934">
                  <c:v>1.42994202757179</c:v>
                </c:pt>
                <c:pt idx="3935">
                  <c:v>1.54247553048138</c:v>
                </c:pt>
                <c:pt idx="3936">
                  <c:v>-1.5433272331032999</c:v>
                </c:pt>
                <c:pt idx="3937">
                  <c:v>-0.41310061340322501</c:v>
                </c:pt>
                <c:pt idx="3938">
                  <c:v>3.6576880604940201E-2</c:v>
                </c:pt>
                <c:pt idx="3939">
                  <c:v>1.0005891769142501</c:v>
                </c:pt>
                <c:pt idx="3940">
                  <c:v>-0.73981796877153005</c:v>
                </c:pt>
                <c:pt idx="3941">
                  <c:v>1.7055392476561899</c:v>
                </c:pt>
                <c:pt idx="3942">
                  <c:v>-2.0836813777246399</c:v>
                </c:pt>
                <c:pt idx="3943">
                  <c:v>-1.12363273106557</c:v>
                </c:pt>
                <c:pt idx="3944">
                  <c:v>-0.76929774222510805</c:v>
                </c:pt>
                <c:pt idx="3945">
                  <c:v>0.89127030428495901</c:v>
                </c:pt>
                <c:pt idx="3946">
                  <c:v>-1.06144464795992</c:v>
                </c:pt>
                <c:pt idx="3947">
                  <c:v>-1.0755174846876601</c:v>
                </c:pt>
                <c:pt idx="3948">
                  <c:v>-0.41932161589164002</c:v>
                </c:pt>
                <c:pt idx="3949">
                  <c:v>-0.50847230153185197</c:v>
                </c:pt>
                <c:pt idx="3950">
                  <c:v>-0.13973294449527501</c:v>
                </c:pt>
                <c:pt idx="3951">
                  <c:v>-0.68787178590457398</c:v>
                </c:pt>
                <c:pt idx="3952">
                  <c:v>-1.7433990147407299</c:v>
                </c:pt>
                <c:pt idx="3953">
                  <c:v>-0.76298642250516002</c:v>
                </c:pt>
                <c:pt idx="3954">
                  <c:v>1.4555804808885699</c:v>
                </c:pt>
                <c:pt idx="3955">
                  <c:v>-0.116238289403613</c:v>
                </c:pt>
                <c:pt idx="3956">
                  <c:v>0.59223322310360704</c:v>
                </c:pt>
                <c:pt idx="3957">
                  <c:v>2.4463491046022998</c:v>
                </c:pt>
                <c:pt idx="3958">
                  <c:v>-2.9321084948198299</c:v>
                </c:pt>
                <c:pt idx="3959">
                  <c:v>2.45357112305634</c:v>
                </c:pt>
                <c:pt idx="3960">
                  <c:v>0.48531789627968402</c:v>
                </c:pt>
                <c:pt idx="3961">
                  <c:v>-1.15269287259178</c:v>
                </c:pt>
                <c:pt idx="3962">
                  <c:v>2.6630674173058999</c:v>
                </c:pt>
                <c:pt idx="3963">
                  <c:v>1.2174509561895599</c:v>
                </c:pt>
                <c:pt idx="3964">
                  <c:v>1.0366003620965401</c:v>
                </c:pt>
                <c:pt idx="3965">
                  <c:v>1.9022575953509699</c:v>
                </c:pt>
                <c:pt idx="3966">
                  <c:v>1.4949110112547299</c:v>
                </c:pt>
                <c:pt idx="3967">
                  <c:v>2.1716856300071399</c:v>
                </c:pt>
                <c:pt idx="3968">
                  <c:v>1.3491255570955001</c:v>
                </c:pt>
                <c:pt idx="3969">
                  <c:v>1.0942529636741101</c:v>
                </c:pt>
                <c:pt idx="3970">
                  <c:v>-1.22366830681475</c:v>
                </c:pt>
                <c:pt idx="3971">
                  <c:v>-2.23401214862028</c:v>
                </c:pt>
                <c:pt idx="3972">
                  <c:v>0.75888710785950897</c:v>
                </c:pt>
                <c:pt idx="3973">
                  <c:v>1.9833878071819799</c:v>
                </c:pt>
                <c:pt idx="3974">
                  <c:v>0.21916539200513899</c:v>
                </c:pt>
                <c:pt idx="3975">
                  <c:v>-0.27463627631892801</c:v>
                </c:pt>
                <c:pt idx="3976">
                  <c:v>-1.21547638465198</c:v>
                </c:pt>
                <c:pt idx="3977">
                  <c:v>-1.00081475997882</c:v>
                </c:pt>
                <c:pt idx="3978">
                  <c:v>1.89907352441148</c:v>
                </c:pt>
                <c:pt idx="3979">
                  <c:v>-1.82091290808666</c:v>
                </c:pt>
                <c:pt idx="3980">
                  <c:v>1.6650228547202099</c:v>
                </c:pt>
                <c:pt idx="3981">
                  <c:v>0.81125230583782704</c:v>
                </c:pt>
                <c:pt idx="3982">
                  <c:v>-2.1166639329836201</c:v>
                </c:pt>
                <c:pt idx="3983">
                  <c:v>0.110449781234905</c:v>
                </c:pt>
                <c:pt idx="3984">
                  <c:v>-0.40553108132399002</c:v>
                </c:pt>
                <c:pt idx="3985">
                  <c:v>-1.17642677664003</c:v>
                </c:pt>
                <c:pt idx="3986">
                  <c:v>-0.84296791731695797</c:v>
                </c:pt>
                <c:pt idx="3987">
                  <c:v>1.42451262715187</c:v>
                </c:pt>
                <c:pt idx="3988">
                  <c:v>1.63327839646521</c:v>
                </c:pt>
                <c:pt idx="3989">
                  <c:v>2.0315163185188601</c:v>
                </c:pt>
                <c:pt idx="3990">
                  <c:v>-1.7368756044670499</c:v>
                </c:pt>
                <c:pt idx="3991">
                  <c:v>-0.35317469428140402</c:v>
                </c:pt>
                <c:pt idx="3992">
                  <c:v>1.6413498631142101</c:v>
                </c:pt>
                <c:pt idx="3993">
                  <c:v>-1.02849511400619</c:v>
                </c:pt>
                <c:pt idx="3994">
                  <c:v>0.64898681238388001</c:v>
                </c:pt>
                <c:pt idx="3995">
                  <c:v>-0.98414349379746202</c:v>
                </c:pt>
                <c:pt idx="3996">
                  <c:v>-2.3307777712264599</c:v>
                </c:pt>
                <c:pt idx="3997">
                  <c:v>0.41993548302794098</c:v>
                </c:pt>
                <c:pt idx="3998">
                  <c:v>-0.70341700538373297</c:v>
                </c:pt>
                <c:pt idx="3999">
                  <c:v>-0.58041261668362498</c:v>
                </c:pt>
                <c:pt idx="4000">
                  <c:v>-0.27790239620382501</c:v>
                </c:pt>
                <c:pt idx="4001">
                  <c:v>-1.4856173439223099</c:v>
                </c:pt>
                <c:pt idx="4002">
                  <c:v>-2.23632419862113</c:v>
                </c:pt>
                <c:pt idx="4003">
                  <c:v>-0.28862053360415502</c:v>
                </c:pt>
                <c:pt idx="4004">
                  <c:v>0.96507982343353105</c:v>
                </c:pt>
                <c:pt idx="4005">
                  <c:v>-9.6047483886960203E-2</c:v>
                </c:pt>
                <c:pt idx="4006">
                  <c:v>0.16614006305120399</c:v>
                </c:pt>
                <c:pt idx="4007">
                  <c:v>0.98013272090174097</c:v>
                </c:pt>
                <c:pt idx="4008">
                  <c:v>1.23854419311536</c:v>
                </c:pt>
                <c:pt idx="4009">
                  <c:v>0.40155540155173902</c:v>
                </c:pt>
                <c:pt idx="4010">
                  <c:v>-2.7500356537617501</c:v>
                </c:pt>
                <c:pt idx="4011">
                  <c:v>-1.7528008081051301</c:v>
                </c:pt>
                <c:pt idx="4012">
                  <c:v>-1.3282897590342899</c:v>
                </c:pt>
                <c:pt idx="4013">
                  <c:v>1.6915060376615401</c:v>
                </c:pt>
                <c:pt idx="4014">
                  <c:v>0.45880345870509298</c:v>
                </c:pt>
                <c:pt idx="4015">
                  <c:v>1.43103700710755</c:v>
                </c:pt>
                <c:pt idx="4016">
                  <c:v>1.6443019437306601</c:v>
                </c:pt>
                <c:pt idx="4017">
                  <c:v>-1.82147825539304</c:v>
                </c:pt>
                <c:pt idx="4018">
                  <c:v>1.4414943164743601</c:v>
                </c:pt>
                <c:pt idx="4019">
                  <c:v>1.51501273993077</c:v>
                </c:pt>
                <c:pt idx="4020">
                  <c:v>7.6524828295644498E-2</c:v>
                </c:pt>
                <c:pt idx="4021">
                  <c:v>2.1618758062309702</c:v>
                </c:pt>
                <c:pt idx="4022">
                  <c:v>-0.24273216587129701</c:v>
                </c:pt>
                <c:pt idx="4023">
                  <c:v>-0.64260789776768401</c:v>
                </c:pt>
                <c:pt idx="4024">
                  <c:v>9.5368394792849602E-5</c:v>
                </c:pt>
                <c:pt idx="4025">
                  <c:v>-2.2735412496059602</c:v>
                </c:pt>
                <c:pt idx="4026">
                  <c:v>1.90290842477989</c:v>
                </c:pt>
                <c:pt idx="4027">
                  <c:v>-0.19198346585012599</c:v>
                </c:pt>
                <c:pt idx="4028">
                  <c:v>-1.0733729850998699</c:v>
                </c:pt>
                <c:pt idx="4029">
                  <c:v>-6.2634180250848104E-2</c:v>
                </c:pt>
                <c:pt idx="4030">
                  <c:v>1.40220754003062</c:v>
                </c:pt>
                <c:pt idx="4031">
                  <c:v>-1.97808805969547</c:v>
                </c:pt>
                <c:pt idx="4032">
                  <c:v>-0.34399821013770898</c:v>
                </c:pt>
                <c:pt idx="4033">
                  <c:v>0.93843044462732905</c:v>
                </c:pt>
                <c:pt idx="4034">
                  <c:v>-1.02462085541777</c:v>
                </c:pt>
                <c:pt idx="4035">
                  <c:v>0.797006468618357</c:v>
                </c:pt>
                <c:pt idx="4036">
                  <c:v>1.1878520222434901</c:v>
                </c:pt>
                <c:pt idx="4037">
                  <c:v>1.8349783777111299</c:v>
                </c:pt>
                <c:pt idx="4038">
                  <c:v>-0.84886580331565598</c:v>
                </c:pt>
                <c:pt idx="4039">
                  <c:v>1.3645041540619101</c:v>
                </c:pt>
                <c:pt idx="4040">
                  <c:v>2.4012788855588099</c:v>
                </c:pt>
                <c:pt idx="4041">
                  <c:v>1.50411746068754</c:v>
                </c:pt>
                <c:pt idx="4042">
                  <c:v>-1.0910542064270801</c:v>
                </c:pt>
                <c:pt idx="4043">
                  <c:v>-2.2879965795522401</c:v>
                </c:pt>
                <c:pt idx="4044">
                  <c:v>0.35986968107162898</c:v>
                </c:pt>
                <c:pt idx="4045">
                  <c:v>2.1022512548674799</c:v>
                </c:pt>
                <c:pt idx="4046">
                  <c:v>1.8916866150803799</c:v>
                </c:pt>
                <c:pt idx="4047">
                  <c:v>-0.65486486397195698</c:v>
                </c:pt>
                <c:pt idx="4048">
                  <c:v>-0.46569548336468802</c:v>
                </c:pt>
                <c:pt idx="4049">
                  <c:v>-1.2762761619599201</c:v>
                </c:pt>
                <c:pt idx="4050">
                  <c:v>0.115859491747539</c:v>
                </c:pt>
                <c:pt idx="4051">
                  <c:v>-0.145446511356151</c:v>
                </c:pt>
                <c:pt idx="4052">
                  <c:v>2.5644107892706201</c:v>
                </c:pt>
                <c:pt idx="4053">
                  <c:v>-0.492498057222652</c:v>
                </c:pt>
                <c:pt idx="4054">
                  <c:v>0.65755853581150903</c:v>
                </c:pt>
                <c:pt idx="4055">
                  <c:v>2.7661007749449702</c:v>
                </c:pt>
                <c:pt idx="4056">
                  <c:v>2.3584807410556201</c:v>
                </c:pt>
                <c:pt idx="4057">
                  <c:v>1.69547353862773</c:v>
                </c:pt>
                <c:pt idx="4058">
                  <c:v>-0.56922323933334296</c:v>
                </c:pt>
                <c:pt idx="4059">
                  <c:v>1.0627765361444801</c:v>
                </c:pt>
                <c:pt idx="4060">
                  <c:v>1.40109236091238</c:v>
                </c:pt>
                <c:pt idx="4061">
                  <c:v>0.74365707960717298</c:v>
                </c:pt>
                <c:pt idx="4062">
                  <c:v>1.1391372034790299</c:v>
                </c:pt>
                <c:pt idx="4063">
                  <c:v>-0.90026679330456505</c:v>
                </c:pt>
                <c:pt idx="4064">
                  <c:v>-2.0820696039155302</c:v>
                </c:pt>
                <c:pt idx="4065">
                  <c:v>-1.0535191312360399</c:v>
                </c:pt>
                <c:pt idx="4066">
                  <c:v>-1.97004815381599</c:v>
                </c:pt>
                <c:pt idx="4067">
                  <c:v>-2.71270501185669</c:v>
                </c:pt>
                <c:pt idx="4068">
                  <c:v>-2.0492546021675002</c:v>
                </c:pt>
                <c:pt idx="4069">
                  <c:v>1.64690095468443</c:v>
                </c:pt>
                <c:pt idx="4070">
                  <c:v>-1.09808516137644</c:v>
                </c:pt>
                <c:pt idx="4071">
                  <c:v>-1.20830780895074</c:v>
                </c:pt>
                <c:pt idx="4072">
                  <c:v>-0.675272228294998</c:v>
                </c:pt>
                <c:pt idx="4073">
                  <c:v>0.99371177942869204</c:v>
                </c:pt>
                <c:pt idx="4074">
                  <c:v>-2.1762756515614798</c:v>
                </c:pt>
                <c:pt idx="4075">
                  <c:v>0.63601770948494096</c:v>
                </c:pt>
                <c:pt idx="4076">
                  <c:v>-1.85087092976207</c:v>
                </c:pt>
                <c:pt idx="4077">
                  <c:v>-1.2333824501305699</c:v>
                </c:pt>
                <c:pt idx="4078">
                  <c:v>-2.9065667825529</c:v>
                </c:pt>
                <c:pt idx="4079">
                  <c:v>2.1059434559202299</c:v>
                </c:pt>
                <c:pt idx="4080">
                  <c:v>1.7784252960450599</c:v>
                </c:pt>
                <c:pt idx="4081">
                  <c:v>0.50665881972733195</c:v>
                </c:pt>
                <c:pt idx="4082">
                  <c:v>1.73560698603895</c:v>
                </c:pt>
                <c:pt idx="4083">
                  <c:v>-1.32559556455443</c:v>
                </c:pt>
                <c:pt idx="4084">
                  <c:v>-2.27609322094587</c:v>
                </c:pt>
                <c:pt idx="4085">
                  <c:v>-0.54451983705634899</c:v>
                </c:pt>
                <c:pt idx="4086">
                  <c:v>0.45026631775038101</c:v>
                </c:pt>
                <c:pt idx="4087">
                  <c:v>-0.53040485786898195</c:v>
                </c:pt>
                <c:pt idx="4088">
                  <c:v>3.9699263602471099E-2</c:v>
                </c:pt>
                <c:pt idx="4089">
                  <c:v>-0.36297308563307301</c:v>
                </c:pt>
                <c:pt idx="4090">
                  <c:v>-1.1888698662038899</c:v>
                </c:pt>
                <c:pt idx="4091">
                  <c:v>2.5201803213643101</c:v>
                </c:pt>
                <c:pt idx="4092">
                  <c:v>-1.88892277327664</c:v>
                </c:pt>
                <c:pt idx="4093">
                  <c:v>-1.1864951900524601</c:v>
                </c:pt>
                <c:pt idx="4094">
                  <c:v>-0.59335483232805297</c:v>
                </c:pt>
                <c:pt idx="4095">
                  <c:v>-1.80783053813995</c:v>
                </c:pt>
                <c:pt idx="4096">
                  <c:v>2.28672567234692</c:v>
                </c:pt>
                <c:pt idx="4097">
                  <c:v>-2.38789239389012</c:v>
                </c:pt>
                <c:pt idx="4098">
                  <c:v>0.79557992250049203</c:v>
                </c:pt>
                <c:pt idx="4099">
                  <c:v>-0.61421636154099302</c:v>
                </c:pt>
                <c:pt idx="4100">
                  <c:v>0.69855821699501197</c:v>
                </c:pt>
                <c:pt idx="4101">
                  <c:v>-0.34185525483856199</c:v>
                </c:pt>
                <c:pt idx="4102">
                  <c:v>0.931260892550408</c:v>
                </c:pt>
                <c:pt idx="4103">
                  <c:v>2.2084693793605901</c:v>
                </c:pt>
                <c:pt idx="4104">
                  <c:v>2.64414923169823</c:v>
                </c:pt>
                <c:pt idx="4105">
                  <c:v>0.155922853828284</c:v>
                </c:pt>
                <c:pt idx="4106">
                  <c:v>-2.8636761384594802</c:v>
                </c:pt>
                <c:pt idx="4107">
                  <c:v>1.7994357390911699</c:v>
                </c:pt>
                <c:pt idx="4108">
                  <c:v>2.5490617078688902</c:v>
                </c:pt>
                <c:pt idx="4109">
                  <c:v>1.7887608587439601</c:v>
                </c:pt>
                <c:pt idx="4110">
                  <c:v>1.12202017701779</c:v>
                </c:pt>
                <c:pt idx="4111">
                  <c:v>-1.0965409261022101</c:v>
                </c:pt>
                <c:pt idx="4112">
                  <c:v>-1.56915401121139</c:v>
                </c:pt>
                <c:pt idx="4113">
                  <c:v>-1.9737641516904401</c:v>
                </c:pt>
                <c:pt idx="4114">
                  <c:v>2.8413787417652001</c:v>
                </c:pt>
                <c:pt idx="4115">
                  <c:v>-1.2411961290204101</c:v>
                </c:pt>
                <c:pt idx="4116">
                  <c:v>-1.0392450983097601</c:v>
                </c:pt>
                <c:pt idx="4117">
                  <c:v>-0.98719064945818102</c:v>
                </c:pt>
                <c:pt idx="4118">
                  <c:v>0.54642915903077105</c:v>
                </c:pt>
                <c:pt idx="4119">
                  <c:v>-2.5182516593520199</c:v>
                </c:pt>
                <c:pt idx="4120">
                  <c:v>1.2227001050137201</c:v>
                </c:pt>
                <c:pt idx="4121">
                  <c:v>2.7298759150163998</c:v>
                </c:pt>
                <c:pt idx="4122">
                  <c:v>-2.1550624027934799</c:v>
                </c:pt>
                <c:pt idx="4123">
                  <c:v>2.4091513669639002</c:v>
                </c:pt>
                <c:pt idx="4124">
                  <c:v>-0.49769915259016301</c:v>
                </c:pt>
                <c:pt idx="4125">
                  <c:v>1.6146742770760201</c:v>
                </c:pt>
                <c:pt idx="4126">
                  <c:v>2.0276218736987999</c:v>
                </c:pt>
                <c:pt idx="4127">
                  <c:v>-1.58630130305571</c:v>
                </c:pt>
                <c:pt idx="4128">
                  <c:v>0.435167132717664</c:v>
                </c:pt>
                <c:pt idx="4129">
                  <c:v>-2.4992631457001599</c:v>
                </c:pt>
                <c:pt idx="4130">
                  <c:v>-0.191767958819335</c:v>
                </c:pt>
                <c:pt idx="4131">
                  <c:v>2.03924467051027</c:v>
                </c:pt>
                <c:pt idx="4132">
                  <c:v>-1.3792702641415699</c:v>
                </c:pt>
                <c:pt idx="4133">
                  <c:v>-2.5009358148908598</c:v>
                </c:pt>
                <c:pt idx="4134">
                  <c:v>0.94316640478823099</c:v>
                </c:pt>
                <c:pt idx="4135">
                  <c:v>0.60376041303862205</c:v>
                </c:pt>
                <c:pt idx="4136">
                  <c:v>0.20265097490122799</c:v>
                </c:pt>
                <c:pt idx="4137">
                  <c:v>-2.0481734456780298</c:v>
                </c:pt>
                <c:pt idx="4138">
                  <c:v>-1.94692631494531</c:v>
                </c:pt>
                <c:pt idx="4139">
                  <c:v>1.32245657513772</c:v>
                </c:pt>
                <c:pt idx="4140">
                  <c:v>-0.87032636241572803</c:v>
                </c:pt>
                <c:pt idx="4141">
                  <c:v>1.78071230072738</c:v>
                </c:pt>
                <c:pt idx="4142">
                  <c:v>1.9545386607989399</c:v>
                </c:pt>
                <c:pt idx="4143">
                  <c:v>-0.58552056255551699</c:v>
                </c:pt>
                <c:pt idx="4144">
                  <c:v>-0.52272993601722095</c:v>
                </c:pt>
                <c:pt idx="4145">
                  <c:v>2.8132122343214401</c:v>
                </c:pt>
                <c:pt idx="4146">
                  <c:v>-1.0132776341118199</c:v>
                </c:pt>
                <c:pt idx="4147">
                  <c:v>-0.52852341006626302</c:v>
                </c:pt>
                <c:pt idx="4148">
                  <c:v>-2.7006836822338598</c:v>
                </c:pt>
                <c:pt idx="4149">
                  <c:v>0.24243093112967901</c:v>
                </c:pt>
                <c:pt idx="4150">
                  <c:v>-8.5870807606074295E-2</c:v>
                </c:pt>
                <c:pt idx="4151">
                  <c:v>-1.9729642247453101</c:v>
                </c:pt>
                <c:pt idx="4152">
                  <c:v>-0.97079150884375898</c:v>
                </c:pt>
                <c:pt idx="4153">
                  <c:v>-0.54106857859910396</c:v>
                </c:pt>
                <c:pt idx="4154">
                  <c:v>1.2225189018489799</c:v>
                </c:pt>
                <c:pt idx="4155">
                  <c:v>-7.7237749340108394E-2</c:v>
                </c:pt>
                <c:pt idx="4156">
                  <c:v>-2.4721868500588098</c:v>
                </c:pt>
                <c:pt idx="4157">
                  <c:v>-2.42177058644732</c:v>
                </c:pt>
                <c:pt idx="4158">
                  <c:v>2.5189296471114599</c:v>
                </c:pt>
                <c:pt idx="4159">
                  <c:v>2.0435096286345602</c:v>
                </c:pt>
                <c:pt idx="4160">
                  <c:v>-2.89872473762868</c:v>
                </c:pt>
                <c:pt idx="4161">
                  <c:v>-1.9663719391466801</c:v>
                </c:pt>
                <c:pt idx="4162">
                  <c:v>2.8053413058257499</c:v>
                </c:pt>
                <c:pt idx="4163">
                  <c:v>-2.21028828078963</c:v>
                </c:pt>
                <c:pt idx="4164">
                  <c:v>1.1991190294209999</c:v>
                </c:pt>
                <c:pt idx="4165">
                  <c:v>1.9333641717423899</c:v>
                </c:pt>
                <c:pt idx="4166">
                  <c:v>1.3186942972532301</c:v>
                </c:pt>
                <c:pt idx="4167">
                  <c:v>1.0633666153994801</c:v>
                </c:pt>
                <c:pt idx="4168">
                  <c:v>1.4302550432283101</c:v>
                </c:pt>
                <c:pt idx="4169">
                  <c:v>-0.54812355045934102</c:v>
                </c:pt>
                <c:pt idx="4170">
                  <c:v>0.55395105652279197</c:v>
                </c:pt>
                <c:pt idx="4171">
                  <c:v>2.2883923972792801</c:v>
                </c:pt>
                <c:pt idx="4172">
                  <c:v>-1.67161308996292</c:v>
                </c:pt>
                <c:pt idx="4173">
                  <c:v>-1.44802092928179</c:v>
                </c:pt>
                <c:pt idx="4174">
                  <c:v>0.74843301914262905</c:v>
                </c:pt>
                <c:pt idx="4175">
                  <c:v>0.73641767492091703</c:v>
                </c:pt>
                <c:pt idx="4176">
                  <c:v>2.5967973663644499</c:v>
                </c:pt>
                <c:pt idx="4177">
                  <c:v>-6.1286045013506603E-2</c:v>
                </c:pt>
                <c:pt idx="4178">
                  <c:v>0.44441302021963103</c:v>
                </c:pt>
                <c:pt idx="4179">
                  <c:v>-1.1321172683624501</c:v>
                </c:pt>
                <c:pt idx="4180">
                  <c:v>1.62314392654068</c:v>
                </c:pt>
                <c:pt idx="4181">
                  <c:v>-1.90709835559176</c:v>
                </c:pt>
                <c:pt idx="4182">
                  <c:v>1.21004872954362</c:v>
                </c:pt>
                <c:pt idx="4183">
                  <c:v>-2.0962766391511001</c:v>
                </c:pt>
                <c:pt idx="4184">
                  <c:v>0.79387273126675895</c:v>
                </c:pt>
                <c:pt idx="4185">
                  <c:v>2.1953935381698799</c:v>
                </c:pt>
                <c:pt idx="4186">
                  <c:v>-1.08769680748186</c:v>
                </c:pt>
                <c:pt idx="4187">
                  <c:v>1.4480616875235801</c:v>
                </c:pt>
                <c:pt idx="4188">
                  <c:v>-0.65322761779211802</c:v>
                </c:pt>
                <c:pt idx="4189">
                  <c:v>-2.5434300740350499</c:v>
                </c:pt>
                <c:pt idx="4190">
                  <c:v>2.6585269089094199</c:v>
                </c:pt>
                <c:pt idx="4191">
                  <c:v>-1.50860595018667</c:v>
                </c:pt>
                <c:pt idx="4192">
                  <c:v>0.74863309613534401</c:v>
                </c:pt>
                <c:pt idx="4193">
                  <c:v>0.71783646912871202</c:v>
                </c:pt>
                <c:pt idx="4194">
                  <c:v>-1.3288030383820599</c:v>
                </c:pt>
                <c:pt idx="4195">
                  <c:v>-2.6811167278553598</c:v>
                </c:pt>
                <c:pt idx="4196">
                  <c:v>1.1473001289221001</c:v>
                </c:pt>
                <c:pt idx="4197">
                  <c:v>1.8689883919588901</c:v>
                </c:pt>
                <c:pt idx="4198">
                  <c:v>0.84261289882359602</c:v>
                </c:pt>
                <c:pt idx="4199">
                  <c:v>-1.75969105996246</c:v>
                </c:pt>
                <c:pt idx="4200">
                  <c:v>-1.4461171806364099</c:v>
                </c:pt>
                <c:pt idx="4201">
                  <c:v>-1.7927909834431099</c:v>
                </c:pt>
                <c:pt idx="4202">
                  <c:v>-1.1073568056269401</c:v>
                </c:pt>
                <c:pt idx="4203">
                  <c:v>-0.52456568156579297</c:v>
                </c:pt>
                <c:pt idx="4204">
                  <c:v>3.5883750936180001E-2</c:v>
                </c:pt>
                <c:pt idx="4205">
                  <c:v>1.88097611127543</c:v>
                </c:pt>
                <c:pt idx="4206">
                  <c:v>-7.0585499954557193E-2</c:v>
                </c:pt>
                <c:pt idx="4207">
                  <c:v>1.40039515367786</c:v>
                </c:pt>
                <c:pt idx="4208">
                  <c:v>5.2846783267643298E-2</c:v>
                </c:pt>
                <c:pt idx="4209">
                  <c:v>-0.93755352378960799</c:v>
                </c:pt>
                <c:pt idx="4210">
                  <c:v>-1.48379249517851</c:v>
                </c:pt>
                <c:pt idx="4211">
                  <c:v>-1.1238574266874599</c:v>
                </c:pt>
                <c:pt idx="4212">
                  <c:v>-2.64729005843702</c:v>
                </c:pt>
                <c:pt idx="4213">
                  <c:v>-0.52107010280871602</c:v>
                </c:pt>
                <c:pt idx="4214">
                  <c:v>2.1551849565097299</c:v>
                </c:pt>
                <c:pt idx="4215">
                  <c:v>-1.3995875964656901</c:v>
                </c:pt>
                <c:pt idx="4216">
                  <c:v>-1.44003898122147</c:v>
                </c:pt>
                <c:pt idx="4217">
                  <c:v>-1.8827323921263399</c:v>
                </c:pt>
                <c:pt idx="4218">
                  <c:v>0.97875147712664301</c:v>
                </c:pt>
                <c:pt idx="4219">
                  <c:v>0.51051999413753002</c:v>
                </c:pt>
                <c:pt idx="4220">
                  <c:v>-0.44296344011009797</c:v>
                </c:pt>
                <c:pt idx="4221">
                  <c:v>-1.6560662501571699</c:v>
                </c:pt>
                <c:pt idx="4222">
                  <c:v>-1.1139462485229099</c:v>
                </c:pt>
                <c:pt idx="4223">
                  <c:v>3.13288476338646E-2</c:v>
                </c:pt>
                <c:pt idx="4224">
                  <c:v>-0.25734135207977599</c:v>
                </c:pt>
                <c:pt idx="4225">
                  <c:v>2.3368216256129299</c:v>
                </c:pt>
                <c:pt idx="4226">
                  <c:v>-2.1441388699375499</c:v>
                </c:pt>
                <c:pt idx="4227">
                  <c:v>1.3389713636140901</c:v>
                </c:pt>
                <c:pt idx="4228">
                  <c:v>-1.7838909207445099</c:v>
                </c:pt>
                <c:pt idx="4229">
                  <c:v>1.98131101305839</c:v>
                </c:pt>
                <c:pt idx="4230">
                  <c:v>2.6717714554197798</c:v>
                </c:pt>
                <c:pt idx="4231">
                  <c:v>2.5148779042784302</c:v>
                </c:pt>
                <c:pt idx="4232">
                  <c:v>2.4616672839703599</c:v>
                </c:pt>
                <c:pt idx="4233">
                  <c:v>2.8506006644791699</c:v>
                </c:pt>
                <c:pt idx="4234">
                  <c:v>1.618949250252</c:v>
                </c:pt>
                <c:pt idx="4235">
                  <c:v>-1.3713049815934899</c:v>
                </c:pt>
                <c:pt idx="4236">
                  <c:v>-0.58061561358604397</c:v>
                </c:pt>
                <c:pt idx="4237">
                  <c:v>-2.5052152912114498</c:v>
                </c:pt>
                <c:pt idx="4238">
                  <c:v>-1.02776526355877</c:v>
                </c:pt>
                <c:pt idx="4239">
                  <c:v>1.5059319008697201</c:v>
                </c:pt>
                <c:pt idx="4240">
                  <c:v>-1.7745132316437899</c:v>
                </c:pt>
                <c:pt idx="4241">
                  <c:v>1.3450739814210599</c:v>
                </c:pt>
                <c:pt idx="4242">
                  <c:v>-1.05560571317098</c:v>
                </c:pt>
                <c:pt idx="4243">
                  <c:v>0.58964743299887601</c:v>
                </c:pt>
                <c:pt idx="4244">
                  <c:v>-0.243507739644028</c:v>
                </c:pt>
                <c:pt idx="4245">
                  <c:v>-0.42479887210408401</c:v>
                </c:pt>
                <c:pt idx="4246">
                  <c:v>-1.01014507284234</c:v>
                </c:pt>
                <c:pt idx="4247">
                  <c:v>-0.28556640500188601</c:v>
                </c:pt>
                <c:pt idx="4248">
                  <c:v>1.2805107967747</c:v>
                </c:pt>
                <c:pt idx="4249">
                  <c:v>-1.89282746914332</c:v>
                </c:pt>
                <c:pt idx="4250">
                  <c:v>-0.71478287042434796</c:v>
                </c:pt>
                <c:pt idx="4251">
                  <c:v>-2.1906838857520401</c:v>
                </c:pt>
                <c:pt idx="4252">
                  <c:v>-1.41511102194063</c:v>
                </c:pt>
                <c:pt idx="4253">
                  <c:v>0.761556326979142</c:v>
                </c:pt>
                <c:pt idx="4254">
                  <c:v>-1.1014558874832701</c:v>
                </c:pt>
                <c:pt idx="4255">
                  <c:v>-1.9725466897700601</c:v>
                </c:pt>
                <c:pt idx="4256">
                  <c:v>-1.8861352984592801</c:v>
                </c:pt>
                <c:pt idx="4257">
                  <c:v>1.0205067277748301</c:v>
                </c:pt>
                <c:pt idx="4258">
                  <c:v>2.2649593922266198</c:v>
                </c:pt>
                <c:pt idx="4259">
                  <c:v>-0.99365201600793995</c:v>
                </c:pt>
                <c:pt idx="4260">
                  <c:v>-2.53002875426073</c:v>
                </c:pt>
                <c:pt idx="4261">
                  <c:v>1.89080730826868</c:v>
                </c:pt>
                <c:pt idx="4262">
                  <c:v>0.64939675569493205</c:v>
                </c:pt>
                <c:pt idx="4263">
                  <c:v>-1.0364108264585401</c:v>
                </c:pt>
                <c:pt idx="4264">
                  <c:v>0.283357258095289</c:v>
                </c:pt>
                <c:pt idx="4265">
                  <c:v>1.1006396153411699</c:v>
                </c:pt>
                <c:pt idx="4266">
                  <c:v>0.99908386178389896</c:v>
                </c:pt>
                <c:pt idx="4267">
                  <c:v>-1.5221905172210599</c:v>
                </c:pt>
                <c:pt idx="4268">
                  <c:v>3.4976641712945303E-2</c:v>
                </c:pt>
                <c:pt idx="4269">
                  <c:v>-2.5175220470120401</c:v>
                </c:pt>
                <c:pt idx="4270">
                  <c:v>1.1106531531028301</c:v>
                </c:pt>
                <c:pt idx="4271">
                  <c:v>-1.58180963792857</c:v>
                </c:pt>
                <c:pt idx="4272">
                  <c:v>-2.8071815692961999</c:v>
                </c:pt>
                <c:pt idx="4273">
                  <c:v>-1.37068334675263</c:v>
                </c:pt>
                <c:pt idx="4274">
                  <c:v>-1.40451913378869</c:v>
                </c:pt>
                <c:pt idx="4275">
                  <c:v>0.86220663911999096</c:v>
                </c:pt>
                <c:pt idx="4276">
                  <c:v>1.49243847120678</c:v>
                </c:pt>
                <c:pt idx="4277">
                  <c:v>-0.52926941573707198</c:v>
                </c:pt>
                <c:pt idx="4278">
                  <c:v>-0.59415709168443598</c:v>
                </c:pt>
                <c:pt idx="4279">
                  <c:v>-0.90006698859576295</c:v>
                </c:pt>
                <c:pt idx="4280">
                  <c:v>-1.43214848158485</c:v>
                </c:pt>
                <c:pt idx="4281">
                  <c:v>-1.2259731119469099</c:v>
                </c:pt>
                <c:pt idx="4282">
                  <c:v>1.37733635503464</c:v>
                </c:pt>
                <c:pt idx="4283">
                  <c:v>1.1443552009057001</c:v>
                </c:pt>
                <c:pt idx="4284">
                  <c:v>1.47051318321999</c:v>
                </c:pt>
                <c:pt idx="4285">
                  <c:v>-1.70822906321569</c:v>
                </c:pt>
                <c:pt idx="4286">
                  <c:v>0.16460401607528899</c:v>
                </c:pt>
                <c:pt idx="4287">
                  <c:v>-2.5403455208958898</c:v>
                </c:pt>
                <c:pt idx="4288">
                  <c:v>-1.65038045058714</c:v>
                </c:pt>
                <c:pt idx="4289">
                  <c:v>-1.76973839912301</c:v>
                </c:pt>
                <c:pt idx="4290">
                  <c:v>-1.8415580351665399</c:v>
                </c:pt>
                <c:pt idx="4291">
                  <c:v>-0.29667024430975297</c:v>
                </c:pt>
                <c:pt idx="4292">
                  <c:v>1.25487667320486</c:v>
                </c:pt>
                <c:pt idx="4293">
                  <c:v>-1.5376041097559201</c:v>
                </c:pt>
                <c:pt idx="4294">
                  <c:v>0.82403929368398499</c:v>
                </c:pt>
                <c:pt idx="4295">
                  <c:v>-0.36055478645986799</c:v>
                </c:pt>
                <c:pt idx="4296">
                  <c:v>-0.65764389022340397</c:v>
                </c:pt>
                <c:pt idx="4297">
                  <c:v>1.81193904595718</c:v>
                </c:pt>
                <c:pt idx="4298">
                  <c:v>-1.47003202299289</c:v>
                </c:pt>
                <c:pt idx="4299">
                  <c:v>2.6233347069409101</c:v>
                </c:pt>
                <c:pt idx="4300">
                  <c:v>1.14274208558899</c:v>
                </c:pt>
                <c:pt idx="4301">
                  <c:v>1.55269030084661</c:v>
                </c:pt>
                <c:pt idx="4302">
                  <c:v>1.8145454455538099</c:v>
                </c:pt>
                <c:pt idx="4303">
                  <c:v>1.3447460745494799</c:v>
                </c:pt>
                <c:pt idx="4304">
                  <c:v>-9.7501175707669099E-2</c:v>
                </c:pt>
                <c:pt idx="4305">
                  <c:v>-2.66508449987142</c:v>
                </c:pt>
                <c:pt idx="4306">
                  <c:v>1.8309042498527801</c:v>
                </c:pt>
                <c:pt idx="4307">
                  <c:v>1.6550766046360299</c:v>
                </c:pt>
                <c:pt idx="4308">
                  <c:v>-1.5598285395753599</c:v>
                </c:pt>
                <c:pt idx="4309">
                  <c:v>1.07469530124468</c:v>
                </c:pt>
                <c:pt idx="4310">
                  <c:v>-0.20188598236258501</c:v>
                </c:pt>
                <c:pt idx="4311">
                  <c:v>-0.31742693598799199</c:v>
                </c:pt>
                <c:pt idx="4312">
                  <c:v>-0.83711990620292598</c:v>
                </c:pt>
                <c:pt idx="4313">
                  <c:v>-1.31952251015462</c:v>
                </c:pt>
                <c:pt idx="4314">
                  <c:v>0.76441285002513404</c:v>
                </c:pt>
                <c:pt idx="4315">
                  <c:v>0.947354130165172</c:v>
                </c:pt>
                <c:pt idx="4316">
                  <c:v>1.62984556076663</c:v>
                </c:pt>
                <c:pt idx="4317">
                  <c:v>0.91936976868876197</c:v>
                </c:pt>
                <c:pt idx="4318">
                  <c:v>-0.47277935803447502</c:v>
                </c:pt>
                <c:pt idx="4319">
                  <c:v>1.04222003495041</c:v>
                </c:pt>
                <c:pt idx="4320">
                  <c:v>0.46704172708978398</c:v>
                </c:pt>
                <c:pt idx="4321">
                  <c:v>-2.82149162181272</c:v>
                </c:pt>
                <c:pt idx="4322">
                  <c:v>0.50660405282684295</c:v>
                </c:pt>
                <c:pt idx="4323">
                  <c:v>4.7622831733180597E-2</c:v>
                </c:pt>
                <c:pt idx="4324">
                  <c:v>0.81085333465805998</c:v>
                </c:pt>
                <c:pt idx="4325">
                  <c:v>1.2658712837850199</c:v>
                </c:pt>
                <c:pt idx="4326">
                  <c:v>0.2473264405258</c:v>
                </c:pt>
                <c:pt idx="4327">
                  <c:v>1.15618119883596</c:v>
                </c:pt>
                <c:pt idx="4328">
                  <c:v>0.67657519177594205</c:v>
                </c:pt>
                <c:pt idx="4329">
                  <c:v>1.2889442078547999</c:v>
                </c:pt>
                <c:pt idx="4330">
                  <c:v>1.2876140085296199</c:v>
                </c:pt>
                <c:pt idx="4331">
                  <c:v>-0.75282968020705299</c:v>
                </c:pt>
                <c:pt idx="4332">
                  <c:v>-2.4027355949060198</c:v>
                </c:pt>
                <c:pt idx="4333">
                  <c:v>-0.836130909457938</c:v>
                </c:pt>
                <c:pt idx="4334">
                  <c:v>0.88571616565460698</c:v>
                </c:pt>
                <c:pt idx="4335">
                  <c:v>2.3020636896425501</c:v>
                </c:pt>
                <c:pt idx="4336">
                  <c:v>2.8260793912566702</c:v>
                </c:pt>
                <c:pt idx="4337">
                  <c:v>-9.4684252495348106E-2</c:v>
                </c:pt>
                <c:pt idx="4338">
                  <c:v>-0.66538876930429003</c:v>
                </c:pt>
                <c:pt idx="4339">
                  <c:v>1.24399984031566</c:v>
                </c:pt>
                <c:pt idx="4340">
                  <c:v>-2.7944753264312401</c:v>
                </c:pt>
                <c:pt idx="4341">
                  <c:v>0.87172062389482297</c:v>
                </c:pt>
                <c:pt idx="4342">
                  <c:v>-2.41292543105097</c:v>
                </c:pt>
                <c:pt idx="4343">
                  <c:v>-1.5462181354956801</c:v>
                </c:pt>
                <c:pt idx="4344">
                  <c:v>-0.45301509466854301</c:v>
                </c:pt>
                <c:pt idx="4345">
                  <c:v>-1.1017390544455701</c:v>
                </c:pt>
                <c:pt idx="4346">
                  <c:v>2.4617174557789601E-2</c:v>
                </c:pt>
                <c:pt idx="4347">
                  <c:v>-0.30205550765002898</c:v>
                </c:pt>
                <c:pt idx="4348">
                  <c:v>-1.4251786060789899</c:v>
                </c:pt>
                <c:pt idx="4349">
                  <c:v>0.90243502411323695</c:v>
                </c:pt>
                <c:pt idx="4350">
                  <c:v>-1.94590376110399</c:v>
                </c:pt>
                <c:pt idx="4351">
                  <c:v>1.2165681324892701</c:v>
                </c:pt>
                <c:pt idx="4352">
                  <c:v>0.68700050685054703</c:v>
                </c:pt>
                <c:pt idx="4353">
                  <c:v>1.6293022599098099</c:v>
                </c:pt>
                <c:pt idx="4354">
                  <c:v>1.47077107434409</c:v>
                </c:pt>
                <c:pt idx="4355">
                  <c:v>-0.17151644877267799</c:v>
                </c:pt>
                <c:pt idx="4356">
                  <c:v>-1.0419604421299401E-2</c:v>
                </c:pt>
                <c:pt idx="4357">
                  <c:v>0.86956386506341199</c:v>
                </c:pt>
                <c:pt idx="4358">
                  <c:v>2.9403284362472601</c:v>
                </c:pt>
                <c:pt idx="4359">
                  <c:v>0.79717272667343397</c:v>
                </c:pt>
                <c:pt idx="4360">
                  <c:v>1.31912650248231</c:v>
                </c:pt>
                <c:pt idx="4361">
                  <c:v>-1.0754673776450401</c:v>
                </c:pt>
                <c:pt idx="4362">
                  <c:v>-0.85885338824559598</c:v>
                </c:pt>
                <c:pt idx="4363">
                  <c:v>-0.81490641809833797</c:v>
                </c:pt>
                <c:pt idx="4364">
                  <c:v>-0.60959331838200304</c:v>
                </c:pt>
                <c:pt idx="4365">
                  <c:v>-1.88739449818883</c:v>
                </c:pt>
                <c:pt idx="4366">
                  <c:v>-0.29539234183832602</c:v>
                </c:pt>
                <c:pt idx="4367">
                  <c:v>-8.0396660377922397E-2</c:v>
                </c:pt>
                <c:pt idx="4368">
                  <c:v>-0.28140319021766602</c:v>
                </c:pt>
                <c:pt idx="4369">
                  <c:v>1.5624339139879799</c:v>
                </c:pt>
                <c:pt idx="4370">
                  <c:v>-1.2791173898733199</c:v>
                </c:pt>
                <c:pt idx="4371">
                  <c:v>1.5806657995589299</c:v>
                </c:pt>
                <c:pt idx="4372">
                  <c:v>-0.97767696130350301</c:v>
                </c:pt>
                <c:pt idx="4373">
                  <c:v>2.0027199735690502</c:v>
                </c:pt>
                <c:pt idx="4374">
                  <c:v>-1.51859091897326</c:v>
                </c:pt>
                <c:pt idx="4375">
                  <c:v>1.5666420926653399</c:v>
                </c:pt>
                <c:pt idx="4376">
                  <c:v>-1.44687564277916</c:v>
                </c:pt>
                <c:pt idx="4377">
                  <c:v>1.0490692256757099</c:v>
                </c:pt>
                <c:pt idx="4378">
                  <c:v>1.14305906805849</c:v>
                </c:pt>
                <c:pt idx="4379">
                  <c:v>6.5863516539301295E-2</c:v>
                </c:pt>
                <c:pt idx="4380">
                  <c:v>1.80433527911259</c:v>
                </c:pt>
                <c:pt idx="4381">
                  <c:v>1.75878239929311</c:v>
                </c:pt>
                <c:pt idx="4382">
                  <c:v>-6.8198236947632801E-2</c:v>
                </c:pt>
                <c:pt idx="4383">
                  <c:v>-0.679138910515385</c:v>
                </c:pt>
                <c:pt idx="4384">
                  <c:v>1.85953659733775</c:v>
                </c:pt>
                <c:pt idx="4385">
                  <c:v>-0.81775546119217402</c:v>
                </c:pt>
                <c:pt idx="4386">
                  <c:v>-2.42264867515836</c:v>
                </c:pt>
                <c:pt idx="4387">
                  <c:v>-0.25932401550840101</c:v>
                </c:pt>
                <c:pt idx="4388">
                  <c:v>0.234477609155122</c:v>
                </c:pt>
                <c:pt idx="4389">
                  <c:v>1.5484215693358601</c:v>
                </c:pt>
                <c:pt idx="4390">
                  <c:v>0.82037410946108003</c:v>
                </c:pt>
                <c:pt idx="4391">
                  <c:v>-0.32253522427602799</c:v>
                </c:pt>
                <c:pt idx="4392">
                  <c:v>1.1378149790324199</c:v>
                </c:pt>
                <c:pt idx="4393">
                  <c:v>0.75997839269526102</c:v>
                </c:pt>
                <c:pt idx="4394">
                  <c:v>0.88024282801792697</c:v>
                </c:pt>
                <c:pt idx="4395">
                  <c:v>-1.2467336175002599</c:v>
                </c:pt>
                <c:pt idx="4396">
                  <c:v>-1.9897211363078</c:v>
                </c:pt>
                <c:pt idx="4397">
                  <c:v>6.9349325025655106E-2</c:v>
                </c:pt>
                <c:pt idx="4398">
                  <c:v>0.67681607212767403</c:v>
                </c:pt>
                <c:pt idx="4399">
                  <c:v>2.5064585017648001E-2</c:v>
                </c:pt>
                <c:pt idx="4400">
                  <c:v>0.99138835235535205</c:v>
                </c:pt>
                <c:pt idx="4401">
                  <c:v>-2.3161331805130998</c:v>
                </c:pt>
                <c:pt idx="4402">
                  <c:v>-1.1304332510939801</c:v>
                </c:pt>
                <c:pt idx="4403">
                  <c:v>-1.3122066913249999</c:v>
                </c:pt>
                <c:pt idx="4404">
                  <c:v>1.4721810512223099</c:v>
                </c:pt>
                <c:pt idx="4405">
                  <c:v>-2.2228159645049899</c:v>
                </c:pt>
                <c:pt idx="4406">
                  <c:v>1.4875419657201501</c:v>
                </c:pt>
                <c:pt idx="4407">
                  <c:v>-0.54631192923441496</c:v>
                </c:pt>
                <c:pt idx="4408">
                  <c:v>0.72793498051834904</c:v>
                </c:pt>
                <c:pt idx="4409">
                  <c:v>-2.95838497952069</c:v>
                </c:pt>
                <c:pt idx="4410">
                  <c:v>-0.519675975676127</c:v>
                </c:pt>
                <c:pt idx="4411">
                  <c:v>-1.13292422060482</c:v>
                </c:pt>
                <c:pt idx="4412">
                  <c:v>1.7320265134565</c:v>
                </c:pt>
                <c:pt idx="4413">
                  <c:v>0.18511995896802599</c:v>
                </c:pt>
                <c:pt idx="4414">
                  <c:v>-1.0113334489485399</c:v>
                </c:pt>
                <c:pt idx="4415">
                  <c:v>-0.70256946507768703</c:v>
                </c:pt>
                <c:pt idx="4416">
                  <c:v>1.39543068423521</c:v>
                </c:pt>
                <c:pt idx="4417">
                  <c:v>-1.14295980619358</c:v>
                </c:pt>
                <c:pt idx="4418">
                  <c:v>-2.2986408758827501</c:v>
                </c:pt>
                <c:pt idx="4419">
                  <c:v>1.00155507838278</c:v>
                </c:pt>
                <c:pt idx="4420">
                  <c:v>-1.01301727411034</c:v>
                </c:pt>
                <c:pt idx="4421">
                  <c:v>-2.0194766232172499</c:v>
                </c:pt>
                <c:pt idx="4422">
                  <c:v>-1.02611534238113</c:v>
                </c:pt>
                <c:pt idx="4423">
                  <c:v>0.49214721505187098</c:v>
                </c:pt>
                <c:pt idx="4424">
                  <c:v>-2.2849231296982899</c:v>
                </c:pt>
                <c:pt idx="4425">
                  <c:v>-1.40790856601182</c:v>
                </c:pt>
                <c:pt idx="4426">
                  <c:v>-1.09405804493771</c:v>
                </c:pt>
                <c:pt idx="4427">
                  <c:v>2.2500712133875802</c:v>
                </c:pt>
                <c:pt idx="4428">
                  <c:v>1.6350434331352901</c:v>
                </c:pt>
                <c:pt idx="4429">
                  <c:v>-1.45885861379128</c:v>
                </c:pt>
                <c:pt idx="4430">
                  <c:v>0.72673396447090599</c:v>
                </c:pt>
                <c:pt idx="4431">
                  <c:v>-1.3458235607200799</c:v>
                </c:pt>
                <c:pt idx="4432">
                  <c:v>0.36512788339569902</c:v>
                </c:pt>
                <c:pt idx="4433">
                  <c:v>0.405216622473762</c:v>
                </c:pt>
                <c:pt idx="4434">
                  <c:v>-1.4313235779395601</c:v>
                </c:pt>
                <c:pt idx="4435">
                  <c:v>-0.20427570493526501</c:v>
                </c:pt>
                <c:pt idx="4436">
                  <c:v>1.9608389282612</c:v>
                </c:pt>
                <c:pt idx="4437">
                  <c:v>2.0385586511806899</c:v>
                </c:pt>
                <c:pt idx="4438">
                  <c:v>0.108291202276193</c:v>
                </c:pt>
                <c:pt idx="4439">
                  <c:v>-2.7012146777565098</c:v>
                </c:pt>
                <c:pt idx="4440">
                  <c:v>1.03472016711244</c:v>
                </c:pt>
                <c:pt idx="4441">
                  <c:v>1.77604494077266</c:v>
                </c:pt>
                <c:pt idx="4442">
                  <c:v>-0.127659348578056</c:v>
                </c:pt>
                <c:pt idx="4443">
                  <c:v>1.65520687766351</c:v>
                </c:pt>
                <c:pt idx="4444">
                  <c:v>-2.09440402655291</c:v>
                </c:pt>
                <c:pt idx="4445">
                  <c:v>1.5709563679967</c:v>
                </c:pt>
                <c:pt idx="4446">
                  <c:v>-2.4876938048938002</c:v>
                </c:pt>
                <c:pt idx="4447">
                  <c:v>0.270058555751582</c:v>
                </c:pt>
                <c:pt idx="4448">
                  <c:v>1.08611633093354</c:v>
                </c:pt>
                <c:pt idx="4449">
                  <c:v>-1.52225257373404</c:v>
                </c:pt>
                <c:pt idx="4450">
                  <c:v>1.0862495629393101</c:v>
                </c:pt>
                <c:pt idx="4451">
                  <c:v>-0.64842376812173996</c:v>
                </c:pt>
                <c:pt idx="4452">
                  <c:v>-1.2129017487420799</c:v>
                </c:pt>
                <c:pt idx="4453">
                  <c:v>2.2367909075839401</c:v>
                </c:pt>
                <c:pt idx="4454">
                  <c:v>-0.14903900787968899</c:v>
                </c:pt>
                <c:pt idx="4455">
                  <c:v>1.2706473169316601</c:v>
                </c:pt>
                <c:pt idx="4456">
                  <c:v>1.8800815497991701</c:v>
                </c:pt>
                <c:pt idx="4457">
                  <c:v>1.5767750551297399</c:v>
                </c:pt>
                <c:pt idx="4458">
                  <c:v>7.3490936112130506E-2</c:v>
                </c:pt>
                <c:pt idx="4459">
                  <c:v>0.67967089577319695</c:v>
                </c:pt>
                <c:pt idx="4460">
                  <c:v>2.7735436524096602</c:v>
                </c:pt>
                <c:pt idx="4461">
                  <c:v>-1.70436442413911</c:v>
                </c:pt>
                <c:pt idx="4462">
                  <c:v>2.2958702791605301</c:v>
                </c:pt>
                <c:pt idx="4463">
                  <c:v>0.57109038605127005</c:v>
                </c:pt>
                <c:pt idx="4464">
                  <c:v>-1.931066545033</c:v>
                </c:pt>
                <c:pt idx="4465">
                  <c:v>2.3288997273201901</c:v>
                </c:pt>
                <c:pt idx="4466">
                  <c:v>-2.96437497577696</c:v>
                </c:pt>
                <c:pt idx="4467">
                  <c:v>1.40235475950535</c:v>
                </c:pt>
                <c:pt idx="4468">
                  <c:v>-8.2154099771074102E-2</c:v>
                </c:pt>
                <c:pt idx="4469">
                  <c:v>-0.39034842582498203</c:v>
                </c:pt>
                <c:pt idx="4470">
                  <c:v>1.0976342416029901</c:v>
                </c:pt>
                <c:pt idx="4471">
                  <c:v>1.73596308415339</c:v>
                </c:pt>
                <c:pt idx="4472">
                  <c:v>0.58547711386898404</c:v>
                </c:pt>
                <c:pt idx="4473">
                  <c:v>-1.2943609730422201</c:v>
                </c:pt>
                <c:pt idx="4474">
                  <c:v>0.47220516444306598</c:v>
                </c:pt>
                <c:pt idx="4475">
                  <c:v>-2.1596330562091599</c:v>
                </c:pt>
                <c:pt idx="4476">
                  <c:v>-0.177302254787015</c:v>
                </c:pt>
                <c:pt idx="4477">
                  <c:v>-2.57269340842375</c:v>
                </c:pt>
                <c:pt idx="4478">
                  <c:v>-1.2249613722786401</c:v>
                </c:pt>
                <c:pt idx="4479">
                  <c:v>1.36827864109008</c:v>
                </c:pt>
                <c:pt idx="4480">
                  <c:v>-2.0604464695825202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6C-40AA-BF56-DC1AB76B2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732680"/>
        <c:axId val="280747528"/>
      </c:scatterChart>
      <c:valAx>
        <c:axId val="280732680"/>
        <c:scaling>
          <c:orientation val="minMax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47528"/>
        <c:crosses val="autoZero"/>
        <c:crossBetween val="midCat"/>
      </c:valAx>
      <c:valAx>
        <c:axId val="280747528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3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Rozkład normalny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Rozkład normalny</a:t>
          </a:r>
        </a:p>
      </cx:txPr>
    </cx:title>
    <cx:plotArea>
      <cx:plotAreaRegion>
        <cx:series layoutId="clusteredColumn" uniqueId="{9E2E05B7-1AB2-4704-8495-1E5116A890BE}">
          <cx:tx>
            <cx:txData>
              <cx:f>_xlchart.v1.0</cx:f>
              <cx:v>Liczby wygenerowane z rozkładem normalnym:</cx:v>
            </cx:txData>
          </cx:tx>
          <cx:spPr>
            <a:ln>
              <a:solidFill>
                <a:srgbClr val="000000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Rozkład równomierny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Rozkład równomierny</a:t>
          </a:r>
        </a:p>
      </cx:txPr>
    </cx:title>
    <cx:plotArea>
      <cx:plotAreaRegion>
        <cx:series layoutId="clusteredColumn" uniqueId="{28EF31C0-E303-4D0F-8E0F-CD1622AD1FAA}">
          <cx:tx>
            <cx:txData>
              <cx:f>_xlchart.v1.2</cx:f>
              <cx:v>Liczby wygenerowane z rozkładem równomiernym:</cx:v>
            </cx:txData>
          </cx:tx>
          <cx:spPr>
            <a:ln>
              <a:solidFill>
                <a:srgbClr val="000000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95250</xdr:rowOff>
    </xdr:from>
    <xdr:to>
      <xdr:col>10</xdr:col>
      <xdr:colOff>180975</xdr:colOff>
      <xdr:row>16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A8CD9FC-8B2C-056C-A734-317CED09B9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95250"/>
              <a:ext cx="4095750" cy="3086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352425</xdr:colOff>
      <xdr:row>16</xdr:row>
      <xdr:rowOff>180975</xdr:rowOff>
    </xdr:from>
    <xdr:to>
      <xdr:col>10</xdr:col>
      <xdr:colOff>238125</xdr:colOff>
      <xdr:row>30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CAD4A46-4DAD-9F74-95E5-86B303F67385}"/>
                </a:ext>
                <a:ext uri="{147F2762-F138-4A5C-976F-8EAC2B608ADB}">
                  <a16:predDERef xmlns:a16="http://schemas.microsoft.com/office/drawing/2014/main" pred="{2A8CD9FC-8B2C-056C-A734-317CED09B9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3228975"/>
              <a:ext cx="41529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9</xdr:row>
      <xdr:rowOff>47625</xdr:rowOff>
    </xdr:from>
    <xdr:to>
      <xdr:col>3</xdr:col>
      <xdr:colOff>133350</xdr:colOff>
      <xdr:row>28</xdr:row>
      <xdr:rowOff>9525</xdr:rowOff>
    </xdr:to>
    <xdr:graphicFrame macro="">
      <xdr:nvGraphicFramePr>
        <xdr:cNvPr id="42" name="Chart 7">
          <a:extLst>
            <a:ext uri="{FF2B5EF4-FFF2-40B4-BE49-F238E27FC236}">
              <a16:creationId xmlns:a16="http://schemas.microsoft.com/office/drawing/2014/main" id="{FE3FF0C0-7793-65DC-3E6F-F758DDC7E257}"/>
            </a:ext>
            <a:ext uri="{147F2762-F138-4A5C-976F-8EAC2B608ADB}">
              <a16:predDERef xmlns:a16="http://schemas.microsoft.com/office/drawing/2014/main" pred="{89728DC2-CB30-A5D5-3668-1A539946C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9</xdr:row>
      <xdr:rowOff>28575</xdr:rowOff>
    </xdr:from>
    <xdr:to>
      <xdr:col>5</xdr:col>
      <xdr:colOff>581025</xdr:colOff>
      <xdr:row>28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9A9E870-9718-6B0D-1E70-9952F1C57D52}"/>
            </a:ext>
            <a:ext uri="{147F2762-F138-4A5C-976F-8EAC2B608ADB}">
              <a16:predDERef xmlns:a16="http://schemas.microsoft.com/office/drawing/2014/main" pred="{FE3FF0C0-7793-65DC-3E6F-F758DDC7E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workbookViewId="0">
      <selection activeCell="L15" sqref="L15"/>
    </sheetView>
  </sheetViews>
  <sheetFormatPr defaultRowHeight="15"/>
  <cols>
    <col min="1" max="1" width="41.7109375" bestFit="1" customWidth="1"/>
    <col min="2" max="2" width="45" bestFit="1" customWidth="1"/>
  </cols>
  <sheetData>
    <row r="1" spans="1:2">
      <c r="A1" s="1" t="s">
        <v>0</v>
      </c>
      <c r="B1" s="1" t="s">
        <v>1</v>
      </c>
    </row>
    <row r="2" spans="1:2">
      <c r="A2" s="1">
        <v>87.444131321352401</v>
      </c>
      <c r="B2" s="1">
        <v>86.2573791861345</v>
      </c>
    </row>
    <row r="3" spans="1:2">
      <c r="A3" s="1">
        <v>-4.0599651340839502</v>
      </c>
      <c r="B3" s="1">
        <v>-10.939294713395601</v>
      </c>
    </row>
    <row r="4" spans="1:2">
      <c r="A4" s="1">
        <v>77.341763102179598</v>
      </c>
      <c r="B4" s="1">
        <v>-7.8232864232578203</v>
      </c>
    </row>
    <row r="5" spans="1:2">
      <c r="A5" s="1">
        <v>-13.837562129042899</v>
      </c>
      <c r="B5" s="1">
        <v>-64.376973792769405</v>
      </c>
    </row>
    <row r="6" spans="1:2">
      <c r="A6" s="1">
        <v>-24.538015991569299</v>
      </c>
      <c r="B6" s="1">
        <v>47.4198939020579</v>
      </c>
    </row>
    <row r="7" spans="1:2">
      <c r="A7" s="1">
        <v>28.153840039529801</v>
      </c>
      <c r="B7" s="1">
        <v>79.973274241217396</v>
      </c>
    </row>
    <row r="8" spans="1:2">
      <c r="A8" s="1">
        <v>84.539216467129805</v>
      </c>
      <c r="B8" s="1">
        <v>-4.5038665378854503</v>
      </c>
    </row>
    <row r="9" spans="1:2">
      <c r="A9" s="1">
        <v>15.5879361713286</v>
      </c>
      <c r="B9" s="1">
        <v>-6.1882655594912501</v>
      </c>
    </row>
    <row r="10" spans="1:2">
      <c r="A10" s="1">
        <v>66.151478698404304</v>
      </c>
      <c r="B10" s="1">
        <v>-44.693105838912302</v>
      </c>
    </row>
    <row r="11" spans="1:2">
      <c r="A11" s="1">
        <v>35.021122526401797</v>
      </c>
      <c r="B11" s="1">
        <v>50.070568033118001</v>
      </c>
    </row>
    <row r="12" spans="1:2">
      <c r="A12" s="1">
        <v>78.238900745825205</v>
      </c>
      <c r="B12" s="1">
        <v>69.996590777636001</v>
      </c>
    </row>
    <row r="13" spans="1:2">
      <c r="A13" s="1">
        <v>-14.277135398229801</v>
      </c>
      <c r="B13" s="1">
        <v>-19.056804481542599</v>
      </c>
    </row>
    <row r="14" spans="1:2">
      <c r="A14" s="1">
        <v>59.530138871028697</v>
      </c>
      <c r="B14" s="1">
        <v>3.9259555721558201</v>
      </c>
    </row>
    <row r="15" spans="1:2">
      <c r="A15" s="1">
        <v>63.723642878382101</v>
      </c>
      <c r="B15" s="1">
        <v>-89.186313051864701</v>
      </c>
    </row>
    <row r="16" spans="1:2">
      <c r="A16" s="1">
        <v>81.016596895233405</v>
      </c>
      <c r="B16" s="1">
        <v>-20.588297700491498</v>
      </c>
    </row>
    <row r="17" spans="1:2">
      <c r="A17" s="1">
        <v>14.235547044362001</v>
      </c>
      <c r="B17" s="1">
        <v>33.8019218786661</v>
      </c>
    </row>
    <row r="18" spans="1:2">
      <c r="A18" s="1">
        <v>73.265993787198298</v>
      </c>
      <c r="B18" s="1">
        <v>57.502467905472898</v>
      </c>
    </row>
    <row r="19" spans="1:2">
      <c r="A19" s="1">
        <v>-3.4554246857040201</v>
      </c>
      <c r="B19" s="1">
        <v>-88.182551324603693</v>
      </c>
    </row>
    <row r="20" spans="1:2">
      <c r="A20" s="1">
        <v>12.2302836515089</v>
      </c>
      <c r="B20" s="1">
        <v>-22.482241192811301</v>
      </c>
    </row>
    <row r="21" spans="1:2">
      <c r="A21" s="1">
        <v>6.9205814301322803</v>
      </c>
      <c r="B21" s="1">
        <v>45.112120225553802</v>
      </c>
    </row>
    <row r="22" spans="1:2">
      <c r="A22" s="1">
        <v>33.167815019495301</v>
      </c>
      <c r="B22" s="1">
        <v>-50.875475087168901</v>
      </c>
    </row>
    <row r="23" spans="1:2">
      <c r="A23" s="1">
        <v>10.262458157607</v>
      </c>
      <c r="B23" s="1">
        <v>-88.573195865725395</v>
      </c>
    </row>
    <row r="24" spans="1:2">
      <c r="A24" s="1">
        <v>-72.374118958965298</v>
      </c>
      <c r="B24" s="1">
        <v>98.604086395658399</v>
      </c>
    </row>
    <row r="25" spans="1:2">
      <c r="A25" s="1">
        <v>160.780543551477</v>
      </c>
      <c r="B25" s="1">
        <v>-3.6458140330621198</v>
      </c>
    </row>
    <row r="26" spans="1:2">
      <c r="A26" s="1">
        <v>-68.837643350606996</v>
      </c>
      <c r="B26" s="1">
        <v>-26.343287432121301</v>
      </c>
    </row>
    <row r="27" spans="1:2">
      <c r="A27" s="1">
        <v>-59.075625903815897</v>
      </c>
      <c r="B27" s="1">
        <v>77.2534238929574</v>
      </c>
    </row>
    <row r="28" spans="1:2">
      <c r="A28" s="1">
        <v>46.370068033665198</v>
      </c>
      <c r="B28" s="1">
        <v>-84.165998853066</v>
      </c>
    </row>
    <row r="29" spans="1:2">
      <c r="A29" s="1">
        <v>80.121379801415998</v>
      </c>
      <c r="B29" s="1">
        <v>45.592186989069901</v>
      </c>
    </row>
    <row r="30" spans="1:2">
      <c r="A30" s="1">
        <v>-22.471005014207599</v>
      </c>
      <c r="B30" s="1">
        <v>-44.310076622959201</v>
      </c>
    </row>
    <row r="31" spans="1:2">
      <c r="A31" s="1">
        <v>59.740776813860101</v>
      </c>
      <c r="B31" s="1">
        <v>-40.428789825915999</v>
      </c>
    </row>
    <row r="32" spans="1:2">
      <c r="A32" s="1">
        <v>-1.7753954248730801</v>
      </c>
      <c r="B32" s="1">
        <v>-11.505016514239299</v>
      </c>
    </row>
    <row r="33" spans="1:2">
      <c r="A33" s="1">
        <v>49.553933716184503</v>
      </c>
      <c r="B33" s="1">
        <v>-89.574546899741307</v>
      </c>
    </row>
    <row r="34" spans="1:2">
      <c r="A34" s="1">
        <v>-50.226667850685502</v>
      </c>
      <c r="B34" s="1">
        <v>-62.156230779776202</v>
      </c>
    </row>
    <row r="35" spans="1:2">
      <c r="A35" s="1">
        <v>53.227394795495101</v>
      </c>
      <c r="B35" s="1">
        <v>2.75994631116134E-2</v>
      </c>
    </row>
    <row r="36" spans="1:2">
      <c r="A36" s="1">
        <v>74.039392536902596</v>
      </c>
      <c r="B36" s="1">
        <v>9.5068562536667098</v>
      </c>
    </row>
    <row r="37" spans="1:2">
      <c r="A37" s="1">
        <v>-68.611375755996804</v>
      </c>
      <c r="B37" s="1">
        <v>-70.250884888516694</v>
      </c>
    </row>
    <row r="38" spans="1:2">
      <c r="A38" s="1">
        <v>32.753046248287603</v>
      </c>
      <c r="B38" s="1">
        <v>37.839576311987699</v>
      </c>
    </row>
    <row r="39" spans="1:2">
      <c r="A39" s="1">
        <v>22.332907524291102</v>
      </c>
      <c r="B39" s="1">
        <v>-22.301561229252201</v>
      </c>
    </row>
    <row r="40" spans="1:2">
      <c r="A40" s="1">
        <v>-22.3574802579713</v>
      </c>
      <c r="B40" s="1">
        <v>-85.792943982848698</v>
      </c>
    </row>
    <row r="41" spans="1:2">
      <c r="A41" s="1">
        <v>29.984162552178301</v>
      </c>
      <c r="B41" s="1">
        <v>-76.899670015048599</v>
      </c>
    </row>
    <row r="42" spans="1:2">
      <c r="A42" s="1">
        <v>24.5169314154065</v>
      </c>
      <c r="B42" s="1">
        <v>-42.107534839525101</v>
      </c>
    </row>
    <row r="43" spans="1:2">
      <c r="A43" s="1">
        <v>35.144033864640001</v>
      </c>
      <c r="B43" s="1">
        <v>-37.106505036242403</v>
      </c>
    </row>
    <row r="44" spans="1:2">
      <c r="A44" s="1">
        <v>-11.9398889601867</v>
      </c>
      <c r="B44" s="1">
        <v>-11.869780614372001</v>
      </c>
    </row>
    <row r="45" spans="1:2">
      <c r="A45" s="1">
        <v>11.988925351250399</v>
      </c>
      <c r="B45" s="1">
        <v>56.904469946109202</v>
      </c>
    </row>
    <row r="46" spans="1:2">
      <c r="A46" s="1">
        <v>-113.788644470805</v>
      </c>
      <c r="B46" s="1">
        <v>69.414379603021303</v>
      </c>
    </row>
    <row r="47" spans="1:2">
      <c r="A47" s="1">
        <v>17.173965357491099</v>
      </c>
      <c r="B47" s="1">
        <v>54.624764063609803</v>
      </c>
    </row>
    <row r="48" spans="1:2">
      <c r="A48" s="1">
        <v>51.390798855346901</v>
      </c>
      <c r="B48" s="1">
        <v>1.2503038390561101</v>
      </c>
    </row>
    <row r="49" spans="1:2">
      <c r="A49" s="1">
        <v>28.6017910713657</v>
      </c>
      <c r="B49" s="1">
        <v>-58.5168818785056</v>
      </c>
    </row>
    <row r="50" spans="1:2">
      <c r="A50" s="1">
        <v>-38.412689719857397</v>
      </c>
      <c r="B50" s="1">
        <v>-60.254516687716801</v>
      </c>
    </row>
    <row r="51" spans="1:2">
      <c r="A51" s="1">
        <v>57.526511969456699</v>
      </c>
      <c r="B51" s="1">
        <v>28.424056803792901</v>
      </c>
    </row>
    <row r="52" spans="1:2">
      <c r="A52" s="1">
        <v>32.6363517363733</v>
      </c>
      <c r="B52" s="1">
        <v>56.249189121546998</v>
      </c>
    </row>
    <row r="53" spans="1:2">
      <c r="A53" s="1">
        <v>-36.7918352977984</v>
      </c>
      <c r="B53" s="1">
        <v>-74.628377588420506</v>
      </c>
    </row>
    <row r="54" spans="1:2">
      <c r="A54" s="1">
        <v>146.11080276889101</v>
      </c>
      <c r="B54" s="1">
        <v>73.897878147730296</v>
      </c>
    </row>
    <row r="55" spans="1:2">
      <c r="A55" s="1">
        <v>-3.0637257717858</v>
      </c>
      <c r="B55" s="1">
        <v>-27.247455768307798</v>
      </c>
    </row>
    <row r="56" spans="1:2">
      <c r="A56" s="1">
        <v>13.757478949782801</v>
      </c>
      <c r="B56" s="1">
        <v>-93.2345769651034</v>
      </c>
    </row>
    <row r="57" spans="1:2">
      <c r="A57" s="1">
        <v>-22.219439612090301</v>
      </c>
      <c r="B57" s="1">
        <v>46.254321451858999</v>
      </c>
    </row>
    <row r="58" spans="1:2">
      <c r="A58" s="1">
        <v>-8.9295784947314907</v>
      </c>
      <c r="B58" s="1">
        <v>40.106898061875697</v>
      </c>
    </row>
    <row r="59" spans="1:2">
      <c r="A59" s="1">
        <v>-6.2281575335177797</v>
      </c>
      <c r="B59" s="1">
        <v>-23.4682575523316</v>
      </c>
    </row>
    <row r="60" spans="1:2">
      <c r="A60" s="1">
        <v>64.797103590413499</v>
      </c>
      <c r="B60" s="1">
        <v>-38.947950632232597</v>
      </c>
    </row>
    <row r="61" spans="1:2">
      <c r="A61" s="1">
        <v>25.2528448364803</v>
      </c>
      <c r="B61" s="1">
        <v>-48.235907655928898</v>
      </c>
    </row>
    <row r="62" spans="1:2">
      <c r="A62" s="1">
        <v>0.44266210988162202</v>
      </c>
      <c r="B62" s="1">
        <v>-0.36454043142235498</v>
      </c>
    </row>
    <row r="63" spans="1:2">
      <c r="A63" s="1">
        <v>7.8275615219264099</v>
      </c>
      <c r="B63" s="1">
        <v>65.342280673699605</v>
      </c>
    </row>
    <row r="64" spans="1:2">
      <c r="A64" s="1">
        <v>111.408828095787</v>
      </c>
      <c r="B64" s="1">
        <v>-6.9137062872577104</v>
      </c>
    </row>
    <row r="65" spans="1:2">
      <c r="A65" s="1">
        <v>18.698461982422501</v>
      </c>
      <c r="B65" s="1">
        <v>31.941895660445699</v>
      </c>
    </row>
    <row r="66" spans="1:2">
      <c r="A66" s="1">
        <v>39.411414365860303</v>
      </c>
      <c r="B66" s="1">
        <v>33.031796029647403</v>
      </c>
    </row>
    <row r="67" spans="1:2">
      <c r="A67" s="1">
        <v>-6.5194071165988996</v>
      </c>
      <c r="B67" s="1">
        <v>87.238413085189507</v>
      </c>
    </row>
    <row r="68" spans="1:2">
      <c r="A68" s="1">
        <v>-48.658583895570601</v>
      </c>
      <c r="B68" s="1">
        <v>12.7604874844739</v>
      </c>
    </row>
    <row r="69" spans="1:2">
      <c r="A69" s="1">
        <v>-23.190597825911901</v>
      </c>
      <c r="B69" s="1">
        <v>-46.121681684819002</v>
      </c>
    </row>
    <row r="70" spans="1:2">
      <c r="A70" s="1">
        <v>62.606115889389102</v>
      </c>
      <c r="B70" s="1">
        <v>-18.5800054024971</v>
      </c>
    </row>
    <row r="71" spans="1:2">
      <c r="A71" s="1">
        <v>20.059679268159599</v>
      </c>
      <c r="B71" s="1">
        <v>96.9551533428574</v>
      </c>
    </row>
    <row r="72" spans="1:2">
      <c r="A72" s="1">
        <v>-35.4290283459911</v>
      </c>
      <c r="B72" s="1">
        <v>66.299836423374103</v>
      </c>
    </row>
    <row r="73" spans="1:2">
      <c r="A73" s="1">
        <v>-4.0529782903261102</v>
      </c>
      <c r="B73" s="1">
        <v>71.166488459253003</v>
      </c>
    </row>
    <row r="74" spans="1:2">
      <c r="A74" s="1">
        <v>50.668078369177501</v>
      </c>
      <c r="B74" s="1">
        <v>-17.3196054658811</v>
      </c>
    </row>
    <row r="75" spans="1:2">
      <c r="A75" s="1">
        <v>33.2566225585376</v>
      </c>
      <c r="B75" s="1">
        <v>-42.824584759091799</v>
      </c>
    </row>
    <row r="76" spans="1:2">
      <c r="A76" s="1">
        <v>-19.1573255190658</v>
      </c>
      <c r="B76" s="1">
        <v>80.123016287599498</v>
      </c>
    </row>
    <row r="77" spans="1:2">
      <c r="A77" s="1">
        <v>-115.89277850306</v>
      </c>
      <c r="B77" s="1">
        <v>-39.025211811883302</v>
      </c>
    </row>
    <row r="78" spans="1:2">
      <c r="A78" s="1">
        <v>7.7575739175806202</v>
      </c>
      <c r="B78" s="1">
        <v>-59.018674895262301</v>
      </c>
    </row>
    <row r="79" spans="1:2">
      <c r="A79" s="1">
        <v>57.620586762230097</v>
      </c>
      <c r="B79" s="1">
        <v>10.9844863354729</v>
      </c>
    </row>
    <row r="80" spans="1:2">
      <c r="A80" s="1">
        <v>-6.4986711017939998</v>
      </c>
      <c r="B80" s="1">
        <v>-89.838431294430293</v>
      </c>
    </row>
    <row r="81" spans="1:2">
      <c r="A81" s="1">
        <v>-41.732578061683903</v>
      </c>
      <c r="B81" s="1">
        <v>-86.353789448927003</v>
      </c>
    </row>
    <row r="82" spans="1:2">
      <c r="A82" s="1">
        <v>-18.582576044426698</v>
      </c>
      <c r="B82" s="1">
        <v>-11.7446286144983</v>
      </c>
    </row>
    <row r="83" spans="1:2">
      <c r="A83" s="1">
        <v>-29.7668961371789</v>
      </c>
      <c r="B83" s="1">
        <v>-34.544813953203402</v>
      </c>
    </row>
    <row r="84" spans="1:2">
      <c r="A84" s="1">
        <v>-37.139845992744803</v>
      </c>
      <c r="B84" s="1">
        <v>-35.530403939892601</v>
      </c>
    </row>
    <row r="85" spans="1:2">
      <c r="A85" s="1">
        <v>-124.80714495827699</v>
      </c>
      <c r="B85" s="1">
        <v>-29.869812851147099</v>
      </c>
    </row>
    <row r="86" spans="1:2">
      <c r="A86" s="1">
        <v>101.688433258915</v>
      </c>
      <c r="B86" s="1">
        <v>48.110419278227297</v>
      </c>
    </row>
    <row r="87" spans="1:2">
      <c r="A87" s="1">
        <v>-26.2449861629857</v>
      </c>
      <c r="B87" s="1">
        <v>71.467128673179701</v>
      </c>
    </row>
    <row r="88" spans="1:2">
      <c r="A88" s="1">
        <v>6.1898254451893697</v>
      </c>
      <c r="B88" s="1">
        <v>64.990010638925</v>
      </c>
    </row>
    <row r="89" spans="1:2">
      <c r="A89" s="1">
        <v>-48.909143833763302</v>
      </c>
      <c r="B89" s="1">
        <v>54.805880325886903</v>
      </c>
    </row>
    <row r="90" spans="1:2">
      <c r="A90" s="1">
        <v>-87.921969073481094</v>
      </c>
      <c r="B90" s="1">
        <v>81.239943470635097</v>
      </c>
    </row>
    <row r="91" spans="1:2">
      <c r="A91" s="1">
        <v>-42.402839663526301</v>
      </c>
      <c r="B91" s="1">
        <v>19.1801167821965</v>
      </c>
    </row>
    <row r="92" spans="1:2">
      <c r="A92" s="1">
        <v>3.47216633874267</v>
      </c>
      <c r="B92" s="1">
        <v>-52.285055175704997</v>
      </c>
    </row>
    <row r="93" spans="1:2">
      <c r="A93" s="1">
        <v>47.266228318989597</v>
      </c>
      <c r="B93" s="1">
        <v>-14.666802182128601</v>
      </c>
    </row>
    <row r="94" spans="1:2">
      <c r="A94" s="1">
        <v>-13.432914947198899</v>
      </c>
      <c r="B94" s="1">
        <v>92.478914950229907</v>
      </c>
    </row>
    <row r="95" spans="1:2">
      <c r="A95" s="1">
        <v>-73.967848134732193</v>
      </c>
      <c r="B95" s="1">
        <v>52.098921692666501</v>
      </c>
    </row>
    <row r="96" spans="1:2">
      <c r="A96" s="1">
        <v>-55.586430077378999</v>
      </c>
      <c r="B96" s="1">
        <v>42.411307612034697</v>
      </c>
    </row>
    <row r="97" spans="1:2">
      <c r="A97" s="1">
        <v>-27.131184425256698</v>
      </c>
      <c r="B97" s="1">
        <v>80.281033155610601</v>
      </c>
    </row>
    <row r="98" spans="1:2">
      <c r="A98" s="1">
        <v>-100.179651814541</v>
      </c>
      <c r="B98" s="1">
        <v>5.4423525734571703</v>
      </c>
    </row>
    <row r="99" spans="1:2">
      <c r="A99" s="1">
        <v>22.199955374849001</v>
      </c>
      <c r="B99" s="1">
        <v>-69.866466819333397</v>
      </c>
    </row>
    <row r="100" spans="1:2">
      <c r="A100" s="1">
        <v>1.9390889334633501</v>
      </c>
      <c r="B100" s="1">
        <v>98.525278341054502</v>
      </c>
    </row>
    <row r="101" spans="1:2">
      <c r="A101" s="1">
        <v>14.4688241555749</v>
      </c>
      <c r="B101" s="1">
        <v>-73.930176303750798</v>
      </c>
    </row>
    <row r="102" spans="1:2">
      <c r="A102" s="1">
        <v>3.3601191704698699</v>
      </c>
      <c r="B102" s="1">
        <v>-92.262874254410505</v>
      </c>
    </row>
    <row r="103" spans="1:2">
      <c r="A103" s="1">
        <v>27.045587491785898</v>
      </c>
      <c r="B103" s="1">
        <v>68.269877981261899</v>
      </c>
    </row>
    <row r="104" spans="1:2">
      <c r="A104" s="1">
        <v>-13.8667152406413</v>
      </c>
      <c r="B104" s="1">
        <v>-69.2117828563903</v>
      </c>
    </row>
    <row r="105" spans="1:2">
      <c r="A105" s="1">
        <v>-45.377711523239199</v>
      </c>
      <c r="B105" s="1">
        <v>-48.033269773902099</v>
      </c>
    </row>
    <row r="106" spans="1:2">
      <c r="A106" s="1">
        <v>0.97957964560136901</v>
      </c>
      <c r="B106" s="1">
        <v>54.364587213363002</v>
      </c>
    </row>
    <row r="107" spans="1:2">
      <c r="A107" s="1">
        <v>79.695319973213699</v>
      </c>
      <c r="B107" s="1">
        <v>-21.363511954042099</v>
      </c>
    </row>
    <row r="108" spans="1:2">
      <c r="A108" s="1">
        <v>3.7463257894514301</v>
      </c>
      <c r="B108" s="1">
        <v>-14.891214933635901</v>
      </c>
    </row>
    <row r="109" spans="1:2">
      <c r="A109" s="1">
        <v>94.873578068354306</v>
      </c>
      <c r="B109" s="1">
        <v>35.977143467268597</v>
      </c>
    </row>
    <row r="110" spans="1:2">
      <c r="A110" s="1">
        <v>42.589912036388696</v>
      </c>
      <c r="B110" s="1">
        <v>-24.310543992678799</v>
      </c>
    </row>
    <row r="111" spans="1:2">
      <c r="A111" s="1">
        <v>-26.271761354887101</v>
      </c>
      <c r="B111" s="1">
        <v>80.401921851886698</v>
      </c>
    </row>
    <row r="112" spans="1:2">
      <c r="A112" s="1">
        <v>54.111874654115297</v>
      </c>
      <c r="B112" s="1">
        <v>-96.058735096195903</v>
      </c>
    </row>
    <row r="113" spans="1:2">
      <c r="A113" s="1">
        <v>-40.2605814848202</v>
      </c>
      <c r="B113" s="1">
        <v>42.391418875336498</v>
      </c>
    </row>
    <row r="114" spans="1:2">
      <c r="A114" s="1">
        <v>-117.110175905714</v>
      </c>
      <c r="B114" s="1">
        <v>-83.739787086117005</v>
      </c>
    </row>
    <row r="115" spans="1:2">
      <c r="A115" s="1">
        <v>7.9736419813489396</v>
      </c>
      <c r="B115" s="1">
        <v>2.8049376193305502</v>
      </c>
    </row>
    <row r="116" spans="1:2">
      <c r="A116" s="1">
        <v>-36.991118159874098</v>
      </c>
      <c r="B116" s="1">
        <v>-42.639833505169399</v>
      </c>
    </row>
    <row r="117" spans="1:2">
      <c r="A117" s="1">
        <v>69.885021261705802</v>
      </c>
      <c r="B117" s="1">
        <v>37.499817563268898</v>
      </c>
    </row>
    <row r="118" spans="1:2">
      <c r="A118" s="1">
        <v>35.097927865820402</v>
      </c>
      <c r="B118" s="1">
        <v>-18.1819902461182</v>
      </c>
    </row>
    <row r="119" spans="1:2">
      <c r="A119" s="1">
        <v>71.747119503238494</v>
      </c>
      <c r="B119" s="1">
        <v>29.141835934131201</v>
      </c>
    </row>
    <row r="120" spans="1:2">
      <c r="A120" s="1">
        <v>-31.418940112264998</v>
      </c>
      <c r="B120" s="1">
        <v>-67.796651582974306</v>
      </c>
    </row>
    <row r="121" spans="1:2">
      <c r="A121" s="1">
        <v>16.087645471789099</v>
      </c>
      <c r="B121" s="1">
        <v>-2.6225583985002001</v>
      </c>
    </row>
    <row r="122" spans="1:2">
      <c r="A122" s="1">
        <v>39.450426990531803</v>
      </c>
      <c r="B122" s="1">
        <v>-71.681823807118704</v>
      </c>
    </row>
    <row r="123" spans="1:2">
      <c r="A123" s="1">
        <v>-30.998475298499699</v>
      </c>
      <c r="B123" s="1">
        <v>72.425743437707894</v>
      </c>
    </row>
    <row r="124" spans="1:2">
      <c r="A124" s="1">
        <v>76.855211128033801</v>
      </c>
      <c r="B124" s="1">
        <v>96.472778673677297</v>
      </c>
    </row>
    <row r="125" spans="1:2">
      <c r="A125" s="1">
        <v>-33.500017481862997</v>
      </c>
      <c r="B125" s="1">
        <v>-64.080986429816093</v>
      </c>
    </row>
    <row r="126" spans="1:2">
      <c r="A126" s="1">
        <v>51.4481767869406</v>
      </c>
      <c r="B126" s="1">
        <v>77.321995021836599</v>
      </c>
    </row>
    <row r="127" spans="1:2">
      <c r="A127" s="1">
        <v>62.595003638372098</v>
      </c>
      <c r="B127" s="1">
        <v>42.453297144192902</v>
      </c>
    </row>
    <row r="128" spans="1:2">
      <c r="A128" s="1">
        <v>49.533975862373502</v>
      </c>
      <c r="B128" s="1">
        <v>-58.9726107302196</v>
      </c>
    </row>
    <row r="129" spans="1:2">
      <c r="A129" s="1">
        <v>16.085700975207502</v>
      </c>
      <c r="B129" s="1">
        <v>-62.838715322844699</v>
      </c>
    </row>
    <row r="130" spans="1:2">
      <c r="A130" s="1">
        <v>-81.580956264484797</v>
      </c>
      <c r="B130" s="1">
        <v>62.611349108031803</v>
      </c>
    </row>
    <row r="131" spans="1:2">
      <c r="A131" s="1">
        <v>30.844844882734598</v>
      </c>
      <c r="B131" s="1">
        <v>89.109956863846605</v>
      </c>
    </row>
    <row r="132" spans="1:2">
      <c r="A132" s="1">
        <v>33.0464184455194</v>
      </c>
      <c r="B132" s="1">
        <v>89.155970227793702</v>
      </c>
    </row>
    <row r="133" spans="1:2">
      <c r="A133" s="1">
        <v>-132.10315207429099</v>
      </c>
      <c r="B133" s="1">
        <v>-4.6128434178506197</v>
      </c>
    </row>
    <row r="134" spans="1:2">
      <c r="A134" s="1">
        <v>50.329133641571403</v>
      </c>
      <c r="B134" s="1">
        <v>-73.985076156356996</v>
      </c>
    </row>
    <row r="135" spans="1:2">
      <c r="A135" s="1">
        <v>-4.2145183251944598</v>
      </c>
      <c r="B135" s="1">
        <v>65.974462412682499</v>
      </c>
    </row>
    <row r="136" spans="1:2">
      <c r="A136" s="1">
        <v>4.6343851457390404</v>
      </c>
      <c r="B136" s="1">
        <v>-3.7687649040311699</v>
      </c>
    </row>
    <row r="137" spans="1:2">
      <c r="A137" s="1">
        <v>60.603798171037297</v>
      </c>
      <c r="B137" s="1">
        <v>-2.3415438693177402</v>
      </c>
    </row>
    <row r="138" spans="1:2">
      <c r="A138" s="1">
        <v>37.305425842197103</v>
      </c>
      <c r="B138" s="1">
        <v>30.760568676658298</v>
      </c>
    </row>
    <row r="139" spans="1:2">
      <c r="A139" s="1">
        <v>23.224911182895799</v>
      </c>
      <c r="B139" s="1">
        <v>40.537823669140799</v>
      </c>
    </row>
    <row r="140" spans="1:2">
      <c r="A140" s="1">
        <v>-98.616777468255407</v>
      </c>
      <c r="B140" s="1">
        <v>-69.995540821135705</v>
      </c>
    </row>
    <row r="141" spans="1:2">
      <c r="A141" s="1">
        <v>19.681460185760798</v>
      </c>
      <c r="B141" s="1">
        <v>-17.519298390514301</v>
      </c>
    </row>
    <row r="142" spans="1:2">
      <c r="A142" s="1">
        <v>24.279456345281702</v>
      </c>
      <c r="B142" s="1">
        <v>95.790652601178294</v>
      </c>
    </row>
    <row r="143" spans="1:2">
      <c r="A143" s="1">
        <v>-15.798979471320299</v>
      </c>
      <c r="B143" s="1">
        <v>-59.358734519793501</v>
      </c>
    </row>
    <row r="144" spans="1:2">
      <c r="A144" s="1">
        <v>114.723233614438</v>
      </c>
      <c r="B144" s="1">
        <v>70.566203440044802</v>
      </c>
    </row>
    <row r="145" spans="1:2">
      <c r="A145" s="1">
        <v>-40.663990542112899</v>
      </c>
      <c r="B145" s="1">
        <v>-42.074312393735603</v>
      </c>
    </row>
    <row r="146" spans="1:2">
      <c r="A146" s="1">
        <v>9.9405234424523403</v>
      </c>
      <c r="B146" s="1">
        <v>19.492004414092001</v>
      </c>
    </row>
    <row r="147" spans="1:2">
      <c r="A147" s="1">
        <v>-2.8355164573618401</v>
      </c>
      <c r="B147" s="1">
        <v>-44.880868042241303</v>
      </c>
    </row>
    <row r="148" spans="1:2">
      <c r="A148" s="1">
        <v>45.332234907619203</v>
      </c>
      <c r="B148" s="1">
        <v>-93.215422579010607</v>
      </c>
    </row>
    <row r="149" spans="1:2">
      <c r="A149" s="1">
        <v>70.219113994497704</v>
      </c>
      <c r="B149" s="1">
        <v>37.395351215163402</v>
      </c>
    </row>
    <row r="150" spans="1:2">
      <c r="A150" s="1">
        <v>-3.8392689666316899</v>
      </c>
      <c r="B150" s="1">
        <v>-84.637841528226303</v>
      </c>
    </row>
    <row r="151" spans="1:2">
      <c r="A151" s="1">
        <v>-60.513899374568403</v>
      </c>
      <c r="B151" s="1">
        <v>44.759774806376299</v>
      </c>
    </row>
    <row r="152" spans="1:2">
      <c r="A152" s="1">
        <v>-74.177046228231106</v>
      </c>
      <c r="B152" s="1">
        <v>-46.298420373801001</v>
      </c>
    </row>
    <row r="153" spans="1:2">
      <c r="A153" s="1">
        <v>-0.62572260243698596</v>
      </c>
      <c r="B153" s="1">
        <v>-84.692372596651893</v>
      </c>
    </row>
    <row r="154" spans="1:2">
      <c r="A154" s="1">
        <v>23.055459331345698</v>
      </c>
      <c r="B154" s="1">
        <v>-78.444608522065195</v>
      </c>
    </row>
    <row r="155" spans="1:2">
      <c r="A155" s="1">
        <v>1.97709199731202</v>
      </c>
      <c r="B155" s="1">
        <v>86.770195775543499</v>
      </c>
    </row>
    <row r="156" spans="1:2">
      <c r="A156" s="1">
        <v>44.538890910718301</v>
      </c>
      <c r="B156" s="1">
        <v>4.1240018475446396</v>
      </c>
    </row>
    <row r="157" spans="1:2">
      <c r="A157" s="1">
        <v>-0.78730975892483401</v>
      </c>
      <c r="B157" s="1">
        <v>38.535497075874602</v>
      </c>
    </row>
    <row r="158" spans="1:2">
      <c r="A158" s="1">
        <v>44.963286226321301</v>
      </c>
      <c r="B158" s="1">
        <v>-44.542526463048098</v>
      </c>
    </row>
    <row r="159" spans="1:2">
      <c r="A159" s="1">
        <v>28.914901638165599</v>
      </c>
      <c r="B159" s="1">
        <v>58.276776206035002</v>
      </c>
    </row>
    <row r="160" spans="1:2">
      <c r="A160" s="1">
        <v>-44.809822177455899</v>
      </c>
      <c r="B160" s="1">
        <v>92.011026079744298</v>
      </c>
    </row>
    <row r="161" spans="1:2">
      <c r="A161" s="1">
        <v>-40.535768734425801</v>
      </c>
      <c r="B161" s="1">
        <v>-61.123188395793001</v>
      </c>
    </row>
    <row r="162" spans="1:2">
      <c r="A162" s="1">
        <v>55.446408499703303</v>
      </c>
      <c r="B162" s="1">
        <v>51.393011348090702</v>
      </c>
    </row>
    <row r="163" spans="1:2">
      <c r="A163" s="1">
        <v>30.783266841232098</v>
      </c>
      <c r="B163" s="1">
        <v>-46.022289768436401</v>
      </c>
    </row>
    <row r="164" spans="1:2">
      <c r="A164" s="1">
        <v>9.6908668969328104</v>
      </c>
      <c r="B164" s="1">
        <v>74.348714367538705</v>
      </c>
    </row>
    <row r="165" spans="1:2">
      <c r="A165" s="1">
        <v>-47.558068561594702</v>
      </c>
      <c r="B165" s="1">
        <v>-6.09084951633809</v>
      </c>
    </row>
    <row r="166" spans="1:2">
      <c r="A166" s="1">
        <v>45.206731917273601</v>
      </c>
      <c r="B166" s="1">
        <v>-69.860188562679696</v>
      </c>
    </row>
    <row r="167" spans="1:2">
      <c r="A167" s="1">
        <v>-61.498351271544301</v>
      </c>
      <c r="B167" s="1">
        <v>75.329038655830402</v>
      </c>
    </row>
    <row r="168" spans="1:2">
      <c r="A168" s="1">
        <v>-88.249109634255703</v>
      </c>
      <c r="B168" s="1">
        <v>-24.083422567980801</v>
      </c>
    </row>
    <row r="169" spans="1:2">
      <c r="A169" s="1">
        <v>0.95397701936650503</v>
      </c>
      <c r="B169" s="1">
        <v>-6.8993954625115004</v>
      </c>
    </row>
    <row r="170" spans="1:2">
      <c r="A170" s="1">
        <v>6.05882365805041</v>
      </c>
      <c r="B170" s="1">
        <v>82.919242128847898</v>
      </c>
    </row>
    <row r="171" spans="1:2">
      <c r="A171" s="1">
        <v>-27.704357594498202</v>
      </c>
      <c r="B171" s="1">
        <v>41.994954382762202</v>
      </c>
    </row>
    <row r="172" spans="1:2">
      <c r="A172" s="1">
        <v>25.8509105732977</v>
      </c>
      <c r="B172" s="1">
        <v>-58.555186971401497</v>
      </c>
    </row>
    <row r="173" spans="1:2">
      <c r="A173" s="1">
        <v>-64.802542720428093</v>
      </c>
      <c r="B173" s="1">
        <v>-47.122120794301999</v>
      </c>
    </row>
    <row r="174" spans="1:2">
      <c r="A174" s="1">
        <v>-34.015199175598397</v>
      </c>
      <c r="B174" s="1">
        <v>83.268285364454798</v>
      </c>
    </row>
    <row r="175" spans="1:2">
      <c r="A175" s="1">
        <v>124.42773720950601</v>
      </c>
      <c r="B175" s="1">
        <v>59.373428385394099</v>
      </c>
    </row>
    <row r="176" spans="1:2">
      <c r="A176" s="1">
        <v>-1.4911648776164199</v>
      </c>
      <c r="B176" s="1">
        <v>-59.661454541268299</v>
      </c>
    </row>
    <row r="177" spans="1:2">
      <c r="A177" s="1">
        <v>39.442513882346802</v>
      </c>
      <c r="B177" s="1">
        <v>98.548510584370803</v>
      </c>
    </row>
    <row r="178" spans="1:2">
      <c r="A178" s="1">
        <v>-27.881420417462198</v>
      </c>
      <c r="B178" s="1">
        <v>-39.363679003514001</v>
      </c>
    </row>
    <row r="179" spans="1:2">
      <c r="A179" s="1">
        <v>3.0931942345353098</v>
      </c>
      <c r="B179" s="1">
        <v>98.8161663768431</v>
      </c>
    </row>
    <row r="180" spans="1:2">
      <c r="A180" s="1">
        <v>3.3656892208045801</v>
      </c>
      <c r="B180" s="1">
        <v>-96.410682449128998</v>
      </c>
    </row>
    <row r="181" spans="1:2">
      <c r="A181" s="1">
        <v>-75.039387624918405</v>
      </c>
      <c r="B181" s="1">
        <v>60.830106568881803</v>
      </c>
    </row>
    <row r="182" spans="1:2">
      <c r="A182" s="1">
        <v>53.822687325340397</v>
      </c>
      <c r="B182" s="1">
        <v>-84.717102033162007</v>
      </c>
    </row>
    <row r="183" spans="1:2">
      <c r="A183" s="1">
        <v>-29.742051981634201</v>
      </c>
      <c r="B183" s="1">
        <v>-96.256417245945499</v>
      </c>
    </row>
    <row r="184" spans="1:2">
      <c r="A184" s="1">
        <v>67.122603258198495</v>
      </c>
      <c r="B184" s="1">
        <v>22.9113539498581</v>
      </c>
    </row>
    <row r="185" spans="1:2">
      <c r="A185" s="1">
        <v>40.026869125713503</v>
      </c>
      <c r="B185" s="1">
        <v>-76.248993851923103</v>
      </c>
    </row>
    <row r="186" spans="1:2">
      <c r="A186" s="1">
        <v>-24.758655528896799</v>
      </c>
      <c r="B186" s="1">
        <v>-48.915412579077199</v>
      </c>
    </row>
    <row r="187" spans="1:2">
      <c r="A187" s="1">
        <v>-6.2444311042977896</v>
      </c>
      <c r="B187" s="1">
        <v>-25.007777991029901</v>
      </c>
    </row>
    <row r="188" spans="1:2">
      <c r="A188" s="1">
        <v>-50.659442537669896</v>
      </c>
      <c r="B188" s="1">
        <v>61.0167089774583</v>
      </c>
    </row>
    <row r="189" spans="1:2">
      <c r="A189" s="1">
        <v>-37.598479421902503</v>
      </c>
      <c r="B189" s="1">
        <v>4.5617143922595798</v>
      </c>
    </row>
    <row r="190" spans="1:2">
      <c r="A190" s="1">
        <v>-65.552042941491493</v>
      </c>
      <c r="B190" s="1">
        <v>75.272328408574097</v>
      </c>
    </row>
    <row r="191" spans="1:2">
      <c r="A191" s="1">
        <v>-27.997801508819599</v>
      </c>
      <c r="B191" s="1">
        <v>-71.851538473661506</v>
      </c>
    </row>
    <row r="192" spans="1:2">
      <c r="A192" s="1">
        <v>39.581698570312199</v>
      </c>
      <c r="B192" s="1">
        <v>16.241824387575502</v>
      </c>
    </row>
    <row r="193" spans="1:2">
      <c r="A193" s="1">
        <v>-26.023978740655402</v>
      </c>
      <c r="B193" s="1">
        <v>-38.552885379602003</v>
      </c>
    </row>
    <row r="194" spans="1:2">
      <c r="A194" s="1">
        <v>-3.5534732675629601</v>
      </c>
      <c r="B194" s="1">
        <v>6.2405731086598104</v>
      </c>
    </row>
    <row r="195" spans="1:2">
      <c r="A195" s="1">
        <v>-18.4650088846074</v>
      </c>
      <c r="B195" s="1">
        <v>-47.475693507055603</v>
      </c>
    </row>
    <row r="196" spans="1:2">
      <c r="A196" s="1">
        <v>21.569627704442802</v>
      </c>
      <c r="B196" s="1">
        <v>-65.202952971750605</v>
      </c>
    </row>
    <row r="197" spans="1:2">
      <c r="A197" s="1">
        <v>-2.6041380900688802</v>
      </c>
      <c r="B197" s="1">
        <v>-6.3910041307086898</v>
      </c>
    </row>
    <row r="198" spans="1:2">
      <c r="A198" s="1">
        <v>10.2179595394195</v>
      </c>
      <c r="B198" s="1">
        <v>-14.074235667001499</v>
      </c>
    </row>
    <row r="199" spans="1:2">
      <c r="A199" s="1">
        <v>4.4263283174973802</v>
      </c>
      <c r="B199" s="1">
        <v>-61.610086148235403</v>
      </c>
    </row>
    <row r="200" spans="1:2">
      <c r="A200" s="1">
        <v>53.613232640596898</v>
      </c>
      <c r="B200" s="1">
        <v>-46.2114696469066</v>
      </c>
    </row>
    <row r="201" spans="1:2">
      <c r="A201" s="1">
        <v>1.1576997737278401</v>
      </c>
      <c r="B201" s="1">
        <v>67.659299943278796</v>
      </c>
    </row>
    <row r="202" spans="1:2">
      <c r="A202" s="1">
        <v>-35.743036459755601</v>
      </c>
      <c r="B202" s="1">
        <v>57.323199281104799</v>
      </c>
    </row>
    <row r="203" spans="1:2">
      <c r="A203" s="1">
        <v>4.6219121761871502</v>
      </c>
      <c r="B203" s="1">
        <v>-60.658752117042702</v>
      </c>
    </row>
    <row r="204" spans="1:2">
      <c r="A204" s="1">
        <v>18.416613649728198</v>
      </c>
      <c r="B204" s="1">
        <v>60.231747014446</v>
      </c>
    </row>
    <row r="205" spans="1:2">
      <c r="A205" s="1">
        <v>-22.671341845821001</v>
      </c>
      <c r="B205" s="1">
        <v>97.648493445333202</v>
      </c>
    </row>
    <row r="206" spans="1:2">
      <c r="A206" s="1">
        <v>-58.542241319071202</v>
      </c>
      <c r="B206" s="1">
        <v>40.288422578745198</v>
      </c>
    </row>
    <row r="207" spans="1:2">
      <c r="A207" s="1">
        <v>-17.948978264249099</v>
      </c>
      <c r="B207" s="1">
        <v>24.6231043851392</v>
      </c>
    </row>
    <row r="208" spans="1:2">
      <c r="A208" s="1">
        <v>8.4483477256357293</v>
      </c>
      <c r="B208" s="1">
        <v>-60.592063939652697</v>
      </c>
    </row>
    <row r="209" spans="1:2">
      <c r="A209" s="1">
        <v>-33.894328199828202</v>
      </c>
      <c r="B209" s="1">
        <v>-69.662659179589397</v>
      </c>
    </row>
    <row r="210" spans="1:2">
      <c r="A210" s="1">
        <v>-0.91647754954847405</v>
      </c>
      <c r="B210" s="1">
        <v>-6.4095591316164802</v>
      </c>
    </row>
    <row r="211" spans="1:2">
      <c r="A211" s="1">
        <v>15.0272001227173</v>
      </c>
      <c r="B211" s="1">
        <v>63.040794429728003</v>
      </c>
    </row>
    <row r="212" spans="1:2">
      <c r="A212" s="1">
        <v>51.644732716213198</v>
      </c>
      <c r="B212" s="1">
        <v>99.5729977386775</v>
      </c>
    </row>
    <row r="213" spans="1:2">
      <c r="A213" s="1">
        <v>131.55148128030299</v>
      </c>
      <c r="B213" s="1">
        <v>-84.146765173858995</v>
      </c>
    </row>
    <row r="214" spans="1:2">
      <c r="A214" s="1">
        <v>67.9895110337212</v>
      </c>
      <c r="B214" s="1">
        <v>-81.944795596298306</v>
      </c>
    </row>
    <row r="215" spans="1:2">
      <c r="A215" s="1">
        <v>-47.429764874135699</v>
      </c>
      <c r="B215" s="1">
        <v>-51.786482538578902</v>
      </c>
    </row>
    <row r="216" spans="1:2">
      <c r="A216" s="1">
        <v>89.660064959693301</v>
      </c>
      <c r="B216" s="1">
        <v>5.4687713099556401</v>
      </c>
    </row>
    <row r="217" spans="1:2">
      <c r="A217" s="1">
        <v>-78.577108599897599</v>
      </c>
      <c r="B217" s="1">
        <v>-43.856626973978202</v>
      </c>
    </row>
    <row r="218" spans="1:2">
      <c r="A218" s="1">
        <v>-14.0310601764639</v>
      </c>
      <c r="B218" s="1">
        <v>65.342280363790806</v>
      </c>
    </row>
    <row r="219" spans="1:2">
      <c r="A219" s="1">
        <v>-56.177746414327203</v>
      </c>
      <c r="B219" s="1">
        <v>-61.082152395626402</v>
      </c>
    </row>
    <row r="220" spans="1:2">
      <c r="A220" s="1">
        <v>-48.5787234228427</v>
      </c>
      <c r="B220" s="1">
        <v>65.766395362996704</v>
      </c>
    </row>
    <row r="221" spans="1:2">
      <c r="A221" s="1">
        <v>-37.979381425707999</v>
      </c>
      <c r="B221" s="1">
        <v>-72.732454550222798</v>
      </c>
    </row>
    <row r="222" spans="1:2">
      <c r="A222" s="1">
        <v>-69.101074094838594</v>
      </c>
      <c r="B222" s="1">
        <v>-98.690518019834599</v>
      </c>
    </row>
    <row r="223" spans="1:2">
      <c r="A223" s="1">
        <v>14.064420030927099</v>
      </c>
      <c r="B223" s="1">
        <v>-32.075716421024602</v>
      </c>
    </row>
    <row r="224" spans="1:2">
      <c r="A224" s="1">
        <v>2.97805210844274E-2</v>
      </c>
      <c r="B224" s="1">
        <v>-55.131300690883997</v>
      </c>
    </row>
    <row r="225" spans="1:2">
      <c r="A225" s="1">
        <v>58.387100141137097</v>
      </c>
      <c r="B225" s="1">
        <v>-87.5328464278561</v>
      </c>
    </row>
    <row r="226" spans="1:2">
      <c r="A226" s="1">
        <v>-8.5532412068634898</v>
      </c>
      <c r="B226" s="1">
        <v>-30.963799491635299</v>
      </c>
    </row>
    <row r="227" spans="1:2">
      <c r="A227" s="1">
        <v>-23.2053346242052</v>
      </c>
      <c r="B227" s="1">
        <v>48.909187166923999</v>
      </c>
    </row>
    <row r="228" spans="1:2">
      <c r="A228" s="1">
        <v>-7.2211769647804296</v>
      </c>
      <c r="B228" s="1">
        <v>4.7629835921650701</v>
      </c>
    </row>
    <row r="229" spans="1:2">
      <c r="A229" s="1">
        <v>-8.2649037058862405</v>
      </c>
      <c r="B229" s="1">
        <v>35.946102641946197</v>
      </c>
    </row>
    <row r="230" spans="1:2">
      <c r="A230" s="1">
        <v>-18.245773846736402</v>
      </c>
      <c r="B230" s="1">
        <v>-66.823977657816599</v>
      </c>
    </row>
    <row r="231" spans="1:2">
      <c r="A231" s="1">
        <v>9.0475743194432496</v>
      </c>
      <c r="B231" s="1">
        <v>21.7552188521476</v>
      </c>
    </row>
    <row r="232" spans="1:2">
      <c r="A232" s="1">
        <v>0.69224530202049595</v>
      </c>
      <c r="B232" s="1">
        <v>-65.926388606123197</v>
      </c>
    </row>
    <row r="233" spans="1:2">
      <c r="A233" s="1">
        <v>54.4272213980732</v>
      </c>
      <c r="B233" s="1">
        <v>52.902774045686002</v>
      </c>
    </row>
    <row r="234" spans="1:2">
      <c r="A234" s="1">
        <v>25.293674482274799</v>
      </c>
      <c r="B234" s="1">
        <v>-0.83309500057326602</v>
      </c>
    </row>
    <row r="235" spans="1:2">
      <c r="A235" s="1">
        <v>-36.906668472861597</v>
      </c>
      <c r="B235" s="1">
        <v>-42.0499517921535</v>
      </c>
    </row>
    <row r="236" spans="1:2">
      <c r="A236" s="1">
        <v>-63.203531312281299</v>
      </c>
      <c r="B236" s="1">
        <v>-67.981300512985399</v>
      </c>
    </row>
    <row r="237" spans="1:2">
      <c r="A237" s="1">
        <v>19.373686686221198</v>
      </c>
      <c r="B237" s="1">
        <v>-56.000098555757397</v>
      </c>
    </row>
    <row r="238" spans="1:2">
      <c r="A238" s="1">
        <v>-43.150088060026697</v>
      </c>
      <c r="B238" s="1">
        <v>77.159157856937696</v>
      </c>
    </row>
    <row r="239" spans="1:2">
      <c r="A239" s="1">
        <v>34.867876304446298</v>
      </c>
      <c r="B239" s="1">
        <v>-60.431297561186902</v>
      </c>
    </row>
    <row r="240" spans="1:2">
      <c r="A240" s="1">
        <v>-81.925262329023596</v>
      </c>
      <c r="B240" s="1">
        <v>52.4694013527712</v>
      </c>
    </row>
    <row r="241" spans="1:2">
      <c r="A241" s="1">
        <v>3.5503249851718701</v>
      </c>
      <c r="B241" s="1">
        <v>-7.0573781553473198</v>
      </c>
    </row>
    <row r="242" spans="1:2">
      <c r="A242" s="1">
        <v>-95.171082338398705</v>
      </c>
      <c r="B242" s="1">
        <v>63.815828245843903</v>
      </c>
    </row>
    <row r="243" spans="1:2">
      <c r="A243" s="1">
        <v>-56.873662426896999</v>
      </c>
      <c r="B243" s="1">
        <v>5.4082128955491902</v>
      </c>
    </row>
    <row r="244" spans="1:2">
      <c r="A244" s="1">
        <v>-77.921862194397605</v>
      </c>
      <c r="B244" s="1">
        <v>-47.973336511802302</v>
      </c>
    </row>
    <row r="245" spans="1:2">
      <c r="A245" s="1">
        <v>-34.511069910978698</v>
      </c>
      <c r="B245" s="1">
        <v>-29.998295258613801</v>
      </c>
    </row>
    <row r="246" spans="1:2">
      <c r="A246" s="1">
        <v>-51.5127847680222</v>
      </c>
      <c r="B246" s="1">
        <v>58.366956234930697</v>
      </c>
    </row>
    <row r="247" spans="1:2">
      <c r="A247" s="1">
        <v>-16.6425569905551</v>
      </c>
      <c r="B247" s="1">
        <v>30.444343146126101</v>
      </c>
    </row>
    <row r="248" spans="1:2">
      <c r="A248" s="1">
        <v>5.3203794124661297</v>
      </c>
      <c r="B248" s="1">
        <v>-37.1442423176657</v>
      </c>
    </row>
    <row r="249" spans="1:2">
      <c r="A249" s="1">
        <v>-72.036238380581196</v>
      </c>
      <c r="B249" s="1">
        <v>49.225320206694001</v>
      </c>
    </row>
    <row r="250" spans="1:2">
      <c r="A250" s="1">
        <v>72.311599888314007</v>
      </c>
      <c r="B250" s="1">
        <v>26.202043263931699</v>
      </c>
    </row>
    <row r="251" spans="1:2">
      <c r="A251" s="1">
        <v>26.196063179314699</v>
      </c>
      <c r="B251" s="1">
        <v>69.578857652471896</v>
      </c>
    </row>
    <row r="252" spans="1:2">
      <c r="A252" s="1">
        <v>65.435376060708805</v>
      </c>
      <c r="B252" s="1">
        <v>-69.501388342799004</v>
      </c>
    </row>
    <row r="253" spans="1:2">
      <c r="A253" s="1">
        <v>-18.269065445060399</v>
      </c>
      <c r="B253" s="1">
        <v>-82.378413070438796</v>
      </c>
    </row>
    <row r="254" spans="1:2">
      <c r="A254" s="1">
        <v>-68.623637782157999</v>
      </c>
      <c r="B254" s="1">
        <v>-81.202123814316806</v>
      </c>
    </row>
    <row r="255" spans="1:2">
      <c r="A255" s="1">
        <v>-9.6960803336191095</v>
      </c>
      <c r="B255" s="1">
        <v>64.989102331664</v>
      </c>
    </row>
    <row r="256" spans="1:2">
      <c r="A256" s="1">
        <v>-77.587063920175694</v>
      </c>
      <c r="B256" s="1">
        <v>53.863385687733697</v>
      </c>
    </row>
    <row r="257" spans="1:2">
      <c r="A257" s="1">
        <v>-77.203184044050303</v>
      </c>
      <c r="B257" s="1">
        <v>-57.854277958591901</v>
      </c>
    </row>
    <row r="258" spans="1:2">
      <c r="A258" s="1">
        <v>60.792519398527702</v>
      </c>
      <c r="B258" s="1">
        <v>70.327993876319795</v>
      </c>
    </row>
    <row r="259" spans="1:2">
      <c r="A259" s="1">
        <v>9.0673288340826605</v>
      </c>
      <c r="B259" s="1">
        <v>-38.851406067461802</v>
      </c>
    </row>
    <row r="260" spans="1:2">
      <c r="A260" s="1">
        <v>45.550815104187201</v>
      </c>
      <c r="B260" s="1">
        <v>22.100639704263799</v>
      </c>
    </row>
    <row r="261" spans="1:2">
      <c r="A261" s="1">
        <v>32.2185779017017</v>
      </c>
      <c r="B261" s="1">
        <v>-4.3374243249975502</v>
      </c>
    </row>
    <row r="262" spans="1:2">
      <c r="A262" s="1">
        <v>-11.894148231479599</v>
      </c>
      <c r="B262" s="1">
        <v>-30.592915209209099</v>
      </c>
    </row>
    <row r="263" spans="1:2">
      <c r="A263" s="1">
        <v>-24.4085488537477</v>
      </c>
      <c r="B263" s="1">
        <v>-47.520632289073603</v>
      </c>
    </row>
    <row r="264" spans="1:2">
      <c r="A264" s="1">
        <v>-55.371805590243703</v>
      </c>
      <c r="B264" s="1">
        <v>-91.015818748221506</v>
      </c>
    </row>
    <row r="265" spans="1:2">
      <c r="A265" s="1">
        <v>51.234795372605298</v>
      </c>
      <c r="B265" s="1">
        <v>-28.500201559677599</v>
      </c>
    </row>
    <row r="266" spans="1:2">
      <c r="A266" s="1">
        <v>-50.303943713240102</v>
      </c>
      <c r="B266" s="1">
        <v>-34.999462790331201</v>
      </c>
    </row>
    <row r="267" spans="1:2">
      <c r="A267" s="1">
        <v>-0.52492455190446397</v>
      </c>
      <c r="B267" s="1">
        <v>-87.8685144051192</v>
      </c>
    </row>
    <row r="268" spans="1:2">
      <c r="A268" s="1">
        <v>-14.494501957103999</v>
      </c>
      <c r="B268" s="1">
        <v>47.8441795597668</v>
      </c>
    </row>
    <row r="269" spans="1:2">
      <c r="A269" s="1">
        <v>-51.597074970086503</v>
      </c>
      <c r="B269" s="1">
        <v>35.271321016100501</v>
      </c>
    </row>
    <row r="270" spans="1:2">
      <c r="A270" s="1">
        <v>-119.438515492612</v>
      </c>
      <c r="B270" s="1">
        <v>69.468126347306097</v>
      </c>
    </row>
    <row r="271" spans="1:2">
      <c r="A271" s="1">
        <v>43.512592509242197</v>
      </c>
      <c r="B271" s="1">
        <v>-64.330450562321005</v>
      </c>
    </row>
    <row r="272" spans="1:2">
      <c r="A272" s="1">
        <v>-26.802949489528299</v>
      </c>
      <c r="B272" s="1">
        <v>89.714051221923896</v>
      </c>
    </row>
    <row r="273" spans="1:2">
      <c r="A273" s="1">
        <v>33.477365213826502</v>
      </c>
      <c r="B273" s="1">
        <v>-59.058227143052001</v>
      </c>
    </row>
    <row r="274" spans="1:2">
      <c r="A274" s="1">
        <v>50.405707945652097</v>
      </c>
      <c r="B274" s="1">
        <v>-67.0861813551452</v>
      </c>
    </row>
    <row r="275" spans="1:2">
      <c r="A275" s="1">
        <v>11.2456528580708</v>
      </c>
      <c r="B275" s="1">
        <v>8.1784438708259994</v>
      </c>
    </row>
    <row r="276" spans="1:2">
      <c r="A276" s="1">
        <v>-35.0093398067457</v>
      </c>
      <c r="B276" s="1">
        <v>19.2644581254462</v>
      </c>
    </row>
    <row r="277" spans="1:2">
      <c r="A277" s="1">
        <v>-20.7576839283896</v>
      </c>
      <c r="B277" s="1">
        <v>-20.401011656787201</v>
      </c>
    </row>
    <row r="278" spans="1:2">
      <c r="A278" s="1">
        <v>-13.0005065995426</v>
      </c>
      <c r="B278" s="1">
        <v>82.910583789426695</v>
      </c>
    </row>
    <row r="279" spans="1:2">
      <c r="A279" s="1">
        <v>39.516394467661797</v>
      </c>
      <c r="B279" s="1">
        <v>62.0787649833769</v>
      </c>
    </row>
    <row r="280" spans="1:2">
      <c r="A280" s="1">
        <v>47.509062222121301</v>
      </c>
      <c r="B280" s="1">
        <v>63.4797083321684</v>
      </c>
    </row>
    <row r="281" spans="1:2">
      <c r="A281" s="1">
        <v>2.9454345059185498</v>
      </c>
      <c r="B281" s="1">
        <v>79.5834946732638</v>
      </c>
    </row>
    <row r="282" spans="1:2">
      <c r="A282" s="1">
        <v>30.604364653316001</v>
      </c>
      <c r="B282" s="1">
        <v>-51.171766245999898</v>
      </c>
    </row>
    <row r="283" spans="1:2">
      <c r="A283" s="1">
        <v>83.109227476106497</v>
      </c>
      <c r="B283" s="1">
        <v>-68.338984326501006</v>
      </c>
    </row>
    <row r="284" spans="1:2">
      <c r="A284" s="1">
        <v>-38.9275337753283</v>
      </c>
      <c r="B284" s="1">
        <v>27.849638549770699</v>
      </c>
    </row>
    <row r="285" spans="1:2">
      <c r="A285" s="1">
        <v>-22.536225953900399</v>
      </c>
      <c r="B285" s="1">
        <v>-17.0575452913912</v>
      </c>
    </row>
    <row r="286" spans="1:2">
      <c r="A286" s="1">
        <v>19.750371620672801</v>
      </c>
      <c r="B286" s="1">
        <v>27.1064628136156</v>
      </c>
    </row>
    <row r="287" spans="1:2">
      <c r="A287" s="1">
        <v>61.469721548112801</v>
      </c>
      <c r="B287" s="1">
        <v>16.0915470642712</v>
      </c>
    </row>
    <row r="288" spans="1:2">
      <c r="A288" s="1">
        <v>-15.4808647601954</v>
      </c>
      <c r="B288" s="1">
        <v>-9.2142617194646697</v>
      </c>
    </row>
    <row r="289" spans="1:2">
      <c r="A289" s="1">
        <v>57.655500925105798</v>
      </c>
      <c r="B289" s="1">
        <v>73.893187659768401</v>
      </c>
    </row>
    <row r="290" spans="1:2">
      <c r="A290" s="1">
        <v>63.8435080028908</v>
      </c>
      <c r="B290" s="1">
        <v>-28.2947186936746</v>
      </c>
    </row>
    <row r="291" spans="1:2">
      <c r="A291" s="1">
        <v>-20.688420718902499</v>
      </c>
      <c r="B291" s="1">
        <v>29.424213872308201</v>
      </c>
    </row>
    <row r="292" spans="1:2">
      <c r="A292" s="1">
        <v>-93.474410578927007</v>
      </c>
      <c r="B292" s="1">
        <v>-78.060145057293198</v>
      </c>
    </row>
    <row r="293" spans="1:2">
      <c r="A293" s="1">
        <v>20.016078112923999</v>
      </c>
      <c r="B293" s="1">
        <v>-91.382582617951101</v>
      </c>
    </row>
    <row r="294" spans="1:2">
      <c r="A294" s="1">
        <v>15.681557000506199</v>
      </c>
      <c r="B294" s="1">
        <v>-64.310170676480396</v>
      </c>
    </row>
    <row r="295" spans="1:2">
      <c r="A295" s="1">
        <v>27.552373951016101</v>
      </c>
      <c r="B295" s="1">
        <v>-3.7241343062808001</v>
      </c>
    </row>
    <row r="296" spans="1:2">
      <c r="A296" s="1">
        <v>-24.261151543357599</v>
      </c>
      <c r="B296" s="1">
        <v>-45.627392712638802</v>
      </c>
    </row>
    <row r="297" spans="1:2">
      <c r="A297" s="1">
        <v>-7.0455722798336797</v>
      </c>
      <c r="B297" s="1">
        <v>-15.634559448275301</v>
      </c>
    </row>
    <row r="298" spans="1:2">
      <c r="A298" s="1">
        <v>60.087437099951103</v>
      </c>
      <c r="B298" s="1">
        <v>2.7317886443191899</v>
      </c>
    </row>
    <row r="299" spans="1:2">
      <c r="A299" s="1">
        <v>-83.268450184292107</v>
      </c>
      <c r="B299" s="1">
        <v>-77.643198140892494</v>
      </c>
    </row>
    <row r="300" spans="1:2">
      <c r="A300" s="1">
        <v>-93.832884239822206</v>
      </c>
      <c r="B300" s="1">
        <v>82.1898287673976</v>
      </c>
    </row>
    <row r="301" spans="1:2">
      <c r="A301" s="1">
        <v>12.2065656065403</v>
      </c>
      <c r="B301" s="1">
        <v>-67.747372237920501</v>
      </c>
    </row>
    <row r="302" spans="1:2">
      <c r="A302" s="1">
        <v>-0.635017226165004</v>
      </c>
      <c r="B302" s="1">
        <v>44.975638787843501</v>
      </c>
    </row>
    <row r="303" spans="1:2">
      <c r="A303" s="1">
        <v>-16.059114275041999</v>
      </c>
      <c r="B303" s="1">
        <v>76.745604324979396</v>
      </c>
    </row>
    <row r="304" spans="1:2">
      <c r="A304" s="1">
        <v>-76.580663411300407</v>
      </c>
      <c r="B304" s="1">
        <v>-3.2609476088087002</v>
      </c>
    </row>
    <row r="305" spans="1:2">
      <c r="A305" s="1">
        <v>-19.8183218940001</v>
      </c>
      <c r="B305" s="1">
        <v>38.276320077619197</v>
      </c>
    </row>
    <row r="306" spans="1:2">
      <c r="A306" s="1">
        <v>-47.938250275783403</v>
      </c>
      <c r="B306" s="1">
        <v>-61.338724600162998</v>
      </c>
    </row>
    <row r="307" spans="1:2">
      <c r="A307" s="1">
        <v>11.979136455318301</v>
      </c>
      <c r="B307" s="1">
        <v>38.207961516711997</v>
      </c>
    </row>
    <row r="308" spans="1:2">
      <c r="A308" s="1">
        <v>33.7396924682551</v>
      </c>
      <c r="B308" s="1">
        <v>34.9318949258898</v>
      </c>
    </row>
    <row r="309" spans="1:2">
      <c r="A309" s="1">
        <v>-63.684551607589803</v>
      </c>
      <c r="B309" s="1">
        <v>-94.743824156624399</v>
      </c>
    </row>
    <row r="310" spans="1:2">
      <c r="A310" s="1">
        <v>13.0280624679573</v>
      </c>
      <c r="B310" s="1">
        <v>-28.062012952207599</v>
      </c>
    </row>
    <row r="311" spans="1:2">
      <c r="A311" s="1">
        <v>-89.221013091538097</v>
      </c>
      <c r="B311" s="1">
        <v>-30.166804633761501</v>
      </c>
    </row>
    <row r="312" spans="1:2">
      <c r="A312" s="1">
        <v>51.193822100865603</v>
      </c>
      <c r="B312" s="1">
        <v>3.4938736509315098</v>
      </c>
    </row>
    <row r="313" spans="1:2">
      <c r="A313" s="1">
        <v>-37.055270778840899</v>
      </c>
      <c r="B313" s="1">
        <v>-6.8993209194354099</v>
      </c>
    </row>
    <row r="314" spans="1:2">
      <c r="A314" s="1">
        <v>-12.6588022885394</v>
      </c>
      <c r="B314" s="1">
        <v>-42.726008939433399</v>
      </c>
    </row>
    <row r="315" spans="1:2">
      <c r="A315" s="1">
        <v>-17.8348480670094</v>
      </c>
      <c r="B315" s="1">
        <v>-71.062596820651805</v>
      </c>
    </row>
    <row r="316" spans="1:2">
      <c r="A316" s="1">
        <v>-6.0425987271691897</v>
      </c>
      <c r="B316" s="1">
        <v>-45.070837570811499</v>
      </c>
    </row>
    <row r="317" spans="1:2">
      <c r="A317" s="1">
        <v>-77.276221086621007</v>
      </c>
      <c r="B317" s="1">
        <v>-23.1621394230893</v>
      </c>
    </row>
    <row r="318" spans="1:2">
      <c r="A318" s="1">
        <v>-71.015317370866697</v>
      </c>
      <c r="B318" s="1">
        <v>67.9071438970618</v>
      </c>
    </row>
    <row r="319" spans="1:2">
      <c r="A319" s="1">
        <v>-0.88580146788343705</v>
      </c>
      <c r="B319" s="1">
        <v>53.796526578268001</v>
      </c>
    </row>
    <row r="320" spans="1:2">
      <c r="A320" s="1">
        <v>-118.167070451122</v>
      </c>
      <c r="B320" s="1">
        <v>50.798650456324303</v>
      </c>
    </row>
    <row r="321" spans="1:2">
      <c r="A321" s="1">
        <v>46.679934059100397</v>
      </c>
      <c r="B321" s="1">
        <v>74.599785005461001</v>
      </c>
    </row>
    <row r="322" spans="1:2">
      <c r="A322" s="1">
        <v>21.1854526529502</v>
      </c>
      <c r="B322" s="1">
        <v>-72.579308559151698</v>
      </c>
    </row>
    <row r="323" spans="1:2">
      <c r="A323" s="1">
        <v>-105.760115957659</v>
      </c>
      <c r="B323" s="1">
        <v>4.8535379938805496</v>
      </c>
    </row>
    <row r="324" spans="1:2">
      <c r="A324" s="1">
        <v>27.420692998846199</v>
      </c>
      <c r="B324" s="1">
        <v>-70.198102574400394</v>
      </c>
    </row>
    <row r="325" spans="1:2">
      <c r="A325" s="1">
        <v>-38.2118302804625</v>
      </c>
      <c r="B325" s="1">
        <v>74.593337775917504</v>
      </c>
    </row>
    <row r="326" spans="1:2">
      <c r="A326" s="1">
        <v>97.432687680755294</v>
      </c>
      <c r="B326" s="1">
        <v>32.626078963602303</v>
      </c>
    </row>
    <row r="327" spans="1:2">
      <c r="A327" s="1">
        <v>-64.925417492454898</v>
      </c>
      <c r="B327" s="1">
        <v>-95.459278379185093</v>
      </c>
    </row>
    <row r="328" spans="1:2">
      <c r="A328" s="1">
        <v>-26.4827497901606</v>
      </c>
      <c r="B328" s="1">
        <v>43.447340708127101</v>
      </c>
    </row>
    <row r="329" spans="1:2">
      <c r="A329" s="1">
        <v>29.123970475684001</v>
      </c>
      <c r="B329" s="1">
        <v>-17.911133073044802</v>
      </c>
    </row>
    <row r="330" spans="1:2">
      <c r="A330" s="1">
        <v>-106.79521523667999</v>
      </c>
      <c r="B330" s="1">
        <v>-93.995286176600999</v>
      </c>
    </row>
    <row r="331" spans="1:2">
      <c r="A331" s="1">
        <v>33.135114002606699</v>
      </c>
      <c r="B331" s="1">
        <v>3.1243311264177702</v>
      </c>
    </row>
    <row r="332" spans="1:2">
      <c r="A332" s="1">
        <v>93.690246658751207</v>
      </c>
      <c r="B332" s="1">
        <v>74.271438796933893</v>
      </c>
    </row>
    <row r="333" spans="1:2">
      <c r="A333" s="1">
        <v>28.041667113986499</v>
      </c>
      <c r="B333" s="1">
        <v>-40.439581776381203</v>
      </c>
    </row>
    <row r="334" spans="1:2">
      <c r="A334" s="1">
        <v>-34.450954896487701</v>
      </c>
      <c r="B334" s="1">
        <v>-76.549552394544406</v>
      </c>
    </row>
    <row r="335" spans="1:2">
      <c r="A335" s="1">
        <v>23.832968237969499</v>
      </c>
      <c r="B335" s="1">
        <v>44.501870570298202</v>
      </c>
    </row>
    <row r="336" spans="1:2">
      <c r="A336" s="1">
        <v>-22.761921634960999</v>
      </c>
      <c r="B336" s="1">
        <v>-48.187273502097099</v>
      </c>
    </row>
    <row r="337" spans="1:2">
      <c r="A337" s="1">
        <v>26.451547851425602</v>
      </c>
      <c r="B337" s="1">
        <v>56.1916828472012</v>
      </c>
    </row>
    <row r="338" spans="1:2">
      <c r="A338" s="1">
        <v>11.748580572068599</v>
      </c>
      <c r="B338" s="1">
        <v>-84.671962324722699</v>
      </c>
    </row>
    <row r="339" spans="1:2">
      <c r="A339" s="1">
        <v>-116.626392556586</v>
      </c>
      <c r="B339" s="1">
        <v>-0.38512081422463401</v>
      </c>
    </row>
    <row r="340" spans="1:2">
      <c r="A340" s="1">
        <v>-79.596801801908398</v>
      </c>
      <c r="B340" s="1">
        <v>-86.331106497828202</v>
      </c>
    </row>
    <row r="341" spans="1:2">
      <c r="A341" s="1">
        <v>-42.4220664619586</v>
      </c>
      <c r="B341" s="1">
        <v>82.342557572964495</v>
      </c>
    </row>
    <row r="342" spans="1:2">
      <c r="A342" s="1">
        <v>50.7003417832357</v>
      </c>
      <c r="B342" s="1">
        <v>88.209430832604198</v>
      </c>
    </row>
    <row r="343" spans="1:2">
      <c r="A343" s="1">
        <v>-107.428500927736</v>
      </c>
      <c r="B343" s="1">
        <v>-83.727363354053907</v>
      </c>
    </row>
    <row r="344" spans="1:2">
      <c r="A344" s="1">
        <v>52.937643820818799</v>
      </c>
      <c r="B344" s="1">
        <v>31.833189165246399</v>
      </c>
    </row>
    <row r="345" spans="1:2">
      <c r="A345" s="1">
        <v>74.429816200221794</v>
      </c>
      <c r="B345" s="1">
        <v>-98.918540008841703</v>
      </c>
    </row>
    <row r="346" spans="1:2">
      <c r="A346" s="1">
        <v>-86.308342537383496</v>
      </c>
      <c r="B346" s="1">
        <v>-85.714145613673907</v>
      </c>
    </row>
    <row r="347" spans="1:2">
      <c r="A347" s="1">
        <v>-9.3406806462134</v>
      </c>
      <c r="B347" s="1">
        <v>-91.311915593881494</v>
      </c>
    </row>
    <row r="348" spans="1:2">
      <c r="A348" s="1">
        <v>57.239286658976297</v>
      </c>
      <c r="B348" s="1">
        <v>54.746541838962202</v>
      </c>
    </row>
    <row r="349" spans="1:2">
      <c r="A349" s="1">
        <v>65.390811189987005</v>
      </c>
      <c r="B349" s="1">
        <v>37.989583299944002</v>
      </c>
    </row>
    <row r="350" spans="1:2">
      <c r="A350" s="1">
        <v>-44.839778161803999</v>
      </c>
      <c r="B350" s="1">
        <v>2.2455112547595202</v>
      </c>
    </row>
    <row r="351" spans="1:2">
      <c r="A351" s="1">
        <v>-79.426851024388597</v>
      </c>
      <c r="B351" s="1">
        <v>58.018540844069797</v>
      </c>
    </row>
    <row r="352" spans="1:2">
      <c r="A352" s="1">
        <v>49.314435537736898</v>
      </c>
      <c r="B352" s="1">
        <v>99.135251104790797</v>
      </c>
    </row>
    <row r="353" spans="1:2">
      <c r="A353" s="1">
        <v>12.529620868084001</v>
      </c>
      <c r="B353" s="1">
        <v>-35.6665712307475</v>
      </c>
    </row>
    <row r="354" spans="1:2">
      <c r="A354" s="1">
        <v>-57.176745086864798</v>
      </c>
      <c r="B354" s="1">
        <v>79.283377385076903</v>
      </c>
    </row>
    <row r="355" spans="1:2">
      <c r="A355" s="1">
        <v>32.7610569044949</v>
      </c>
      <c r="B355" s="1">
        <v>-99.545694247187598</v>
      </c>
    </row>
    <row r="356" spans="1:2">
      <c r="A356" s="1">
        <v>-1.88827472437942</v>
      </c>
      <c r="B356" s="1">
        <v>25.760591001907098</v>
      </c>
    </row>
    <row r="357" spans="1:2">
      <c r="A357" s="1">
        <v>2.8991613742867099</v>
      </c>
      <c r="B357" s="1">
        <v>73.842701690001206</v>
      </c>
    </row>
    <row r="358" spans="1:2">
      <c r="A358" s="1">
        <v>4.0183861113140198</v>
      </c>
      <c r="B358" s="1">
        <v>-71.290021375593795</v>
      </c>
    </row>
    <row r="359" spans="1:2">
      <c r="A359" s="1">
        <v>-13.4674421544319</v>
      </c>
      <c r="B359" s="1">
        <v>93.051904613525394</v>
      </c>
    </row>
    <row r="360" spans="1:2">
      <c r="A360" s="1">
        <v>10.691535533732001</v>
      </c>
      <c r="B360" s="1">
        <v>-19.528812682685999</v>
      </c>
    </row>
    <row r="361" spans="1:2">
      <c r="A361" s="1">
        <v>-32.5733705731204</v>
      </c>
      <c r="B361" s="1">
        <v>58.0100037256327</v>
      </c>
    </row>
    <row r="362" spans="1:2">
      <c r="A362" s="1">
        <v>-59.052159860427501</v>
      </c>
      <c r="B362" s="1">
        <v>65.238832848164606</v>
      </c>
    </row>
    <row r="363" spans="1:2">
      <c r="A363" s="1">
        <v>-70.636079392421706</v>
      </c>
      <c r="B363" s="1">
        <v>-16.016047185466299</v>
      </c>
    </row>
    <row r="364" spans="1:2">
      <c r="A364" s="1">
        <v>-46.536984806722202</v>
      </c>
      <c r="B364" s="1">
        <v>36.8020280463532</v>
      </c>
    </row>
    <row r="365" spans="1:2">
      <c r="A365" s="1">
        <v>-24.583205324949802</v>
      </c>
      <c r="B365" s="1">
        <v>78.539952944435399</v>
      </c>
    </row>
    <row r="366" spans="1:2">
      <c r="A366" s="1">
        <v>28.6348019025653</v>
      </c>
      <c r="B366" s="1">
        <v>-58.741943770540701</v>
      </c>
    </row>
    <row r="367" spans="1:2">
      <c r="A367" s="1">
        <v>75.081386393018093</v>
      </c>
      <c r="B367" s="1">
        <v>-44.987885867705302</v>
      </c>
    </row>
    <row r="368" spans="1:2">
      <c r="A368" s="1">
        <v>-23.869532651795101</v>
      </c>
      <c r="B368" s="1">
        <v>8.7362541576267994</v>
      </c>
    </row>
    <row r="369" spans="1:2">
      <c r="A369" s="1">
        <v>9.3454882552011593</v>
      </c>
      <c r="B369" s="1">
        <v>12.836128641421899</v>
      </c>
    </row>
    <row r="370" spans="1:2">
      <c r="A370" s="1">
        <v>42.9423517005864</v>
      </c>
      <c r="B370" s="1">
        <v>-63.596075441435701</v>
      </c>
    </row>
    <row r="371" spans="1:2">
      <c r="A371" s="1">
        <v>35.1360946583521</v>
      </c>
      <c r="B371" s="1">
        <v>-82.221523439309195</v>
      </c>
    </row>
    <row r="372" spans="1:2">
      <c r="A372" s="1">
        <v>-26.946291265056999</v>
      </c>
      <c r="B372" s="1">
        <v>54.6029683749314</v>
      </c>
    </row>
    <row r="373" spans="1:2">
      <c r="A373" s="1">
        <v>4.6823822314471197</v>
      </c>
      <c r="B373" s="1">
        <v>-14.4920090212705</v>
      </c>
    </row>
    <row r="374" spans="1:2">
      <c r="A374" s="1">
        <v>-8.9025653101908393</v>
      </c>
      <c r="B374" s="1">
        <v>60.780191927337597</v>
      </c>
    </row>
    <row r="375" spans="1:2">
      <c r="A375" s="1">
        <v>40.6269610060275</v>
      </c>
      <c r="B375" s="1">
        <v>67.820738003487506</v>
      </c>
    </row>
    <row r="376" spans="1:2">
      <c r="A376" s="1">
        <v>-64.754705209311993</v>
      </c>
      <c r="B376" s="1">
        <v>89.523490592119401</v>
      </c>
    </row>
    <row r="377" spans="1:2">
      <c r="A377" s="1">
        <v>-75.039824358979104</v>
      </c>
      <c r="B377" s="1">
        <v>7.4382406162766701</v>
      </c>
    </row>
    <row r="378" spans="1:2">
      <c r="A378" s="1">
        <v>3.3613300744872601</v>
      </c>
      <c r="B378" s="1">
        <v>32.569815990638197</v>
      </c>
    </row>
    <row r="379" spans="1:2">
      <c r="A379" s="1">
        <v>78.395645207364296</v>
      </c>
      <c r="B379" s="1">
        <v>-16.859700181255299</v>
      </c>
    </row>
    <row r="380" spans="1:2">
      <c r="A380" s="1">
        <v>-27.058056664460501</v>
      </c>
      <c r="B380" s="1">
        <v>-82.030271643312105</v>
      </c>
    </row>
    <row r="381" spans="1:2">
      <c r="A381" s="1">
        <v>-8.3611339706557004</v>
      </c>
      <c r="B381" s="1">
        <v>-7.7461015092623304</v>
      </c>
    </row>
    <row r="382" spans="1:2">
      <c r="A382" s="1">
        <v>-44.879339210378802</v>
      </c>
      <c r="B382" s="1">
        <v>-58.748887624545503</v>
      </c>
    </row>
    <row r="383" spans="1:2">
      <c r="A383" s="1">
        <v>-26.586000888006801</v>
      </c>
      <c r="B383" s="1">
        <v>-73.651123170090898</v>
      </c>
    </row>
    <row r="384" spans="1:2">
      <c r="A384" s="1">
        <v>1.4734252318388901</v>
      </c>
      <c r="B384" s="1">
        <v>1.3550012655891599</v>
      </c>
    </row>
    <row r="385" spans="1:2">
      <c r="A385" s="1">
        <v>26.674864232393901</v>
      </c>
      <c r="B385" s="1">
        <v>-55.0728260302552</v>
      </c>
    </row>
    <row r="386" spans="1:2">
      <c r="A386" s="1">
        <v>-17.7767009609328</v>
      </c>
      <c r="B386" s="1">
        <v>-96.816336374146303</v>
      </c>
    </row>
    <row r="387" spans="1:2">
      <c r="A387" s="1">
        <v>-161.387132039455</v>
      </c>
      <c r="B387" s="1">
        <v>4.4194861277567501</v>
      </c>
    </row>
    <row r="388" spans="1:2">
      <c r="A388" s="1">
        <v>71.325431064211301</v>
      </c>
      <c r="B388" s="1">
        <v>-13.0468414313787</v>
      </c>
    </row>
    <row r="389" spans="1:2">
      <c r="A389" s="1">
        <v>7.0699996856053504</v>
      </c>
      <c r="B389" s="1">
        <v>4.0727139220146196</v>
      </c>
    </row>
    <row r="390" spans="1:2">
      <c r="A390" s="1">
        <v>-74.401902886290799</v>
      </c>
      <c r="B390" s="1">
        <v>-25.2685738183499</v>
      </c>
    </row>
    <row r="391" spans="1:2">
      <c r="A391" s="1">
        <v>-49.525778413649</v>
      </c>
      <c r="B391" s="1">
        <v>-41.692527297173001</v>
      </c>
    </row>
    <row r="392" spans="1:2">
      <c r="A392" s="1">
        <v>-4.8991727006357699</v>
      </c>
      <c r="B392" s="1">
        <v>15.581199928159799</v>
      </c>
    </row>
    <row r="393" spans="1:2">
      <c r="A393" s="1">
        <v>140.48852974333599</v>
      </c>
      <c r="B393" s="1">
        <v>44.3559660000452</v>
      </c>
    </row>
    <row r="394" spans="1:2">
      <c r="A394" s="1">
        <v>-23.252830132838302</v>
      </c>
      <c r="B394" s="1">
        <v>79.992882468767903</v>
      </c>
    </row>
    <row r="395" spans="1:2">
      <c r="A395" s="1">
        <v>95.222598072409795</v>
      </c>
      <c r="B395" s="1">
        <v>-6.35030966156764</v>
      </c>
    </row>
    <row r="396" spans="1:2">
      <c r="A396" s="1">
        <v>-72.063958680849893</v>
      </c>
      <c r="B396" s="1">
        <v>30.363961307358501</v>
      </c>
    </row>
    <row r="397" spans="1:2">
      <c r="A397" s="1">
        <v>18.519716656437001</v>
      </c>
      <c r="B397" s="1">
        <v>40.415872603039901</v>
      </c>
    </row>
    <row r="398" spans="1:2">
      <c r="A398" s="1">
        <v>58.313858508689997</v>
      </c>
      <c r="B398" s="1">
        <v>-10.1479545123302</v>
      </c>
    </row>
    <row r="399" spans="1:2">
      <c r="A399" s="1">
        <v>0.57444278633609802</v>
      </c>
      <c r="B399" s="1">
        <v>-38.319455623157303</v>
      </c>
    </row>
    <row r="400" spans="1:2">
      <c r="A400" s="1">
        <v>32.635793394039503</v>
      </c>
      <c r="B400" s="1">
        <v>-22.219920426097001</v>
      </c>
    </row>
    <row r="401" spans="1:2">
      <c r="A401" s="1">
        <v>80.911002727035296</v>
      </c>
      <c r="B401" s="1">
        <v>23.989316645054998</v>
      </c>
    </row>
    <row r="402" spans="1:2">
      <c r="A402" s="1">
        <v>-3.57583975248283</v>
      </c>
      <c r="B402" s="1">
        <v>61.9368756248331</v>
      </c>
    </row>
    <row r="403" spans="1:2">
      <c r="A403" s="1">
        <v>-17.903757327549599</v>
      </c>
      <c r="B403" s="1">
        <v>-67.268510797729405</v>
      </c>
    </row>
    <row r="404" spans="1:2">
      <c r="A404" s="1">
        <v>-47.3978927017424</v>
      </c>
      <c r="B404" s="1">
        <v>-59.892942302090901</v>
      </c>
    </row>
    <row r="405" spans="1:2">
      <c r="A405" s="1">
        <v>11.8133285204992</v>
      </c>
      <c r="B405" s="1">
        <v>88.587488070969798</v>
      </c>
    </row>
    <row r="406" spans="1:2">
      <c r="A406" s="1">
        <v>7.2646022522465001</v>
      </c>
      <c r="B406" s="1">
        <v>-84.159960475450106</v>
      </c>
    </row>
    <row r="407" spans="1:2">
      <c r="A407" s="1">
        <v>3.6026507561710499</v>
      </c>
      <c r="B407" s="1">
        <v>-85.506459290898306</v>
      </c>
    </row>
    <row r="408" spans="1:2">
      <c r="A408" s="1">
        <v>-67.1609442902636</v>
      </c>
      <c r="B408" s="1">
        <v>50.605131464420097</v>
      </c>
    </row>
    <row r="409" spans="1:2">
      <c r="A409" s="1">
        <v>-33.298752946955901</v>
      </c>
      <c r="B409" s="1">
        <v>-85.915237381606104</v>
      </c>
    </row>
    <row r="410" spans="1:2">
      <c r="A410" s="1">
        <v>8.4349841839503803</v>
      </c>
      <c r="B410" s="1">
        <v>66.146067130714698</v>
      </c>
    </row>
    <row r="411" spans="1:2">
      <c r="A411" s="1">
        <v>-56.3593909178717</v>
      </c>
      <c r="B411" s="1">
        <v>-14.988785251845</v>
      </c>
    </row>
    <row r="412" spans="1:2">
      <c r="A412" s="1">
        <v>-0.489644693088918</v>
      </c>
      <c r="B412" s="1">
        <v>59.164964048253303</v>
      </c>
    </row>
    <row r="413" spans="1:2">
      <c r="A413" s="1">
        <v>47.115594083712097</v>
      </c>
      <c r="B413" s="1">
        <v>-27.6527408372644</v>
      </c>
    </row>
    <row r="414" spans="1:2">
      <c r="A414" s="1">
        <v>82.206114533119603</v>
      </c>
      <c r="B414" s="1">
        <v>-41.467407872581603</v>
      </c>
    </row>
    <row r="415" spans="1:2">
      <c r="A415" s="1">
        <v>-27.734801030027601</v>
      </c>
      <c r="B415" s="1">
        <v>-89.269479635627505</v>
      </c>
    </row>
    <row r="416" spans="1:2">
      <c r="A416" s="1">
        <v>-27.307186581211699</v>
      </c>
      <c r="B416" s="1">
        <v>85.216243346972902</v>
      </c>
    </row>
    <row r="417" spans="1:2">
      <c r="A417" s="1">
        <v>35.364416170355199</v>
      </c>
      <c r="B417" s="1">
        <v>-74.939390330901503</v>
      </c>
    </row>
    <row r="418" spans="1:2">
      <c r="A418" s="1">
        <v>68.737761066979502</v>
      </c>
      <c r="B418" s="1">
        <v>20.201345216700201</v>
      </c>
    </row>
    <row r="419" spans="1:2">
      <c r="A419" s="1">
        <v>74.626947266032005</v>
      </c>
      <c r="B419" s="1">
        <v>-52.0085332734443</v>
      </c>
    </row>
    <row r="420" spans="1:2">
      <c r="A420" s="1">
        <v>51.870335134082403</v>
      </c>
      <c r="B420" s="1">
        <v>-69.373335240391299</v>
      </c>
    </row>
    <row r="421" spans="1:2">
      <c r="A421" s="1">
        <v>-17.5843941529338</v>
      </c>
      <c r="B421" s="1">
        <v>-3.5020164213160001</v>
      </c>
    </row>
    <row r="422" spans="1:2">
      <c r="A422" s="1">
        <v>-25.363340424054599</v>
      </c>
      <c r="B422" s="1">
        <v>30.2633239129336</v>
      </c>
    </row>
    <row r="423" spans="1:2">
      <c r="A423" s="1">
        <v>86.347649557231094</v>
      </c>
      <c r="B423" s="1">
        <v>52.858586228511797</v>
      </c>
    </row>
    <row r="424" spans="1:2">
      <c r="A424" s="1">
        <v>-52.057798671519699</v>
      </c>
      <c r="B424" s="1">
        <v>26.5084865997432</v>
      </c>
    </row>
    <row r="425" spans="1:2">
      <c r="A425" s="1">
        <v>-30.739479326720598</v>
      </c>
      <c r="B425" s="1">
        <v>41.449559498434702</v>
      </c>
    </row>
    <row r="426" spans="1:2">
      <c r="A426" s="1">
        <v>8.5781492838489406</v>
      </c>
      <c r="B426" s="1">
        <v>-46.122783043669003</v>
      </c>
    </row>
    <row r="427" spans="1:2">
      <c r="A427" s="1">
        <v>30.5296323199175</v>
      </c>
      <c r="B427" s="1">
        <v>-42.213953919644801</v>
      </c>
    </row>
    <row r="428" spans="1:2">
      <c r="A428" s="1">
        <v>-127.199003965072</v>
      </c>
      <c r="B428" s="1">
        <v>4.4624680684218898</v>
      </c>
    </row>
    <row r="429" spans="1:2">
      <c r="A429" s="1">
        <v>-36.797756082726799</v>
      </c>
      <c r="B429" s="1">
        <v>73.336826634775093</v>
      </c>
    </row>
    <row r="430" spans="1:2">
      <c r="A430" s="1">
        <v>31.2995638737032</v>
      </c>
      <c r="B430" s="1">
        <v>-62.173878037964997</v>
      </c>
    </row>
    <row r="431" spans="1:2">
      <c r="A431" s="1">
        <v>28.049000255705199</v>
      </c>
      <c r="B431" s="1">
        <v>-43.580060422555</v>
      </c>
    </row>
    <row r="432" spans="1:2">
      <c r="A432" s="1">
        <v>-14.491001030708899</v>
      </c>
      <c r="B432" s="1">
        <v>88.417978460288396</v>
      </c>
    </row>
    <row r="433" spans="1:2">
      <c r="A433" s="1">
        <v>-25.733806857355599</v>
      </c>
      <c r="B433" s="1">
        <v>-98.703111689848797</v>
      </c>
    </row>
    <row r="434" spans="1:2">
      <c r="A434" s="1">
        <v>0.18354661445866699</v>
      </c>
      <c r="B434" s="1">
        <v>51.348870166562698</v>
      </c>
    </row>
    <row r="435" spans="1:2">
      <c r="A435" s="1">
        <v>-46.658897381890597</v>
      </c>
      <c r="B435" s="1">
        <v>-42.852892781650297</v>
      </c>
    </row>
    <row r="436" spans="1:2">
      <c r="A436" s="1">
        <v>125.698558608797</v>
      </c>
      <c r="B436" s="1">
        <v>40.184140846924699</v>
      </c>
    </row>
    <row r="437" spans="1:2">
      <c r="A437" s="1">
        <v>21.637633656925601</v>
      </c>
      <c r="B437" s="1">
        <v>65.941838277620903</v>
      </c>
    </row>
    <row r="438" spans="1:2">
      <c r="A438" s="1">
        <v>19.7928299599902</v>
      </c>
      <c r="B438" s="1">
        <v>-88.434110575973506</v>
      </c>
    </row>
    <row r="439" spans="1:2">
      <c r="A439" s="1">
        <v>68.265230386683498</v>
      </c>
      <c r="B439" s="1">
        <v>77.5577356984831</v>
      </c>
    </row>
    <row r="440" spans="1:2">
      <c r="A440" s="1">
        <v>60.059820209406702</v>
      </c>
      <c r="B440" s="1">
        <v>67.104774112426895</v>
      </c>
    </row>
    <row r="441" spans="1:2">
      <c r="A441" s="1">
        <v>-16.5550851662552</v>
      </c>
      <c r="B441" s="1">
        <v>1.8757386434625201</v>
      </c>
    </row>
    <row r="442" spans="1:2">
      <c r="A442" s="1">
        <v>-74.473361299454496</v>
      </c>
      <c r="B442" s="1">
        <v>82.035773890469002</v>
      </c>
    </row>
    <row r="443" spans="1:2">
      <c r="A443" s="1">
        <v>-58.2075190922207</v>
      </c>
      <c r="B443" s="1">
        <v>-19.346366743477802</v>
      </c>
    </row>
    <row r="444" spans="1:2">
      <c r="A444" s="1">
        <v>-5.6832503143348703</v>
      </c>
      <c r="B444" s="1">
        <v>86.798431582835306</v>
      </c>
    </row>
    <row r="445" spans="1:2">
      <c r="A445" s="1">
        <v>23.167122911677499</v>
      </c>
      <c r="B445" s="1">
        <v>-57.7860032517181</v>
      </c>
    </row>
    <row r="446" spans="1:2">
      <c r="A446" s="1">
        <v>66.106641873168499</v>
      </c>
      <c r="B446" s="1">
        <v>-32.345948404924798</v>
      </c>
    </row>
    <row r="447" spans="1:2">
      <c r="A447" s="1">
        <v>-29.177529876625599</v>
      </c>
      <c r="B447" s="1">
        <v>50.616130405976101</v>
      </c>
    </row>
    <row r="448" spans="1:2">
      <c r="A448" s="1">
        <v>-19.287414535135898</v>
      </c>
      <c r="B448" s="1">
        <v>14.3116630808225</v>
      </c>
    </row>
    <row r="449" spans="1:2">
      <c r="A449" s="1">
        <v>29.960605795584101</v>
      </c>
      <c r="B449" s="1">
        <v>57.320945330184202</v>
      </c>
    </row>
    <row r="450" spans="1:2">
      <c r="A450" s="1">
        <v>13.402452039411999</v>
      </c>
      <c r="B450" s="1">
        <v>-42.590492444493897</v>
      </c>
    </row>
    <row r="451" spans="1:2">
      <c r="A451" s="1">
        <v>24.764942707770601</v>
      </c>
      <c r="B451" s="1">
        <v>95.861063882628002</v>
      </c>
    </row>
    <row r="452" spans="1:2">
      <c r="A452" s="1">
        <v>81.828481023732394</v>
      </c>
      <c r="B452" s="1">
        <v>74.320194859607199</v>
      </c>
    </row>
    <row r="453" spans="1:2">
      <c r="A453" s="1">
        <v>-9.5020673573498708</v>
      </c>
      <c r="B453" s="1">
        <v>85.294793455737107</v>
      </c>
    </row>
    <row r="454" spans="1:2">
      <c r="A454" s="1">
        <v>-0.82319603461834201</v>
      </c>
      <c r="B454" s="1">
        <v>-24.493531587971301</v>
      </c>
    </row>
    <row r="455" spans="1:2">
      <c r="A455" s="1">
        <v>19.1137336305469</v>
      </c>
      <c r="B455" s="1">
        <v>-26.345385806124298</v>
      </c>
    </row>
    <row r="456" spans="1:2">
      <c r="A456" s="1">
        <v>-48.997069878570798</v>
      </c>
      <c r="B456" s="1">
        <v>75.562828032951302</v>
      </c>
    </row>
    <row r="457" spans="1:2">
      <c r="A457" s="1">
        <v>-29.741195267801</v>
      </c>
      <c r="B457" s="1">
        <v>36.929880385223498</v>
      </c>
    </row>
    <row r="458" spans="1:2">
      <c r="A458" s="1">
        <v>-113.004114779299</v>
      </c>
      <c r="B458" s="1">
        <v>73.078610313742701</v>
      </c>
    </row>
    <row r="459" spans="1:2">
      <c r="A459" s="1">
        <v>22.5087105286566</v>
      </c>
      <c r="B459" s="1">
        <v>77.241554979337195</v>
      </c>
    </row>
    <row r="460" spans="1:2">
      <c r="A460" s="1">
        <v>79.228333593466701</v>
      </c>
      <c r="B460" s="1">
        <v>17.682429231098901</v>
      </c>
    </row>
    <row r="461" spans="1:2">
      <c r="A461" s="1">
        <v>-21.930268505887</v>
      </c>
      <c r="B461" s="1">
        <v>-74.650424108995907</v>
      </c>
    </row>
    <row r="462" spans="1:2">
      <c r="A462" s="1">
        <v>56.346397495233099</v>
      </c>
      <c r="B462" s="1">
        <v>-20.228819329662802</v>
      </c>
    </row>
    <row r="463" spans="1:2">
      <c r="A463" s="1">
        <v>-7.5212542788962597</v>
      </c>
      <c r="B463" s="1">
        <v>-88.212363457421006</v>
      </c>
    </row>
    <row r="464" spans="1:2">
      <c r="A464" s="1">
        <v>-67.130085883847997</v>
      </c>
      <c r="B464" s="1">
        <v>-92.953092999226598</v>
      </c>
    </row>
    <row r="465" spans="1:2">
      <c r="A465" s="1">
        <v>-18.398302774758999</v>
      </c>
      <c r="B465" s="1">
        <v>39.006699009663102</v>
      </c>
    </row>
    <row r="466" spans="1:2">
      <c r="A466" s="1">
        <v>91.261970157754206</v>
      </c>
      <c r="B466" s="1">
        <v>66.879455082525695</v>
      </c>
    </row>
    <row r="467" spans="1:2">
      <c r="A467" s="1">
        <v>-19.990323761132998</v>
      </c>
      <c r="B467" s="1">
        <v>-3.80677735789491</v>
      </c>
    </row>
    <row r="468" spans="1:2">
      <c r="A468" s="1">
        <v>-66.969182552099596</v>
      </c>
      <c r="B468" s="1">
        <v>21.825154271913998</v>
      </c>
    </row>
    <row r="469" spans="1:2">
      <c r="A469" s="1">
        <v>-123.549001134386</v>
      </c>
      <c r="B469" s="1">
        <v>92.582711636771606</v>
      </c>
    </row>
    <row r="470" spans="1:2">
      <c r="A470" s="1">
        <v>3.70280913904493</v>
      </c>
      <c r="B470" s="1">
        <v>89.065250200696497</v>
      </c>
    </row>
    <row r="471" spans="1:2">
      <c r="A471" s="1">
        <v>-39.821772553978597</v>
      </c>
      <c r="B471" s="1">
        <v>44.832475245084602</v>
      </c>
    </row>
    <row r="472" spans="1:2">
      <c r="A472" s="1">
        <v>-29.667139306143302</v>
      </c>
      <c r="B472" s="1">
        <v>-9.1036678366647408</v>
      </c>
    </row>
    <row r="473" spans="1:2">
      <c r="A473" s="1">
        <v>0.65216712878168603</v>
      </c>
      <c r="B473" s="1">
        <v>-47.340829631551202</v>
      </c>
    </row>
    <row r="474" spans="1:2">
      <c r="A474" s="1">
        <v>-57.035077251360903</v>
      </c>
      <c r="B474" s="1">
        <v>86.288123146543796</v>
      </c>
    </row>
    <row r="475" spans="1:2">
      <c r="A475" s="1">
        <v>-65.686930497499304</v>
      </c>
      <c r="B475" s="1">
        <v>89.304089831960098</v>
      </c>
    </row>
    <row r="476" spans="1:2">
      <c r="A476" s="1">
        <v>-30.1622606506834</v>
      </c>
      <c r="B476" s="1">
        <v>57.231146145749499</v>
      </c>
    </row>
    <row r="477" spans="1:2">
      <c r="A477" s="1">
        <v>14.8657736181895</v>
      </c>
      <c r="B477" s="1">
        <v>-42.651009322142102</v>
      </c>
    </row>
    <row r="478" spans="1:2">
      <c r="A478" s="1">
        <v>-30.727698993236601</v>
      </c>
      <c r="B478" s="1">
        <v>5.2102962198591296</v>
      </c>
    </row>
    <row r="479" spans="1:2">
      <c r="A479" s="1">
        <v>-33.737171454180903</v>
      </c>
      <c r="B479" s="1">
        <v>17.5657061453533</v>
      </c>
    </row>
    <row r="480" spans="1:2">
      <c r="A480" s="1">
        <v>6.8925640260541998</v>
      </c>
      <c r="B480" s="1">
        <v>29.5500764064086</v>
      </c>
    </row>
    <row r="481" spans="1:2">
      <c r="A481" s="1">
        <v>47.5893394697624</v>
      </c>
      <c r="B481" s="1">
        <v>-35.874870399855901</v>
      </c>
    </row>
    <row r="482" spans="1:2">
      <c r="A482" s="1">
        <v>-40.167331877334</v>
      </c>
      <c r="B482" s="1">
        <v>-87.837735398220502</v>
      </c>
    </row>
    <row r="483" spans="1:2">
      <c r="A483" s="1">
        <v>-66.996256550885093</v>
      </c>
      <c r="B483" s="1">
        <v>-74.943446309753895</v>
      </c>
    </row>
    <row r="484" spans="1:2">
      <c r="A484" s="1">
        <v>54.422854910225503</v>
      </c>
      <c r="B484" s="1">
        <v>-3.2131875677391801</v>
      </c>
    </row>
    <row r="485" spans="1:2">
      <c r="A485" s="1">
        <v>71.548119409095705</v>
      </c>
      <c r="B485" s="1">
        <v>-9.3958556458298901</v>
      </c>
    </row>
    <row r="486" spans="1:2">
      <c r="A486" s="1">
        <v>15.105538454466901</v>
      </c>
      <c r="B486" s="1">
        <v>35.58219918596</v>
      </c>
    </row>
    <row r="487" spans="1:2">
      <c r="A487" s="1">
        <v>-11.558383572484599</v>
      </c>
      <c r="B487" s="1">
        <v>-34.740260524943601</v>
      </c>
    </row>
    <row r="488" spans="1:2">
      <c r="A488" s="1">
        <v>16.731974495286199</v>
      </c>
      <c r="B488" s="1">
        <v>-50.851303762787403</v>
      </c>
    </row>
    <row r="489" spans="1:2">
      <c r="A489" s="1">
        <v>6.0348467400875396</v>
      </c>
      <c r="B489" s="1">
        <v>49.359317531790197</v>
      </c>
    </row>
    <row r="490" spans="1:2">
      <c r="A490" s="1">
        <v>-123.048503344398</v>
      </c>
      <c r="B490" s="1">
        <v>89.043145606315804</v>
      </c>
    </row>
    <row r="491" spans="1:2">
      <c r="A491" s="1">
        <v>-100.39849297156699</v>
      </c>
      <c r="B491" s="1">
        <v>-13.313558698669199</v>
      </c>
    </row>
    <row r="492" spans="1:2">
      <c r="A492" s="1">
        <v>26.490200221889602</v>
      </c>
      <c r="B492" s="1">
        <v>-64.600356358511107</v>
      </c>
    </row>
    <row r="493" spans="1:2">
      <c r="A493" s="1">
        <v>48.6104912145871</v>
      </c>
      <c r="B493" s="1">
        <v>10.880826518852</v>
      </c>
    </row>
    <row r="494" spans="1:2">
      <c r="A494" s="1">
        <v>-47.7788374480483</v>
      </c>
      <c r="B494" s="1">
        <v>89.406753334352103</v>
      </c>
    </row>
    <row r="495" spans="1:2">
      <c r="A495" s="1">
        <v>-34.1433866427803</v>
      </c>
      <c r="B495" s="1">
        <v>58.674197979801797</v>
      </c>
    </row>
    <row r="496" spans="1:2">
      <c r="A496" s="1">
        <v>21.415712252138398</v>
      </c>
      <c r="B496" s="1">
        <v>-83.423117778649299</v>
      </c>
    </row>
    <row r="497" spans="1:2">
      <c r="A497" s="1">
        <v>-30.3914601054739</v>
      </c>
      <c r="B497" s="1">
        <v>40.149714226776602</v>
      </c>
    </row>
    <row r="498" spans="1:2">
      <c r="A498" s="1">
        <v>-61.573768795484298</v>
      </c>
      <c r="B498" s="1">
        <v>23.285850766045499</v>
      </c>
    </row>
    <row r="499" spans="1:2">
      <c r="A499" s="1">
        <v>95.567868615463993</v>
      </c>
      <c r="B499" s="1">
        <v>-30.171307047505</v>
      </c>
    </row>
    <row r="500" spans="1:2">
      <c r="A500" s="1">
        <v>-42.459617136410202</v>
      </c>
      <c r="B500" s="1">
        <v>-14.3144049987954</v>
      </c>
    </row>
    <row r="501" spans="1:2">
      <c r="A501" s="1">
        <v>-29.6060973097191</v>
      </c>
      <c r="B501" s="1">
        <v>18.642654874536898</v>
      </c>
    </row>
    <row r="502" spans="1:2">
      <c r="A502" s="1">
        <v>-58.017260342919599</v>
      </c>
      <c r="B502" s="1">
        <v>15.721812118335199</v>
      </c>
    </row>
    <row r="503" spans="1:2">
      <c r="A503" s="1">
        <v>4.3229316184441098</v>
      </c>
      <c r="B503" s="1">
        <v>-44.492230884969103</v>
      </c>
    </row>
    <row r="504" spans="1:2">
      <c r="A504" s="1">
        <v>-62.650462350358602</v>
      </c>
      <c r="B504" s="1">
        <v>22.109730833345601</v>
      </c>
    </row>
    <row r="505" spans="1:2">
      <c r="A505" s="1">
        <v>40.660434932309798</v>
      </c>
      <c r="B505" s="1">
        <v>-13.949623243618101</v>
      </c>
    </row>
    <row r="506" spans="1:2">
      <c r="A506" s="1">
        <v>8.8585387637119606</v>
      </c>
      <c r="B506" s="1">
        <v>39.554908958236801</v>
      </c>
    </row>
    <row r="507" spans="1:2">
      <c r="A507" s="1">
        <v>0.94333133952870696</v>
      </c>
      <c r="B507" s="1">
        <v>-21.890373125735401</v>
      </c>
    </row>
    <row r="508" spans="1:2">
      <c r="A508" s="1">
        <v>-16.564266948725098</v>
      </c>
      <c r="B508" s="1">
        <v>-74.376062274250998</v>
      </c>
    </row>
    <row r="509" spans="1:2">
      <c r="A509" s="1">
        <v>-18.223759566315199</v>
      </c>
      <c r="B509" s="1">
        <v>54.938906336662903</v>
      </c>
    </row>
    <row r="510" spans="1:2">
      <c r="A510" s="1">
        <v>42.087118428371397</v>
      </c>
      <c r="B510" s="1">
        <v>14.765075662647901</v>
      </c>
    </row>
    <row r="511" spans="1:2">
      <c r="A511" s="1">
        <v>-33.254615227196297</v>
      </c>
      <c r="B511" s="1">
        <v>28.9295932532096</v>
      </c>
    </row>
    <row r="512" spans="1:2">
      <c r="A512" s="1">
        <v>-52.629756999063197</v>
      </c>
      <c r="B512" s="1">
        <v>-49.735407463413402</v>
      </c>
    </row>
    <row r="513" spans="1:2">
      <c r="A513" s="1">
        <v>1.7074745975902299</v>
      </c>
      <c r="B513" s="1">
        <v>-9.3986107528019698</v>
      </c>
    </row>
    <row r="514" spans="1:2">
      <c r="A514" s="1">
        <v>-37.266191553836499</v>
      </c>
      <c r="B514" s="1">
        <v>5.7463161074799096</v>
      </c>
    </row>
    <row r="515" spans="1:2">
      <c r="A515" s="1">
        <v>7.1236277798609402</v>
      </c>
      <c r="B515" s="1">
        <v>-21.937099648127599</v>
      </c>
    </row>
    <row r="516" spans="1:2">
      <c r="A516" s="1">
        <v>21.2136180463805</v>
      </c>
      <c r="B516" s="1">
        <v>-76.605533224618199</v>
      </c>
    </row>
    <row r="517" spans="1:2">
      <c r="A517" s="1">
        <v>100.439717506829</v>
      </c>
      <c r="B517" s="1">
        <v>-56.335128901124897</v>
      </c>
    </row>
    <row r="518" spans="1:2">
      <c r="A518" s="1">
        <v>59.864086278696902</v>
      </c>
      <c r="B518" s="1">
        <v>-11.263455260349399</v>
      </c>
    </row>
    <row r="519" spans="1:2">
      <c r="A519" s="1">
        <v>-103.247559430335</v>
      </c>
      <c r="B519" s="1">
        <v>8.7439841130762801</v>
      </c>
    </row>
    <row r="520" spans="1:2">
      <c r="A520" s="1">
        <v>4.3333653516960799</v>
      </c>
      <c r="B520" s="1">
        <v>-82.789861682273994</v>
      </c>
    </row>
    <row r="521" spans="1:2">
      <c r="A521" s="1">
        <v>-23.535422911284101</v>
      </c>
      <c r="B521" s="1">
        <v>34.574170012947</v>
      </c>
    </row>
    <row r="522" spans="1:2">
      <c r="A522" s="1">
        <v>43.2916717955436</v>
      </c>
      <c r="B522" s="1">
        <v>-60.641382866954501</v>
      </c>
    </row>
    <row r="523" spans="1:2">
      <c r="A523" s="1">
        <v>11.8000343200522</v>
      </c>
      <c r="B523" s="1">
        <v>30.325530860653899</v>
      </c>
    </row>
    <row r="524" spans="1:2">
      <c r="A524" s="1">
        <v>-23.972748623739399</v>
      </c>
      <c r="B524" s="1">
        <v>78.480719842920493</v>
      </c>
    </row>
    <row r="525" spans="1:2">
      <c r="A525" s="1">
        <v>20.666945572452299</v>
      </c>
      <c r="B525" s="1">
        <v>79.457185577726804</v>
      </c>
    </row>
    <row r="526" spans="1:2">
      <c r="A526" s="1">
        <v>4.3494173470894202</v>
      </c>
      <c r="B526" s="1">
        <v>-73.421832262789707</v>
      </c>
    </row>
    <row r="527" spans="1:2">
      <c r="A527" s="1">
        <v>-20.528286949621801</v>
      </c>
      <c r="B527" s="1">
        <v>15.3676115409285</v>
      </c>
    </row>
    <row r="528" spans="1:2">
      <c r="A528" s="1">
        <v>-9.2301146336626108</v>
      </c>
      <c r="B528" s="1">
        <v>77.270764014647398</v>
      </c>
    </row>
    <row r="529" spans="1:2">
      <c r="A529" s="1">
        <v>-44.595198889687303</v>
      </c>
      <c r="B529" s="1">
        <v>-67.816092095621002</v>
      </c>
    </row>
    <row r="530" spans="1:2">
      <c r="A530" s="1">
        <v>-40.218015956570099</v>
      </c>
      <c r="B530" s="1">
        <v>-73.9419919588711</v>
      </c>
    </row>
    <row r="531" spans="1:2">
      <c r="A531" s="1">
        <v>-40.1887181578238</v>
      </c>
      <c r="B531" s="1">
        <v>53.710241139053103</v>
      </c>
    </row>
    <row r="532" spans="1:2">
      <c r="A532" s="1">
        <v>95.274180710206295</v>
      </c>
      <c r="B532" s="1">
        <v>19.638989092980299</v>
      </c>
    </row>
    <row r="533" spans="1:2">
      <c r="A533" s="1">
        <v>108.802383920105</v>
      </c>
      <c r="B533" s="1">
        <v>-99.523559166654195</v>
      </c>
    </row>
    <row r="534" spans="1:2">
      <c r="A534" s="1">
        <v>-19.044393270691501</v>
      </c>
      <c r="B534" s="1">
        <v>11.577557633635401</v>
      </c>
    </row>
    <row r="535" spans="1:2">
      <c r="A535" s="1">
        <v>80.407049716159705</v>
      </c>
      <c r="B535" s="1">
        <v>7.6194766116363697</v>
      </c>
    </row>
    <row r="536" spans="1:2">
      <c r="A536" s="1">
        <v>78.617483394455306</v>
      </c>
      <c r="B536" s="1">
        <v>67.019062415450094</v>
      </c>
    </row>
    <row r="537" spans="1:2">
      <c r="A537" s="1">
        <v>79.431450803361898</v>
      </c>
      <c r="B537" s="1">
        <v>64.5487192100626</v>
      </c>
    </row>
    <row r="538" spans="1:2">
      <c r="A538" s="1">
        <v>-38.172942548545102</v>
      </c>
      <c r="B538" s="1">
        <v>-28.073006962054201</v>
      </c>
    </row>
    <row r="539" spans="1:2">
      <c r="A539" s="1">
        <v>57.095068305845999</v>
      </c>
      <c r="B539" s="1">
        <v>-74.735074419559496</v>
      </c>
    </row>
    <row r="540" spans="1:2">
      <c r="A540" s="1">
        <v>-0.79296810071101098</v>
      </c>
      <c r="B540" s="1">
        <v>99.005946536546404</v>
      </c>
    </row>
    <row r="541" spans="1:2">
      <c r="A541" s="1">
        <v>-56.7508935738472</v>
      </c>
      <c r="B541" s="1">
        <v>78.015892067608405</v>
      </c>
    </row>
    <row r="542" spans="1:2">
      <c r="A542" s="1">
        <v>-69.2384840487247</v>
      </c>
      <c r="B542" s="1">
        <v>62.642172683094202</v>
      </c>
    </row>
    <row r="543" spans="1:2">
      <c r="A543" s="1">
        <v>-55.110668939211401</v>
      </c>
      <c r="B543" s="1">
        <v>89.515050906201495</v>
      </c>
    </row>
    <row r="544" spans="1:2">
      <c r="A544" s="1">
        <v>28.656539791565699</v>
      </c>
      <c r="B544" s="1">
        <v>-40.442942782446799</v>
      </c>
    </row>
    <row r="545" spans="1:2">
      <c r="A545" s="1">
        <v>-125.398213566785</v>
      </c>
      <c r="B545" s="1">
        <v>54.388768307830702</v>
      </c>
    </row>
    <row r="546" spans="1:2">
      <c r="A546" s="1">
        <v>18.104975974911302</v>
      </c>
      <c r="B546" s="1">
        <v>-46.061734447140701</v>
      </c>
    </row>
    <row r="547" spans="1:2">
      <c r="A547" s="1">
        <v>44.413930023911199</v>
      </c>
      <c r="B547" s="1">
        <v>-68.843757405139002</v>
      </c>
    </row>
    <row r="548" spans="1:2">
      <c r="A548" s="1">
        <v>-35.105015538508198</v>
      </c>
      <c r="B548" s="1">
        <v>-60.863143274229998</v>
      </c>
    </row>
    <row r="549" spans="1:2">
      <c r="A549" s="1">
        <v>-50.207558340910502</v>
      </c>
      <c r="B549" s="1">
        <v>-58.9355157294425</v>
      </c>
    </row>
    <row r="550" spans="1:2">
      <c r="A550" s="1">
        <v>18.885047119425298</v>
      </c>
      <c r="B550" s="1">
        <v>39.155610496102497</v>
      </c>
    </row>
    <row r="551" spans="1:2">
      <c r="A551" s="1">
        <v>5.80858284296019</v>
      </c>
      <c r="B551" s="1">
        <v>-34.175924990666601</v>
      </c>
    </row>
    <row r="552" spans="1:2">
      <c r="A552" s="1">
        <v>-20.351832903603299</v>
      </c>
      <c r="B552" s="1">
        <v>95.20021177484</v>
      </c>
    </row>
    <row r="553" spans="1:2">
      <c r="A553" s="1">
        <v>-105.163937905425</v>
      </c>
      <c r="B553" s="1">
        <v>-39.492802655033501</v>
      </c>
    </row>
    <row r="554" spans="1:2">
      <c r="A554" s="1">
        <v>28.910481886397999</v>
      </c>
      <c r="B554" s="1">
        <v>-56.010592215996198</v>
      </c>
    </row>
    <row r="555" spans="1:2">
      <c r="A555" s="1">
        <v>-6.4062034806066501</v>
      </c>
      <c r="B555" s="1">
        <v>27.596880488652399</v>
      </c>
    </row>
    <row r="556" spans="1:2">
      <c r="A556" s="1">
        <v>6.7025061391543099</v>
      </c>
      <c r="B556" s="1">
        <v>-58.523046801299799</v>
      </c>
    </row>
    <row r="557" spans="1:2">
      <c r="A557" s="1">
        <v>-37.426601699849201</v>
      </c>
      <c r="B557" s="1">
        <v>53.433355666372996</v>
      </c>
    </row>
    <row r="558" spans="1:2">
      <c r="A558" s="1">
        <v>-26.045543979247299</v>
      </c>
      <c r="B558" s="1">
        <v>85.387678658230996</v>
      </c>
    </row>
    <row r="559" spans="1:2">
      <c r="A559" s="1">
        <v>-116.35678976394</v>
      </c>
      <c r="B559" s="1">
        <v>45.714952711324301</v>
      </c>
    </row>
    <row r="560" spans="1:2">
      <c r="A560" s="1">
        <v>-57.122252699683898</v>
      </c>
      <c r="B560" s="1">
        <v>60.319270222405699</v>
      </c>
    </row>
    <row r="561" spans="1:2">
      <c r="A561" s="1">
        <v>68.404880261926607</v>
      </c>
      <c r="B561" s="1">
        <v>-60.005021749487902</v>
      </c>
    </row>
    <row r="562" spans="1:2">
      <c r="A562" s="1">
        <v>-35.319442474262999</v>
      </c>
      <c r="B562" s="1">
        <v>30.497098085617601</v>
      </c>
    </row>
    <row r="563" spans="1:2">
      <c r="A563" s="1">
        <v>-19.385397659944999</v>
      </c>
      <c r="B563" s="1">
        <v>-82.001956291528501</v>
      </c>
    </row>
    <row r="564" spans="1:2">
      <c r="A564" s="1">
        <v>-38.626143340426403</v>
      </c>
      <c r="B564" s="1">
        <v>52.123665116415502</v>
      </c>
    </row>
    <row r="565" spans="1:2">
      <c r="A565" s="1">
        <v>31.695601378440902</v>
      </c>
      <c r="B565" s="1">
        <v>9.0173295016300692</v>
      </c>
    </row>
    <row r="566" spans="1:2">
      <c r="A566" s="1">
        <v>-24.295608209663701</v>
      </c>
      <c r="B566" s="1">
        <v>-26.9886001988198</v>
      </c>
    </row>
    <row r="567" spans="1:2">
      <c r="A567" s="1">
        <v>18.855139943036399</v>
      </c>
      <c r="B567" s="1">
        <v>-55.336227532948399</v>
      </c>
    </row>
    <row r="568" spans="1:2">
      <c r="A568" s="1">
        <v>-10.9727937309548</v>
      </c>
      <c r="B568" s="1">
        <v>-20.968675198783899</v>
      </c>
    </row>
    <row r="569" spans="1:2">
      <c r="A569" s="1">
        <v>29.412593242867299</v>
      </c>
      <c r="B569" s="1">
        <v>-11.332562010251999</v>
      </c>
    </row>
    <row r="570" spans="1:2">
      <c r="A570" s="1">
        <v>91.533120865793293</v>
      </c>
      <c r="B570" s="1">
        <v>-1.67328621677533</v>
      </c>
    </row>
    <row r="571" spans="1:2">
      <c r="A571" s="1">
        <v>68.885304611797395</v>
      </c>
      <c r="B571" s="1">
        <v>-31.911255365408199</v>
      </c>
    </row>
    <row r="572" spans="1:2">
      <c r="A572" s="1">
        <v>28.862415208320702</v>
      </c>
      <c r="B572" s="1">
        <v>5.1255582054007602</v>
      </c>
    </row>
    <row r="573" spans="1:2">
      <c r="A573" s="1">
        <v>-7.1347388745417399</v>
      </c>
      <c r="B573" s="1">
        <v>-73.265626733959706</v>
      </c>
    </row>
    <row r="574" spans="1:2">
      <c r="A574" s="1">
        <v>-27.510410724427398</v>
      </c>
      <c r="B574" s="1">
        <v>-37.748478432457503</v>
      </c>
    </row>
    <row r="575" spans="1:2">
      <c r="A575" s="1">
        <v>34.515164464750299</v>
      </c>
      <c r="B575" s="1">
        <v>68.200483581288694</v>
      </c>
    </row>
    <row r="576" spans="1:2">
      <c r="A576" s="1">
        <v>-93.707854760797204</v>
      </c>
      <c r="B576" s="1">
        <v>19.658494012024999</v>
      </c>
    </row>
    <row r="577" spans="1:2">
      <c r="A577" s="1">
        <v>-7.2345333224117896</v>
      </c>
      <c r="B577" s="1">
        <v>31.882221491121399</v>
      </c>
    </row>
    <row r="578" spans="1:2">
      <c r="A578" s="1">
        <v>-15.6799331871386</v>
      </c>
      <c r="B578" s="1">
        <v>-1.80960281312717</v>
      </c>
    </row>
    <row r="579" spans="1:2">
      <c r="A579" s="1">
        <v>80.858522535525495</v>
      </c>
      <c r="B579" s="1">
        <v>-64.798193057601907</v>
      </c>
    </row>
    <row r="580" spans="1:2">
      <c r="A580" s="1">
        <v>-22.9172145457045</v>
      </c>
      <c r="B580" s="1">
        <v>-6.7026318680543504</v>
      </c>
    </row>
    <row r="581" spans="1:2">
      <c r="A581" s="1">
        <v>-44.607726842882897</v>
      </c>
      <c r="B581" s="1">
        <v>37.257772864221302</v>
      </c>
    </row>
    <row r="582" spans="1:2">
      <c r="A582" s="1">
        <v>-23.742445265220098</v>
      </c>
      <c r="B582" s="1">
        <v>-60.513502825573198</v>
      </c>
    </row>
    <row r="583" spans="1:2">
      <c r="A583" s="1">
        <v>-35.838584918996197</v>
      </c>
      <c r="B583" s="1">
        <v>0.33857411290145401</v>
      </c>
    </row>
    <row r="584" spans="1:2">
      <c r="A584" s="1">
        <v>-1.0252707367421701</v>
      </c>
      <c r="B584" s="1">
        <v>8.8555829402375092</v>
      </c>
    </row>
    <row r="585" spans="1:2">
      <c r="A585" s="1">
        <v>-43.744842308218601</v>
      </c>
      <c r="B585" s="1">
        <v>-41.286625570634101</v>
      </c>
    </row>
    <row r="586" spans="1:2">
      <c r="A586" s="1">
        <v>58.439176606937401</v>
      </c>
      <c r="B586" s="1">
        <v>29.1334872854361</v>
      </c>
    </row>
    <row r="587" spans="1:2">
      <c r="A587" s="1">
        <v>48.020725997558202</v>
      </c>
      <c r="B587" s="1">
        <v>-21.167371907173099</v>
      </c>
    </row>
    <row r="588" spans="1:2">
      <c r="A588" s="1">
        <v>34.358607623128499</v>
      </c>
      <c r="B588" s="1">
        <v>-39.305291368106801</v>
      </c>
    </row>
    <row r="589" spans="1:2">
      <c r="A589" s="1">
        <v>87.130286264790101</v>
      </c>
      <c r="B589" s="1">
        <v>-51.668606225214901</v>
      </c>
    </row>
    <row r="590" spans="1:2">
      <c r="A590" s="1">
        <v>75.378337747175706</v>
      </c>
      <c r="B590" s="1">
        <v>-59.0423538012667</v>
      </c>
    </row>
    <row r="591" spans="1:2">
      <c r="A591" s="1">
        <v>53.564852901803903</v>
      </c>
      <c r="B591" s="1">
        <v>44.929404575364501</v>
      </c>
    </row>
    <row r="592" spans="1:2">
      <c r="A592" s="1">
        <v>22.1484818574522</v>
      </c>
      <c r="B592" s="1">
        <v>-94.386884344929598</v>
      </c>
    </row>
    <row r="593" spans="1:2">
      <c r="A593" s="1">
        <v>46.674947052447102</v>
      </c>
      <c r="B593" s="1">
        <v>51.504391933786501</v>
      </c>
    </row>
    <row r="594" spans="1:2">
      <c r="A594" s="1">
        <v>-43.550885117468098</v>
      </c>
      <c r="B594" s="1">
        <v>95.742499106357698</v>
      </c>
    </row>
    <row r="595" spans="1:2">
      <c r="A595" s="1">
        <v>16.413453141485199</v>
      </c>
      <c r="B595" s="1">
        <v>78.966272616657093</v>
      </c>
    </row>
    <row r="596" spans="1:2">
      <c r="A596" s="1">
        <v>60.244121070395998</v>
      </c>
      <c r="B596" s="1">
        <v>-38.772644215407098</v>
      </c>
    </row>
    <row r="597" spans="1:2">
      <c r="A597" s="1">
        <v>-46.606195516233399</v>
      </c>
      <c r="B597" s="1">
        <v>88.947371994211906</v>
      </c>
    </row>
    <row r="598" spans="1:2">
      <c r="A598" s="1">
        <v>-46.702860062222797</v>
      </c>
      <c r="B598" s="1">
        <v>3.26199135088501</v>
      </c>
    </row>
    <row r="599" spans="1:2">
      <c r="A599" s="1">
        <v>-28.9648582725717</v>
      </c>
      <c r="B599" s="1">
        <v>-47.0439092192888</v>
      </c>
    </row>
    <row r="600" spans="1:2">
      <c r="A600" s="1">
        <v>-23.366990037972201</v>
      </c>
      <c r="B600" s="1">
        <v>88.7576651764264</v>
      </c>
    </row>
    <row r="601" spans="1:2">
      <c r="A601" s="1">
        <v>-90.7332506526283</v>
      </c>
      <c r="B601" s="1">
        <v>-68.3098411653136</v>
      </c>
    </row>
    <row r="602" spans="1:2">
      <c r="A602" s="1">
        <v>-39.499565403424199</v>
      </c>
      <c r="B602" s="1">
        <v>8.3209287691752198</v>
      </c>
    </row>
    <row r="603" spans="1:2">
      <c r="A603" s="1">
        <v>33.201340645777101</v>
      </c>
      <c r="B603" s="1">
        <v>93.196237070529307</v>
      </c>
    </row>
    <row r="604" spans="1:2">
      <c r="A604" s="1">
        <v>9.1108914648156496</v>
      </c>
      <c r="B604" s="1">
        <v>-37.415918645846901</v>
      </c>
    </row>
    <row r="605" spans="1:2">
      <c r="A605" s="1">
        <v>41.011172023989602</v>
      </c>
      <c r="B605" s="1">
        <v>53.111170272142203</v>
      </c>
    </row>
    <row r="606" spans="1:2">
      <c r="A606" s="1">
        <v>-4.0608935277850904</v>
      </c>
      <c r="B606" s="1">
        <v>31.189816403400901</v>
      </c>
    </row>
    <row r="607" spans="1:2">
      <c r="A607" s="1">
        <v>-69.254732882153903</v>
      </c>
      <c r="B607" s="1">
        <v>-76.668969612050901</v>
      </c>
    </row>
    <row r="608" spans="1:2">
      <c r="A608" s="1">
        <v>49.669184856490901</v>
      </c>
      <c r="B608" s="1">
        <v>-38.142768496531097</v>
      </c>
    </row>
    <row r="609" spans="1:2">
      <c r="A609" s="1">
        <v>-73.352521365685703</v>
      </c>
      <c r="B609" s="1">
        <v>-95.071220358933303</v>
      </c>
    </row>
    <row r="610" spans="1:2">
      <c r="A610" s="1">
        <v>74.598212775726907</v>
      </c>
      <c r="B610" s="1">
        <v>-20.585912142446599</v>
      </c>
    </row>
    <row r="611" spans="1:2">
      <c r="A611" s="1">
        <v>35.552047707261799</v>
      </c>
      <c r="B611" s="1">
        <v>-0.84032548424406095</v>
      </c>
    </row>
    <row r="612" spans="1:2">
      <c r="A612" s="1">
        <v>-17.851849181157501</v>
      </c>
      <c r="B612" s="1">
        <v>37.916380200865099</v>
      </c>
    </row>
    <row r="613" spans="1:2">
      <c r="A613" s="1">
        <v>46.7582057988065</v>
      </c>
      <c r="B613" s="1">
        <v>42.597379082909598</v>
      </c>
    </row>
    <row r="614" spans="1:2">
      <c r="A614" s="1">
        <v>12.7403881862146</v>
      </c>
      <c r="B614" s="1">
        <v>48.124174584347202</v>
      </c>
    </row>
    <row r="615" spans="1:2">
      <c r="A615" s="1">
        <v>-36.924401692053699</v>
      </c>
      <c r="B615" s="1">
        <v>56.989525960819101</v>
      </c>
    </row>
    <row r="616" spans="1:2">
      <c r="A616" s="1">
        <v>4.2692490924138298</v>
      </c>
      <c r="B616" s="1">
        <v>-62.039643651812</v>
      </c>
    </row>
    <row r="617" spans="1:2">
      <c r="A617" s="1">
        <v>-24.1256867382622</v>
      </c>
      <c r="B617" s="1">
        <v>-10.318241612057699</v>
      </c>
    </row>
    <row r="618" spans="1:2">
      <c r="A618" s="1">
        <v>2.4752869198302498</v>
      </c>
      <c r="B618" s="1">
        <v>-46.974359877662103</v>
      </c>
    </row>
    <row r="619" spans="1:2">
      <c r="A619" s="1">
        <v>96.262902947960399</v>
      </c>
      <c r="B619" s="1">
        <v>-73.506075704028007</v>
      </c>
    </row>
    <row r="620" spans="1:2">
      <c r="A620" s="1">
        <v>55.156664471443797</v>
      </c>
      <c r="B620" s="1">
        <v>91.445249365281796</v>
      </c>
    </row>
    <row r="621" spans="1:2">
      <c r="A621" s="1">
        <v>-62.211166165365597</v>
      </c>
      <c r="B621" s="1">
        <v>-1.2579100743525999</v>
      </c>
    </row>
    <row r="622" spans="1:2">
      <c r="A622" s="1">
        <v>-95.277113359614404</v>
      </c>
      <c r="B622" s="1">
        <v>-49.043713432767298</v>
      </c>
    </row>
    <row r="623" spans="1:2">
      <c r="A623" s="1">
        <v>64.981460600377105</v>
      </c>
      <c r="B623" s="1">
        <v>32.748120754724198</v>
      </c>
    </row>
    <row r="624" spans="1:2">
      <c r="A624" s="1">
        <v>85.488141421917902</v>
      </c>
      <c r="B624" s="1">
        <v>6.6046587248110402</v>
      </c>
    </row>
    <row r="625" spans="1:2">
      <c r="A625" s="1">
        <v>103.227772549956</v>
      </c>
      <c r="B625" s="1">
        <v>22.593489914979099</v>
      </c>
    </row>
    <row r="626" spans="1:2">
      <c r="A626" s="1">
        <v>-31.231255714899099</v>
      </c>
      <c r="B626" s="1">
        <v>-77.118855619173999</v>
      </c>
    </row>
    <row r="627" spans="1:2">
      <c r="A627" s="1">
        <v>-74.118830146099</v>
      </c>
      <c r="B627" s="1">
        <v>71.716343926163901</v>
      </c>
    </row>
    <row r="628" spans="1:2">
      <c r="A628" s="1">
        <v>-34.814269198062398</v>
      </c>
      <c r="B628" s="1">
        <v>44.369987435486898</v>
      </c>
    </row>
    <row r="629" spans="1:2">
      <c r="A629" s="1">
        <v>-26.600125486242401</v>
      </c>
      <c r="B629" s="1">
        <v>-68.998241134897597</v>
      </c>
    </row>
    <row r="630" spans="1:2">
      <c r="A630" s="1">
        <v>54.1706900260941</v>
      </c>
      <c r="B630" s="1">
        <v>-39.976419686632497</v>
      </c>
    </row>
    <row r="631" spans="1:2">
      <c r="A631" s="1">
        <v>128.30567003664501</v>
      </c>
      <c r="B631" s="1">
        <v>-5.4075653397074301</v>
      </c>
    </row>
    <row r="632" spans="1:2">
      <c r="A632" s="1">
        <v>38.048658728421202</v>
      </c>
      <c r="B632" s="1">
        <v>23.753708798732301</v>
      </c>
    </row>
    <row r="633" spans="1:2">
      <c r="A633" s="1">
        <v>-37.1537235582283</v>
      </c>
      <c r="B633" s="1">
        <v>2.2793421898777</v>
      </c>
    </row>
    <row r="634" spans="1:2">
      <c r="A634" s="1">
        <v>2.8582763856826601</v>
      </c>
      <c r="B634" s="1">
        <v>-69.018656425785096</v>
      </c>
    </row>
    <row r="635" spans="1:2">
      <c r="A635" s="1">
        <v>1.5542783160415401</v>
      </c>
      <c r="B635" s="1">
        <v>-70.091372370073103</v>
      </c>
    </row>
    <row r="636" spans="1:2">
      <c r="A636" s="1">
        <v>54.638883244065603</v>
      </c>
      <c r="B636" s="1">
        <v>-84.029251792389104</v>
      </c>
    </row>
    <row r="637" spans="1:2">
      <c r="A637" s="1">
        <v>19.198900610808199</v>
      </c>
      <c r="B637" s="1">
        <v>-12.099151721795399</v>
      </c>
    </row>
    <row r="638" spans="1:2">
      <c r="A638" s="1">
        <v>43.166494864756103</v>
      </c>
      <c r="B638" s="1">
        <v>70.075495264373899</v>
      </c>
    </row>
    <row r="639" spans="1:2">
      <c r="A639" s="1">
        <v>-53.9375633809316</v>
      </c>
      <c r="B639" s="1">
        <v>-22.857843675349699</v>
      </c>
    </row>
    <row r="640" spans="1:2">
      <c r="A640" s="1">
        <v>-98.701333277434003</v>
      </c>
      <c r="B640" s="1">
        <v>-71.332044341840799</v>
      </c>
    </row>
    <row r="641" spans="1:2">
      <c r="A641" s="1">
        <v>-17.346600430912499</v>
      </c>
      <c r="B641" s="1">
        <v>72.602976675556903</v>
      </c>
    </row>
    <row r="642" spans="1:2">
      <c r="A642" s="1">
        <v>-5.2878071890113096</v>
      </c>
      <c r="B642" s="1">
        <v>77.570631353010896</v>
      </c>
    </row>
    <row r="643" spans="1:2">
      <c r="A643" s="1">
        <v>12.89149838172</v>
      </c>
      <c r="B643" s="1">
        <v>-42.447438589874999</v>
      </c>
    </row>
    <row r="644" spans="1:2">
      <c r="A644" s="1">
        <v>-10.635223928419</v>
      </c>
      <c r="B644" s="1">
        <v>16.409933068530801</v>
      </c>
    </row>
    <row r="645" spans="1:2">
      <c r="A645" s="1">
        <v>70.272817285432097</v>
      </c>
      <c r="B645" s="1">
        <v>-83.303416383096604</v>
      </c>
    </row>
    <row r="646" spans="1:2">
      <c r="A646" s="1">
        <v>-52.712010915342802</v>
      </c>
      <c r="B646" s="1">
        <v>-9.2940032198241003</v>
      </c>
    </row>
    <row r="647" spans="1:2">
      <c r="A647" s="1">
        <v>-57.747303549015399</v>
      </c>
      <c r="B647" s="1">
        <v>-9.7602417907697596</v>
      </c>
    </row>
    <row r="648" spans="1:2">
      <c r="A648" s="1">
        <v>-28.5718868499468</v>
      </c>
      <c r="B648" s="1">
        <v>-16.226534277733599</v>
      </c>
    </row>
    <row r="649" spans="1:2">
      <c r="A649" s="1">
        <v>-51.1887894702623</v>
      </c>
      <c r="B649" s="1">
        <v>-22.394900906208498</v>
      </c>
    </row>
    <row r="650" spans="1:2">
      <c r="A650" s="1">
        <v>-14.0442106869382</v>
      </c>
      <c r="B650" s="1">
        <v>-97.401950830465694</v>
      </c>
    </row>
    <row r="651" spans="1:2">
      <c r="A651" s="1">
        <v>5.28879324906673</v>
      </c>
      <c r="B651" s="1">
        <v>30.594211524935499</v>
      </c>
    </row>
    <row r="652" spans="1:2">
      <c r="A652" s="1">
        <v>62.106689245960503</v>
      </c>
      <c r="B652" s="1">
        <v>90.777889957212693</v>
      </c>
    </row>
    <row r="653" spans="1:2">
      <c r="A653" s="1">
        <v>-93.742903506032704</v>
      </c>
      <c r="B653" s="1">
        <v>-13.765019650868901</v>
      </c>
    </row>
    <row r="654" spans="1:2">
      <c r="A654" s="1">
        <v>8.7222444335773694</v>
      </c>
      <c r="B654" s="1">
        <v>57.3178811319397</v>
      </c>
    </row>
    <row r="655" spans="1:2">
      <c r="A655" s="1">
        <v>-7.18494159478134</v>
      </c>
      <c r="B655" s="1">
        <v>26.4689365253329</v>
      </c>
    </row>
    <row r="656" spans="1:2">
      <c r="A656" s="1">
        <v>-1.81484976270392</v>
      </c>
      <c r="B656" s="1">
        <v>20.969626572171599</v>
      </c>
    </row>
    <row r="657" spans="1:2">
      <c r="A657" s="1">
        <v>52.8244796920469</v>
      </c>
      <c r="B657" s="1">
        <v>82.073489619556398</v>
      </c>
    </row>
    <row r="658" spans="1:2">
      <c r="A658" s="1">
        <v>2.33246078950536</v>
      </c>
      <c r="B658" s="1">
        <v>-81.167880197720606</v>
      </c>
    </row>
    <row r="659" spans="1:2">
      <c r="A659" s="1">
        <v>133.96817505381901</v>
      </c>
      <c r="B659" s="1">
        <v>-58.980683002699401</v>
      </c>
    </row>
    <row r="660" spans="1:2">
      <c r="A660" s="1">
        <v>42.002985347486302</v>
      </c>
      <c r="B660" s="1">
        <v>-0.45627498809248801</v>
      </c>
    </row>
    <row r="661" spans="1:2">
      <c r="A661" s="1">
        <v>-119.398431183657</v>
      </c>
      <c r="B661" s="1">
        <v>-55.495912152813801</v>
      </c>
    </row>
    <row r="662" spans="1:2">
      <c r="A662" s="1">
        <v>120.155788402208</v>
      </c>
      <c r="B662" s="1">
        <v>76.664145855504799</v>
      </c>
    </row>
    <row r="663" spans="1:2">
      <c r="A663" s="1">
        <v>-52.617714973719501</v>
      </c>
      <c r="B663" s="1">
        <v>45.798072364776402</v>
      </c>
    </row>
    <row r="664" spans="1:2">
      <c r="A664" s="1">
        <v>-26.2267182376739</v>
      </c>
      <c r="B664" s="1">
        <v>-79.395015838210895</v>
      </c>
    </row>
    <row r="665" spans="1:2">
      <c r="A665" s="1">
        <v>-64.950390825068396</v>
      </c>
      <c r="B665" s="1">
        <v>-61.471163058696703</v>
      </c>
    </row>
    <row r="666" spans="1:2">
      <c r="A666" s="1">
        <v>-10.9237233580309</v>
      </c>
      <c r="B666" s="1">
        <v>-4.4239653624343402</v>
      </c>
    </row>
    <row r="667" spans="1:2">
      <c r="A667" s="1">
        <v>7.02264254237976</v>
      </c>
      <c r="B667" s="1">
        <v>-10.2653925871001</v>
      </c>
    </row>
    <row r="668" spans="1:2">
      <c r="A668" s="1">
        <v>-54.654773130556201</v>
      </c>
      <c r="B668" s="1">
        <v>94.228339613940093</v>
      </c>
    </row>
    <row r="669" spans="1:2">
      <c r="A669" s="1">
        <v>-1.5267473214709399</v>
      </c>
      <c r="B669" s="1">
        <v>13.8614323224652</v>
      </c>
    </row>
    <row r="670" spans="1:2">
      <c r="A670" s="1">
        <v>-21.712279288829698</v>
      </c>
      <c r="B670" s="1">
        <v>-12.036747044875799</v>
      </c>
    </row>
    <row r="671" spans="1:2">
      <c r="A671" s="1">
        <v>-18.480369873468799</v>
      </c>
      <c r="B671" s="1">
        <v>30.869749552647502</v>
      </c>
    </row>
    <row r="672" spans="1:2">
      <c r="A672" s="1">
        <v>-5.3033704255409297</v>
      </c>
      <c r="B672" s="1">
        <v>7.5388786911672101</v>
      </c>
    </row>
    <row r="673" spans="1:2">
      <c r="A673" s="1">
        <v>82.259405157005602</v>
      </c>
      <c r="B673" s="1">
        <v>-83.969872684209307</v>
      </c>
    </row>
    <row r="674" spans="1:2">
      <c r="A674" s="1">
        <v>63.2693938555256</v>
      </c>
      <c r="B674" s="1">
        <v>7.0312778735696897</v>
      </c>
    </row>
    <row r="675" spans="1:2">
      <c r="A675" s="1">
        <v>71.269630061768694</v>
      </c>
      <c r="B675" s="1">
        <v>18.3366072587452</v>
      </c>
    </row>
    <row r="676" spans="1:2">
      <c r="A676" s="1">
        <v>-3.7536151728645599</v>
      </c>
      <c r="B676" s="1">
        <v>71.898045700004104</v>
      </c>
    </row>
    <row r="677" spans="1:2">
      <c r="A677" s="1">
        <v>43.2443292799015</v>
      </c>
      <c r="B677" s="1">
        <v>89.001420734967894</v>
      </c>
    </row>
    <row r="678" spans="1:2">
      <c r="A678" s="1">
        <v>-41.356325115094101</v>
      </c>
      <c r="B678" s="1">
        <v>-90.045685038005203</v>
      </c>
    </row>
    <row r="679" spans="1:2">
      <c r="A679" s="1">
        <v>24.670759092790401</v>
      </c>
      <c r="B679" s="1">
        <v>-37.028828275631902</v>
      </c>
    </row>
    <row r="680" spans="1:2">
      <c r="A680" s="1">
        <v>-23.818135506914398</v>
      </c>
      <c r="B680" s="1">
        <v>-70.700130693663596</v>
      </c>
    </row>
    <row r="681" spans="1:2">
      <c r="A681" s="1">
        <v>7.1106991760510496</v>
      </c>
      <c r="B681" s="1">
        <v>82.934793426857496</v>
      </c>
    </row>
    <row r="682" spans="1:2">
      <c r="A682" s="1">
        <v>-14.642371243680699</v>
      </c>
      <c r="B682" s="1">
        <v>-11.977928144147</v>
      </c>
    </row>
    <row r="683" spans="1:2">
      <c r="A683" s="1">
        <v>75.007482908358099</v>
      </c>
      <c r="B683" s="1">
        <v>-9.1233173203634799</v>
      </c>
    </row>
    <row r="684" spans="1:2">
      <c r="A684" s="1">
        <v>40.718378595527703</v>
      </c>
      <c r="B684" s="1">
        <v>-84.574514544289798</v>
      </c>
    </row>
    <row r="685" spans="1:2">
      <c r="A685" s="1">
        <v>43.539118670775899</v>
      </c>
      <c r="B685" s="1">
        <v>-75.425987395688793</v>
      </c>
    </row>
    <row r="686" spans="1:2">
      <c r="A686" s="1">
        <v>-88.455512365808701</v>
      </c>
      <c r="B686" s="1">
        <v>-89.827194021000807</v>
      </c>
    </row>
    <row r="687" spans="1:2">
      <c r="A687" s="1">
        <v>-19.601829072280101</v>
      </c>
      <c r="B687" s="1">
        <v>-27.115852058973498</v>
      </c>
    </row>
    <row r="688" spans="1:2">
      <c r="A688" s="1">
        <v>53.483214158332203</v>
      </c>
      <c r="B688" s="1">
        <v>68.818693029773002</v>
      </c>
    </row>
    <row r="689" spans="1:2">
      <c r="A689" s="1">
        <v>92.3157954387312</v>
      </c>
      <c r="B689" s="1">
        <v>-71.767811580971198</v>
      </c>
    </row>
    <row r="690" spans="1:2">
      <c r="A690" s="1">
        <v>-32.464993642424403</v>
      </c>
      <c r="B690" s="1">
        <v>44.368407096748101</v>
      </c>
    </row>
    <row r="691" spans="1:2">
      <c r="A691" s="1">
        <v>-14.0580638737394</v>
      </c>
      <c r="B691" s="1">
        <v>15.289604821450199</v>
      </c>
    </row>
    <row r="692" spans="1:2">
      <c r="A692" s="1">
        <v>-9.0244495439950203</v>
      </c>
      <c r="B692" s="1">
        <v>-57.677773308135102</v>
      </c>
    </row>
    <row r="693" spans="1:2">
      <c r="A693" s="1">
        <v>35.861733744594197</v>
      </c>
      <c r="B693" s="1">
        <v>94.309779871389395</v>
      </c>
    </row>
    <row r="694" spans="1:2">
      <c r="A694" s="1">
        <v>11.930359481735801</v>
      </c>
      <c r="B694" s="1">
        <v>38.912144771714502</v>
      </c>
    </row>
    <row r="695" spans="1:2">
      <c r="A695" s="1">
        <v>-64.0921043233826</v>
      </c>
      <c r="B695" s="1">
        <v>61.440832126897902</v>
      </c>
    </row>
    <row r="696" spans="1:2">
      <c r="A696" s="1">
        <v>38.1758742097362</v>
      </c>
      <c r="B696" s="1">
        <v>97.931441384802199</v>
      </c>
    </row>
    <row r="697" spans="1:2">
      <c r="A697" s="1">
        <v>11.177482341314301</v>
      </c>
      <c r="B697" s="1">
        <v>45.2301982937174</v>
      </c>
    </row>
    <row r="698" spans="1:2">
      <c r="A698" s="1">
        <v>13.303744512296101</v>
      </c>
      <c r="B698" s="1">
        <v>53.881732052289301</v>
      </c>
    </row>
    <row r="699" spans="1:2">
      <c r="A699" s="1">
        <v>28.026736428502701</v>
      </c>
      <c r="B699" s="1">
        <v>-57.407129723107403</v>
      </c>
    </row>
    <row r="700" spans="1:2">
      <c r="A700" s="1">
        <v>26.410250310447299</v>
      </c>
      <c r="B700" s="1">
        <v>-38.291867112159998</v>
      </c>
    </row>
    <row r="701" spans="1:2">
      <c r="A701" s="1">
        <v>-35.692562028096297</v>
      </c>
      <c r="B701" s="1">
        <v>-3.6064218209986101</v>
      </c>
    </row>
    <row r="702" spans="1:2">
      <c r="A702" s="1">
        <v>49.807214075920299</v>
      </c>
      <c r="B702" s="1">
        <v>-69.984128200038001</v>
      </c>
    </row>
    <row r="703" spans="1:2">
      <c r="A703" s="1">
        <v>-19.3600131011085</v>
      </c>
      <c r="B703" s="1">
        <v>12.3267813595572</v>
      </c>
    </row>
    <row r="704" spans="1:2">
      <c r="A704" s="1">
        <v>-45.719201172996797</v>
      </c>
      <c r="B704" s="1">
        <v>-30.257565121932799</v>
      </c>
    </row>
    <row r="705" spans="1:2">
      <c r="A705" s="1">
        <v>-76.650059891218802</v>
      </c>
      <c r="B705" s="1">
        <v>78.702262490620797</v>
      </c>
    </row>
    <row r="706" spans="1:2">
      <c r="A706" s="1">
        <v>-4.8253447978758199</v>
      </c>
      <c r="B706" s="1">
        <v>-78.372894551134493</v>
      </c>
    </row>
    <row r="707" spans="1:2">
      <c r="A707" s="1">
        <v>-19.236112951688199</v>
      </c>
      <c r="B707" s="1">
        <v>37.595307442076503</v>
      </c>
    </row>
    <row r="708" spans="1:2">
      <c r="A708" s="1">
        <v>53.888712408197399</v>
      </c>
      <c r="B708" s="1">
        <v>22.272438312721899</v>
      </c>
    </row>
    <row r="709" spans="1:2">
      <c r="A709" s="1">
        <v>-82.803222019489596</v>
      </c>
      <c r="B709" s="1">
        <v>67.736104668751096</v>
      </c>
    </row>
    <row r="710" spans="1:2">
      <c r="A710" s="1">
        <v>20.6507315609031</v>
      </c>
      <c r="B710" s="1">
        <v>-1.3243581438287599</v>
      </c>
    </row>
    <row r="711" spans="1:2">
      <c r="A711" s="1">
        <v>37.810589745678499</v>
      </c>
      <c r="B711" s="1">
        <v>-23.083778180690199</v>
      </c>
    </row>
    <row r="712" spans="1:2">
      <c r="A712" s="1">
        <v>23.028100033711599</v>
      </c>
      <c r="B712" s="1">
        <v>-84.280088050971699</v>
      </c>
    </row>
    <row r="713" spans="1:2">
      <c r="A713" s="1">
        <v>54.537445463467598</v>
      </c>
      <c r="B713" s="1">
        <v>-45.308558865925299</v>
      </c>
    </row>
    <row r="714" spans="1:2">
      <c r="A714" s="1">
        <v>-16.433256001178499</v>
      </c>
      <c r="B714" s="1">
        <v>-93.941084221425299</v>
      </c>
    </row>
    <row r="715" spans="1:2">
      <c r="A715" s="1">
        <v>15.1631521293852</v>
      </c>
      <c r="B715" s="1">
        <v>-51.470884249550899</v>
      </c>
    </row>
    <row r="716" spans="1:2">
      <c r="A716" s="1">
        <v>-68.588699470295197</v>
      </c>
      <c r="B716" s="1">
        <v>-15.3668494371733</v>
      </c>
    </row>
    <row r="717" spans="1:2">
      <c r="A717" s="1">
        <v>-41.609208263625398</v>
      </c>
      <c r="B717" s="1">
        <v>-72.846822565294801</v>
      </c>
    </row>
    <row r="718" spans="1:2">
      <c r="A718" s="1">
        <v>64.157640570933594</v>
      </c>
      <c r="B718" s="1">
        <v>-15.5384888448624</v>
      </c>
    </row>
    <row r="719" spans="1:2">
      <c r="A719" s="1">
        <v>14.197147873121301</v>
      </c>
      <c r="B719" s="1">
        <v>-63.015647517104</v>
      </c>
    </row>
    <row r="720" spans="1:2">
      <c r="A720" s="1">
        <v>-69.380910021844301</v>
      </c>
      <c r="B720" s="1">
        <v>-54.605037489978997</v>
      </c>
    </row>
    <row r="721" spans="1:2">
      <c r="A721" s="1">
        <v>-63.752833473421397</v>
      </c>
      <c r="B721" s="1">
        <v>42.6408604515767</v>
      </c>
    </row>
    <row r="722" spans="1:2">
      <c r="A722" s="1">
        <v>-23.827950796829899</v>
      </c>
      <c r="B722" s="1">
        <v>-61.177308016139001</v>
      </c>
    </row>
    <row r="723" spans="1:2">
      <c r="A723" s="1">
        <v>10.8176970047046</v>
      </c>
      <c r="B723" s="1">
        <v>-86.382811178031702</v>
      </c>
    </row>
    <row r="724" spans="1:2">
      <c r="A724" s="1">
        <v>-20.5265243301494</v>
      </c>
      <c r="B724" s="1">
        <v>-87.585443600439305</v>
      </c>
    </row>
    <row r="725" spans="1:2">
      <c r="A725" s="1">
        <v>-2.1380313040252901</v>
      </c>
      <c r="B725" s="1">
        <v>39.434307824267897</v>
      </c>
    </row>
    <row r="726" spans="1:2">
      <c r="A726" s="1">
        <v>36.146953289135197</v>
      </c>
      <c r="B726" s="1">
        <v>-31.9770127505608</v>
      </c>
    </row>
    <row r="727" spans="1:2">
      <c r="A727" s="1">
        <v>-54.739178985181198</v>
      </c>
      <c r="B727" s="1">
        <v>59.847879830931497</v>
      </c>
    </row>
    <row r="728" spans="1:2">
      <c r="A728" s="1">
        <v>91.332892218333598</v>
      </c>
      <c r="B728" s="1">
        <v>91.001476315462497</v>
      </c>
    </row>
    <row r="729" spans="1:2">
      <c r="A729" s="1">
        <v>7.6459916419550797</v>
      </c>
      <c r="B729" s="1">
        <v>30.370984020632999</v>
      </c>
    </row>
    <row r="730" spans="1:2">
      <c r="A730" s="1">
        <v>-33.156354754021301</v>
      </c>
      <c r="B730" s="1">
        <v>-52.105797790286204</v>
      </c>
    </row>
    <row r="731" spans="1:2">
      <c r="A731" s="1">
        <v>20.798529997713199</v>
      </c>
      <c r="B731" s="1">
        <v>39.304128271095401</v>
      </c>
    </row>
    <row r="732" spans="1:2">
      <c r="A732" s="1">
        <v>-58.364423901012202</v>
      </c>
      <c r="B732" s="1">
        <v>7.87428441506131</v>
      </c>
    </row>
    <row r="733" spans="1:2">
      <c r="A733" s="1">
        <v>-21.150952349146699</v>
      </c>
      <c r="B733" s="1">
        <v>-76.427969130151695</v>
      </c>
    </row>
    <row r="734" spans="1:2">
      <c r="A734" s="1">
        <v>-4.8248716627110797</v>
      </c>
      <c r="B734" s="1">
        <v>21.376364393385298</v>
      </c>
    </row>
    <row r="735" spans="1:2">
      <c r="A735" s="1">
        <v>-9.8301817981625703</v>
      </c>
      <c r="B735" s="1">
        <v>54.534305316468803</v>
      </c>
    </row>
    <row r="736" spans="1:2">
      <c r="A736" s="1">
        <v>-43.817420552290201</v>
      </c>
      <c r="B736" s="1">
        <v>31.6117703609006</v>
      </c>
    </row>
    <row r="737" spans="1:2">
      <c r="A737" s="1">
        <v>-2.6383756064628199</v>
      </c>
      <c r="B737" s="1">
        <v>-99.795248083052897</v>
      </c>
    </row>
    <row r="738" spans="1:2">
      <c r="A738" s="1">
        <v>28.129726078186501</v>
      </c>
      <c r="B738" s="1">
        <v>-12.912436077339001</v>
      </c>
    </row>
    <row r="739" spans="1:2">
      <c r="A739" s="1">
        <v>65.868712450763596</v>
      </c>
      <c r="B739" s="1">
        <v>60.790097414519501</v>
      </c>
    </row>
    <row r="740" spans="1:2">
      <c r="A740" s="1">
        <v>-93.570127688624694</v>
      </c>
      <c r="B740" s="1">
        <v>-30.283540331065399</v>
      </c>
    </row>
    <row r="741" spans="1:2">
      <c r="A741" s="1">
        <v>-70.872274383311094</v>
      </c>
      <c r="B741" s="1">
        <v>13.2085796698275</v>
      </c>
    </row>
    <row r="742" spans="1:2">
      <c r="A742" s="1">
        <v>-95.962480470788904</v>
      </c>
      <c r="B742" s="1">
        <v>-32.567717912501799</v>
      </c>
    </row>
    <row r="743" spans="1:2">
      <c r="A743" s="1">
        <v>-79.753734764711893</v>
      </c>
      <c r="B743" s="1">
        <v>-5.5224538980503999</v>
      </c>
    </row>
    <row r="744" spans="1:2">
      <c r="A744" s="1">
        <v>20.188497447578001</v>
      </c>
      <c r="B744" s="1">
        <v>45.358321864176403</v>
      </c>
    </row>
    <row r="745" spans="1:2">
      <c r="A745" s="1">
        <v>-24.803153007674101</v>
      </c>
      <c r="B745" s="1">
        <v>30.970190928864199</v>
      </c>
    </row>
    <row r="746" spans="1:2">
      <c r="A746" s="1">
        <v>2.45953976081889</v>
      </c>
      <c r="B746" s="1">
        <v>-79.806215053279203</v>
      </c>
    </row>
    <row r="747" spans="1:2">
      <c r="A747" s="1">
        <v>-5.3269228303314602</v>
      </c>
      <c r="B747" s="1">
        <v>99.131232107361001</v>
      </c>
    </row>
    <row r="748" spans="1:2">
      <c r="A748" s="1">
        <v>-62.888672268127003</v>
      </c>
      <c r="B748" s="1">
        <v>-43.375017601195097</v>
      </c>
    </row>
    <row r="749" spans="1:2">
      <c r="A749" s="1">
        <v>-53.681549268511297</v>
      </c>
      <c r="B749" s="1">
        <v>-97.176527154679306</v>
      </c>
    </row>
    <row r="750" spans="1:2">
      <c r="A750" s="1">
        <v>-52.240819562416</v>
      </c>
      <c r="B750" s="1">
        <v>33.759527348261699</v>
      </c>
    </row>
    <row r="751" spans="1:2">
      <c r="A751" s="1">
        <v>14.157084168577899</v>
      </c>
      <c r="B751" s="1">
        <v>-83.371658363385606</v>
      </c>
    </row>
    <row r="752" spans="1:2">
      <c r="A752" s="1">
        <v>-34.803072074136097</v>
      </c>
      <c r="B752" s="1">
        <v>21.827182047823701</v>
      </c>
    </row>
    <row r="753" spans="1:2">
      <c r="A753" s="1">
        <v>-89.163748917543501</v>
      </c>
      <c r="B753" s="1">
        <v>24.005979876735001</v>
      </c>
    </row>
    <row r="754" spans="1:2">
      <c r="A754" s="1">
        <v>29.459011983510901</v>
      </c>
      <c r="B754" s="1">
        <v>46.230594752318602</v>
      </c>
    </row>
    <row r="755" spans="1:2">
      <c r="A755" s="1">
        <v>15.2513622532353</v>
      </c>
      <c r="B755" s="1">
        <v>-39.617891030975002</v>
      </c>
    </row>
    <row r="756" spans="1:2">
      <c r="A756" s="1">
        <v>-113.608056313893</v>
      </c>
      <c r="B756" s="1">
        <v>-33.023061195578997</v>
      </c>
    </row>
    <row r="757" spans="1:2">
      <c r="A757" s="1">
        <v>-26.204550425205198</v>
      </c>
      <c r="B757" s="1">
        <v>-7.6894049295956899</v>
      </c>
    </row>
    <row r="758" spans="1:2">
      <c r="A758" s="1">
        <v>49.786213584545202</v>
      </c>
      <c r="B758" s="1">
        <v>64.038004232747696</v>
      </c>
    </row>
    <row r="759" spans="1:2">
      <c r="A759" s="1">
        <v>57.067676734504303</v>
      </c>
      <c r="B759" s="1">
        <v>73.625514537838697</v>
      </c>
    </row>
    <row r="760" spans="1:2">
      <c r="A760" s="1">
        <v>62.002723274522801</v>
      </c>
      <c r="B760" s="1">
        <v>-88.214997114228396</v>
      </c>
    </row>
    <row r="761" spans="1:2">
      <c r="A761" s="1">
        <v>-86.579305078785197</v>
      </c>
      <c r="B761" s="1">
        <v>-55.848299148466502</v>
      </c>
    </row>
    <row r="762" spans="1:2">
      <c r="A762" s="1">
        <v>27.925521185159699</v>
      </c>
      <c r="B762" s="1">
        <v>-49.209653895208298</v>
      </c>
    </row>
    <row r="763" spans="1:2">
      <c r="A763" s="1">
        <v>-9.5494053647178401</v>
      </c>
      <c r="B763" s="1">
        <v>46.890656921209398</v>
      </c>
    </row>
    <row r="764" spans="1:2">
      <c r="A764" s="1">
        <v>7.94385346625329</v>
      </c>
      <c r="B764" s="1">
        <v>68.078225989705302</v>
      </c>
    </row>
    <row r="765" spans="1:2">
      <c r="A765" s="1">
        <v>-123.83843816977701</v>
      </c>
      <c r="B765" s="1">
        <v>82.131996281887197</v>
      </c>
    </row>
    <row r="766" spans="1:2">
      <c r="A766" s="1">
        <v>29.4239069809033</v>
      </c>
      <c r="B766" s="1">
        <v>55.999524842347903</v>
      </c>
    </row>
    <row r="767" spans="1:2">
      <c r="A767" s="1">
        <v>29.294038933665199</v>
      </c>
      <c r="B767" s="1">
        <v>-87.825027512042197</v>
      </c>
    </row>
    <row r="768" spans="1:2">
      <c r="A768" s="1">
        <v>-58.4777443089936</v>
      </c>
      <c r="B768" s="1">
        <v>16.3890912888148</v>
      </c>
    </row>
    <row r="769" spans="1:2">
      <c r="A769" s="1">
        <v>5.9558522888874599</v>
      </c>
      <c r="B769" s="1">
        <v>-62.3749855276576</v>
      </c>
    </row>
    <row r="770" spans="1:2">
      <c r="A770" s="1">
        <v>-14.785602459830001</v>
      </c>
      <c r="B770" s="1">
        <v>31.251787798241299</v>
      </c>
    </row>
    <row r="771" spans="1:2">
      <c r="A771" s="1">
        <v>-15.8382302746914</v>
      </c>
      <c r="B771" s="1">
        <v>77.446967106356894</v>
      </c>
    </row>
    <row r="772" spans="1:2">
      <c r="A772" s="1">
        <v>30.510693657335</v>
      </c>
      <c r="B772" s="1">
        <v>40.181460776593902</v>
      </c>
    </row>
    <row r="773" spans="1:2">
      <c r="A773" s="1">
        <v>20.151730424293</v>
      </c>
      <c r="B773" s="1">
        <v>95.280127714790396</v>
      </c>
    </row>
    <row r="774" spans="1:2">
      <c r="A774" s="1">
        <v>82.424416954862494</v>
      </c>
      <c r="B774" s="1">
        <v>66.186652063791001</v>
      </c>
    </row>
    <row r="775" spans="1:2">
      <c r="A775" s="1">
        <v>39.4797720265964</v>
      </c>
      <c r="B775" s="1">
        <v>-46.136516992384401</v>
      </c>
    </row>
    <row r="776" spans="1:2">
      <c r="A776" s="1">
        <v>24.976745806717599</v>
      </c>
      <c r="B776" s="1">
        <v>-69.437829953486201</v>
      </c>
    </row>
    <row r="777" spans="1:2">
      <c r="A777" s="1">
        <v>-59.201518341884203</v>
      </c>
      <c r="B777" s="1">
        <v>99.752844145648396</v>
      </c>
    </row>
    <row r="778" spans="1:2">
      <c r="A778" s="1">
        <v>-47.674017432121502</v>
      </c>
      <c r="B778" s="1">
        <v>94.261019533212504</v>
      </c>
    </row>
    <row r="779" spans="1:2">
      <c r="A779" s="1">
        <v>56.427385834767399</v>
      </c>
      <c r="B779" s="1">
        <v>-79.101955042249799</v>
      </c>
    </row>
    <row r="780" spans="1:2">
      <c r="A780" s="1">
        <v>38.7004306408733</v>
      </c>
      <c r="B780" s="1">
        <v>-85.061917325007499</v>
      </c>
    </row>
    <row r="781" spans="1:2">
      <c r="A781" s="1">
        <v>-24.1824563899672</v>
      </c>
      <c r="B781" s="1">
        <v>-37.324694421843503</v>
      </c>
    </row>
    <row r="782" spans="1:2">
      <c r="A782" s="1">
        <v>-16.2025464716044</v>
      </c>
      <c r="B782" s="1">
        <v>-36.148465428970098</v>
      </c>
    </row>
    <row r="783" spans="1:2">
      <c r="A783" s="1">
        <v>82.368095282394805</v>
      </c>
      <c r="B783" s="1">
        <v>50.4998534986984</v>
      </c>
    </row>
    <row r="784" spans="1:2">
      <c r="A784" s="1">
        <v>16.387587102763799</v>
      </c>
      <c r="B784" s="1">
        <v>-53.799626526588703</v>
      </c>
    </row>
    <row r="785" spans="1:2">
      <c r="A785" s="1">
        <v>5.4787888266729796</v>
      </c>
      <c r="B785" s="1">
        <v>96.428177497356799</v>
      </c>
    </row>
    <row r="786" spans="1:2">
      <c r="A786" s="1">
        <v>59.213982247972098</v>
      </c>
      <c r="B786" s="1">
        <v>7.9253728159358401</v>
      </c>
    </row>
    <row r="787" spans="1:2">
      <c r="A787" s="1">
        <v>60.544354717272697</v>
      </c>
      <c r="B787" s="1">
        <v>84.736724311261099</v>
      </c>
    </row>
    <row r="788" spans="1:2">
      <c r="A788" s="1">
        <v>56.896418416108801</v>
      </c>
      <c r="B788" s="1">
        <v>-2.16898907091747</v>
      </c>
    </row>
    <row r="789" spans="1:2">
      <c r="A789" s="1">
        <v>56.564611817162998</v>
      </c>
      <c r="B789" s="1">
        <v>35.451098326033097</v>
      </c>
    </row>
    <row r="790" spans="1:2">
      <c r="A790" s="1">
        <v>-28.230653653004499</v>
      </c>
      <c r="B790" s="1">
        <v>8.7123614462228005</v>
      </c>
    </row>
    <row r="791" spans="1:2">
      <c r="A791" s="1">
        <v>-38.869463503042098</v>
      </c>
      <c r="B791" s="1">
        <v>-74.103184728344701</v>
      </c>
    </row>
    <row r="792" spans="1:2">
      <c r="A792" s="1">
        <v>-13.802070555409101</v>
      </c>
      <c r="B792" s="1">
        <v>-55.583959559053497</v>
      </c>
    </row>
    <row r="793" spans="1:2">
      <c r="A793" s="1">
        <v>20.821759086399101</v>
      </c>
      <c r="B793" s="1">
        <v>-46.6198822435259</v>
      </c>
    </row>
    <row r="794" spans="1:2">
      <c r="A794" s="1">
        <v>-51.120688252586902</v>
      </c>
      <c r="B794" s="1">
        <v>-60.891497165713602</v>
      </c>
    </row>
    <row r="795" spans="1:2">
      <c r="A795" s="1">
        <v>9.4932664451775093</v>
      </c>
      <c r="B795" s="1">
        <v>-45.817208341568097</v>
      </c>
    </row>
    <row r="796" spans="1:2">
      <c r="A796" s="1">
        <v>55.020130416123003</v>
      </c>
      <c r="B796" s="1">
        <v>-30.836105551953601</v>
      </c>
    </row>
    <row r="797" spans="1:2">
      <c r="A797" s="1">
        <v>16.5336166114263</v>
      </c>
      <c r="B797" s="1">
        <v>70.256368433539905</v>
      </c>
    </row>
    <row r="798" spans="1:2">
      <c r="A798" s="1">
        <v>34.727584138202502</v>
      </c>
      <c r="B798" s="1">
        <v>-65.181504637054402</v>
      </c>
    </row>
    <row r="799" spans="1:2">
      <c r="A799" s="1">
        <v>-4.8097131387094203</v>
      </c>
      <c r="B799" s="1">
        <v>-17.262484274259201</v>
      </c>
    </row>
    <row r="800" spans="1:2">
      <c r="A800" s="1">
        <v>-6.7522298934859997</v>
      </c>
      <c r="B800" s="1">
        <v>-29.136376424491399</v>
      </c>
    </row>
    <row r="801" spans="1:2">
      <c r="A801" s="1">
        <v>-36.294307620798101</v>
      </c>
      <c r="B801" s="1">
        <v>61.6482183806664</v>
      </c>
    </row>
    <row r="802" spans="1:2">
      <c r="A802" s="1">
        <v>66.666264647406507</v>
      </c>
      <c r="B802" s="1">
        <v>-68.154626164376197</v>
      </c>
    </row>
    <row r="803" spans="1:2">
      <c r="A803" s="1">
        <v>35.569913895082998</v>
      </c>
      <c r="B803" s="1">
        <v>-45.027771119986298</v>
      </c>
    </row>
    <row r="804" spans="1:2">
      <c r="A804" s="1">
        <v>-53.8121797838349</v>
      </c>
      <c r="B804" s="1">
        <v>-63.266838727022702</v>
      </c>
    </row>
    <row r="805" spans="1:2">
      <c r="A805" s="1">
        <v>-22.6602454584913</v>
      </c>
      <c r="B805" s="1">
        <v>16.209486990472399</v>
      </c>
    </row>
    <row r="806" spans="1:2">
      <c r="A806" s="1">
        <v>46.8579680034928</v>
      </c>
      <c r="B806" s="1">
        <v>40.887918585658198</v>
      </c>
    </row>
    <row r="807" spans="1:2">
      <c r="A807" s="1">
        <v>-13.038292269684099</v>
      </c>
      <c r="B807" s="1">
        <v>69.823450955288095</v>
      </c>
    </row>
    <row r="808" spans="1:2">
      <c r="A808" s="1">
        <v>48.181389027958403</v>
      </c>
      <c r="B808" s="1">
        <v>23.892484569801901</v>
      </c>
    </row>
    <row r="809" spans="1:2">
      <c r="A809" s="1">
        <v>65.866334117131998</v>
      </c>
      <c r="B809" s="1">
        <v>-17.708734458992701</v>
      </c>
    </row>
    <row r="810" spans="1:2">
      <c r="A810" s="1">
        <v>-39.858692447725403</v>
      </c>
      <c r="B810" s="1">
        <v>43.560516117375997</v>
      </c>
    </row>
    <row r="811" spans="1:2">
      <c r="A811" s="1">
        <v>29.5535436062945</v>
      </c>
      <c r="B811" s="1">
        <v>76.208318640437696</v>
      </c>
    </row>
    <row r="812" spans="1:2">
      <c r="A812" s="1">
        <v>-17.673628918536899</v>
      </c>
      <c r="B812" s="1">
        <v>-11.149535432046999</v>
      </c>
    </row>
    <row r="813" spans="1:2">
      <c r="A813" s="1">
        <v>59.789116535687803</v>
      </c>
      <c r="B813" s="1">
        <v>-96.616923850917004</v>
      </c>
    </row>
    <row r="814" spans="1:2">
      <c r="A814" s="1">
        <v>-20.340950058993901</v>
      </c>
      <c r="B814" s="1">
        <v>-43.546680114270998</v>
      </c>
    </row>
    <row r="815" spans="1:2">
      <c r="A815" s="1">
        <v>-24.443119387306801</v>
      </c>
      <c r="B815" s="1">
        <v>-93.663903185561196</v>
      </c>
    </row>
    <row r="816" spans="1:2">
      <c r="A816" s="1">
        <v>2.5907389040661299</v>
      </c>
      <c r="B816" s="1">
        <v>90.923770437867205</v>
      </c>
    </row>
    <row r="817" spans="1:2">
      <c r="A817" s="1">
        <v>-37.795811342834902</v>
      </c>
      <c r="B817" s="1">
        <v>82.476250819361098</v>
      </c>
    </row>
    <row r="818" spans="1:2">
      <c r="A818" s="1">
        <v>-33.566800937701501</v>
      </c>
      <c r="B818" s="1">
        <v>-22.299007648906699</v>
      </c>
    </row>
    <row r="819" spans="1:2">
      <c r="A819" s="1">
        <v>71.570070765820006</v>
      </c>
      <c r="B819" s="1">
        <v>-13.3780393154327</v>
      </c>
    </row>
    <row r="820" spans="1:2">
      <c r="A820" s="1">
        <v>-97.002689227201799</v>
      </c>
      <c r="B820" s="1">
        <v>-9.4202074520989001</v>
      </c>
    </row>
    <row r="821" spans="1:2">
      <c r="A821" s="1">
        <v>51.850703045230603</v>
      </c>
      <c r="B821" s="1">
        <v>57.0851510498388</v>
      </c>
    </row>
    <row r="822" spans="1:2">
      <c r="A822" s="1">
        <v>-57.378712519356398</v>
      </c>
      <c r="B822" s="1">
        <v>7.11390698286902</v>
      </c>
    </row>
    <row r="823" spans="1:2">
      <c r="A823" s="1">
        <v>25.571816400369599</v>
      </c>
      <c r="B823" s="1">
        <v>-44.004217228461698</v>
      </c>
    </row>
    <row r="824" spans="1:2">
      <c r="A824" s="1">
        <v>-29.5561422062401</v>
      </c>
      <c r="B824" s="1">
        <v>36.137048284542601</v>
      </c>
    </row>
    <row r="825" spans="1:2">
      <c r="A825" s="1">
        <v>-23.1286244466834</v>
      </c>
      <c r="B825" s="1">
        <v>57.277928563886</v>
      </c>
    </row>
    <row r="826" spans="1:2">
      <c r="A826" s="1">
        <v>-24.1760870584502</v>
      </c>
      <c r="B826" s="1">
        <v>-55.255333116776299</v>
      </c>
    </row>
    <row r="827" spans="1:2">
      <c r="A827" s="1">
        <v>4.0213135630562498</v>
      </c>
      <c r="B827" s="1">
        <v>65.676013649880502</v>
      </c>
    </row>
    <row r="828" spans="1:2">
      <c r="A828" s="1">
        <v>-4.1138843500783304</v>
      </c>
      <c r="B828" s="1">
        <v>-93.058080707883704</v>
      </c>
    </row>
    <row r="829" spans="1:2">
      <c r="A829" s="1">
        <v>20.754435762311399</v>
      </c>
      <c r="B829" s="1">
        <v>-88.292479583857002</v>
      </c>
    </row>
    <row r="830" spans="1:2">
      <c r="A830" s="1">
        <v>32.987860484600603</v>
      </c>
      <c r="B830" s="1">
        <v>-96.372602411227803</v>
      </c>
    </row>
    <row r="831" spans="1:2">
      <c r="A831" s="1">
        <v>4.81679885132663</v>
      </c>
      <c r="B831" s="1">
        <v>-36.691033574223702</v>
      </c>
    </row>
    <row r="832" spans="1:2">
      <c r="A832" s="1">
        <v>-30.242933257122601</v>
      </c>
      <c r="B832" s="1">
        <v>35.989753672184499</v>
      </c>
    </row>
    <row r="833" spans="1:2">
      <c r="A833" s="1">
        <v>126.70159475944899</v>
      </c>
      <c r="B833" s="1">
        <v>54.269827718202897</v>
      </c>
    </row>
    <row r="834" spans="1:2">
      <c r="A834" s="1">
        <v>-63.6198197357254</v>
      </c>
      <c r="B834" s="1">
        <v>12.2916269216638</v>
      </c>
    </row>
    <row r="835" spans="1:2">
      <c r="A835" s="1">
        <v>20.403115356146099</v>
      </c>
      <c r="B835" s="1">
        <v>27.969590539963001</v>
      </c>
    </row>
    <row r="836" spans="1:2">
      <c r="A836" s="1">
        <v>-94.992501961796506</v>
      </c>
      <c r="B836" s="1">
        <v>32.375398637200902</v>
      </c>
    </row>
    <row r="837" spans="1:2">
      <c r="A837" s="1">
        <v>-1.1279805094564901</v>
      </c>
      <c r="B837" s="1">
        <v>-99.087017855381006</v>
      </c>
    </row>
    <row r="838" spans="1:2">
      <c r="A838" s="1">
        <v>66.268807174185596</v>
      </c>
      <c r="B838" s="1">
        <v>14.0073616980068</v>
      </c>
    </row>
    <row r="839" spans="1:2">
      <c r="A839" s="1">
        <v>6.5378590578667204</v>
      </c>
      <c r="B839" s="1">
        <v>-37.297788637799798</v>
      </c>
    </row>
    <row r="840" spans="1:2">
      <c r="A840" s="1">
        <v>85.511390261037803</v>
      </c>
      <c r="B840" s="1">
        <v>33.655876914907701</v>
      </c>
    </row>
    <row r="841" spans="1:2">
      <c r="A841" s="1">
        <v>-56.428655749030803</v>
      </c>
      <c r="B841" s="1">
        <v>-35.635732785250397</v>
      </c>
    </row>
    <row r="842" spans="1:2">
      <c r="A842" s="1">
        <v>20.366414338858199</v>
      </c>
      <c r="B842" s="1">
        <v>-56.375663277410602</v>
      </c>
    </row>
    <row r="843" spans="1:2">
      <c r="A843" s="1">
        <v>-52.966216915613103</v>
      </c>
      <c r="B843" s="1">
        <v>-54.686492489466701</v>
      </c>
    </row>
    <row r="844" spans="1:2">
      <c r="A844" s="1">
        <v>35.3698430320336</v>
      </c>
      <c r="B844" s="1">
        <v>-23.5377946041089</v>
      </c>
    </row>
    <row r="845" spans="1:2">
      <c r="A845" s="1">
        <v>42.991714097707003</v>
      </c>
      <c r="B845" s="1">
        <v>1.92727621507057</v>
      </c>
    </row>
    <row r="846" spans="1:2">
      <c r="A846" s="1">
        <v>-29.405159261066299</v>
      </c>
      <c r="B846" s="1">
        <v>-88.194930409818795</v>
      </c>
    </row>
    <row r="847" spans="1:2">
      <c r="A847" s="1">
        <v>-9.0871218375193603</v>
      </c>
      <c r="B847" s="1">
        <v>65.484448342099498</v>
      </c>
    </row>
    <row r="848" spans="1:2">
      <c r="A848" s="1">
        <v>-84.675342632529905</v>
      </c>
      <c r="B848" s="1">
        <v>60.778733729948598</v>
      </c>
    </row>
    <row r="849" spans="1:2">
      <c r="A849" s="1">
        <v>-32.172121232932497</v>
      </c>
      <c r="B849" s="1">
        <v>-15.486953869482599</v>
      </c>
    </row>
    <row r="850" spans="1:2">
      <c r="A850" s="1">
        <v>-71.040069266667302</v>
      </c>
      <c r="B850" s="1">
        <v>49.293857984113998</v>
      </c>
    </row>
    <row r="851" spans="1:2">
      <c r="A851" s="1">
        <v>-2.94538489895733E-2</v>
      </c>
      <c r="B851" s="1">
        <v>51.6802998589704</v>
      </c>
    </row>
    <row r="852" spans="1:2">
      <c r="A852" s="1">
        <v>-6.4584958624424296</v>
      </c>
      <c r="B852" s="1">
        <v>-47.526096693263199</v>
      </c>
    </row>
    <row r="853" spans="1:2">
      <c r="A853" s="1">
        <v>-8.3013183596595805</v>
      </c>
      <c r="B853" s="1">
        <v>-37.255892831190302</v>
      </c>
    </row>
    <row r="854" spans="1:2">
      <c r="A854" s="1">
        <v>12.0114733564643</v>
      </c>
      <c r="B854" s="1">
        <v>-78.290324357064705</v>
      </c>
    </row>
    <row r="855" spans="1:2">
      <c r="A855" s="1">
        <v>3.24162273274895</v>
      </c>
      <c r="B855" s="1">
        <v>-13.708442593967501</v>
      </c>
    </row>
    <row r="856" spans="1:2">
      <c r="A856" s="1">
        <v>-45.522063053616698</v>
      </c>
      <c r="B856" s="1">
        <v>-15.1812585821783</v>
      </c>
    </row>
    <row r="857" spans="1:2">
      <c r="A857" s="1">
        <v>126.554931265308</v>
      </c>
      <c r="B857" s="1">
        <v>-70.806617492753304</v>
      </c>
    </row>
    <row r="858" spans="1:2">
      <c r="A858" s="1">
        <v>1.5443459660987799</v>
      </c>
      <c r="B858" s="1">
        <v>80.285462621643504</v>
      </c>
    </row>
    <row r="859" spans="1:2">
      <c r="A859" s="1">
        <v>0.93964983393219503</v>
      </c>
      <c r="B859" s="1">
        <v>-88.225536285979899</v>
      </c>
    </row>
    <row r="860" spans="1:2">
      <c r="A860" s="1">
        <v>78.480706208059999</v>
      </c>
      <c r="B860" s="1">
        <v>-2.7940190000629399</v>
      </c>
    </row>
    <row r="861" spans="1:2">
      <c r="A861" s="1">
        <v>41.713444546291903</v>
      </c>
      <c r="B861" s="1">
        <v>-36.448475140596798</v>
      </c>
    </row>
    <row r="862" spans="1:2">
      <c r="A862" s="1">
        <v>-52.709828604228697</v>
      </c>
      <c r="B862" s="1">
        <v>31.981548075270101</v>
      </c>
    </row>
    <row r="863" spans="1:2">
      <c r="A863" s="1">
        <v>52.2910253371194</v>
      </c>
      <c r="B863" s="1">
        <v>-59.878315584723602</v>
      </c>
    </row>
    <row r="864" spans="1:2">
      <c r="A864" s="1">
        <v>-25.615476973057799</v>
      </c>
      <c r="B864" s="1">
        <v>-36.5673190237328</v>
      </c>
    </row>
    <row r="865" spans="1:2">
      <c r="A865" s="1">
        <v>119.640052096646</v>
      </c>
      <c r="B865" s="1">
        <v>28.154910491899901</v>
      </c>
    </row>
    <row r="866" spans="1:2">
      <c r="A866" s="1">
        <v>-34.402294686985798</v>
      </c>
      <c r="B866" s="1">
        <v>99.841562520372506</v>
      </c>
    </row>
    <row r="867" spans="1:2">
      <c r="A867" s="1">
        <v>-65.630025078524795</v>
      </c>
      <c r="B867" s="1">
        <v>45.219440162456401</v>
      </c>
    </row>
    <row r="868" spans="1:2">
      <c r="A868" s="1">
        <v>30.3740937433022</v>
      </c>
      <c r="B868" s="1">
        <v>62.744982167011997</v>
      </c>
    </row>
    <row r="869" spans="1:2">
      <c r="A869" s="1">
        <v>23.579946225796899</v>
      </c>
      <c r="B869" s="1">
        <v>37.4761153493207</v>
      </c>
    </row>
    <row r="870" spans="1:2">
      <c r="A870" s="1">
        <v>-25.449561961595901</v>
      </c>
      <c r="B870" s="1">
        <v>15.8497146034865</v>
      </c>
    </row>
    <row r="871" spans="1:2">
      <c r="A871" s="1">
        <v>6.90557005834654</v>
      </c>
      <c r="B871" s="1">
        <v>-12.3042599563771</v>
      </c>
    </row>
    <row r="872" spans="1:2">
      <c r="A872" s="1">
        <v>-26.0126113096902</v>
      </c>
      <c r="B872" s="1">
        <v>84.459064001867702</v>
      </c>
    </row>
    <row r="873" spans="1:2">
      <c r="A873" s="1">
        <v>-42.341602067690502</v>
      </c>
      <c r="B873" s="1">
        <v>-65.745633069866201</v>
      </c>
    </row>
    <row r="874" spans="1:2">
      <c r="A874" s="1">
        <v>13.2081321058787</v>
      </c>
      <c r="B874" s="1">
        <v>9.6575328895272996</v>
      </c>
    </row>
    <row r="875" spans="1:2">
      <c r="A875" s="1">
        <v>-56.264497624122797</v>
      </c>
      <c r="B875" s="1">
        <v>53.115032435166903</v>
      </c>
    </row>
    <row r="876" spans="1:2">
      <c r="A876" s="1">
        <v>28.0471505734434</v>
      </c>
      <c r="B876" s="1">
        <v>15.299348245244</v>
      </c>
    </row>
    <row r="877" spans="1:2">
      <c r="A877" s="1">
        <v>1.2044591399995599</v>
      </c>
      <c r="B877" s="1">
        <v>67.081699302473496</v>
      </c>
    </row>
    <row r="878" spans="1:2">
      <c r="A878" s="1">
        <v>33.3757636204367</v>
      </c>
      <c r="B878" s="1">
        <v>-25.799497550032999</v>
      </c>
    </row>
    <row r="879" spans="1:2">
      <c r="A879" s="1">
        <v>-35.619065737055898</v>
      </c>
      <c r="B879" s="1">
        <v>-28.992159702324699</v>
      </c>
    </row>
    <row r="880" spans="1:2">
      <c r="A880" s="1">
        <v>-63.704293459217297</v>
      </c>
      <c r="B880" s="1">
        <v>4.71657056599717</v>
      </c>
    </row>
    <row r="881" spans="1:2">
      <c r="A881" s="1">
        <v>-19.996379298617299</v>
      </c>
      <c r="B881" s="1">
        <v>87.274807368930496</v>
      </c>
    </row>
    <row r="882" spans="1:2">
      <c r="A882" s="1">
        <v>-26.527628370396702</v>
      </c>
      <c r="B882" s="1">
        <v>74.757719098996404</v>
      </c>
    </row>
    <row r="883" spans="1:2">
      <c r="A883" s="1">
        <v>-44.571508988513003</v>
      </c>
      <c r="B883" s="1">
        <v>62.8179348144605</v>
      </c>
    </row>
    <row r="884" spans="1:2">
      <c r="A884" s="1">
        <v>-29.2675728273096</v>
      </c>
      <c r="B884" s="1">
        <v>-78.922102550982999</v>
      </c>
    </row>
    <row r="885" spans="1:2">
      <c r="A885" s="1">
        <v>-53.9341061005954</v>
      </c>
      <c r="B885" s="1">
        <v>16.8414280863411</v>
      </c>
    </row>
    <row r="886" spans="1:2">
      <c r="A886" s="1">
        <v>-91.082887478770601</v>
      </c>
      <c r="B886" s="1">
        <v>-92.201326708807699</v>
      </c>
    </row>
    <row r="887" spans="1:2">
      <c r="A887" s="1">
        <v>-3.94231716014915</v>
      </c>
      <c r="B887" s="1">
        <v>-6.6420952671033202</v>
      </c>
    </row>
    <row r="888" spans="1:2">
      <c r="A888" s="1">
        <v>20.0438627119713</v>
      </c>
      <c r="B888" s="1">
        <v>86.205794763699899</v>
      </c>
    </row>
    <row r="889" spans="1:2">
      <c r="A889" s="1">
        <v>11.884502954236</v>
      </c>
      <c r="B889" s="1">
        <v>-97.242765141938506</v>
      </c>
    </row>
    <row r="890" spans="1:2">
      <c r="A890" s="1">
        <v>-26.653883472274298</v>
      </c>
      <c r="B890" s="1">
        <v>2.4689867086724799</v>
      </c>
    </row>
    <row r="891" spans="1:2">
      <c r="A891" s="1">
        <v>25.348632197657299</v>
      </c>
      <c r="B891" s="1">
        <v>-74.523540085550806</v>
      </c>
    </row>
    <row r="892" spans="1:2">
      <c r="A892" s="1">
        <v>-33.948750778047803</v>
      </c>
      <c r="B892" s="1">
        <v>32.188981243820798</v>
      </c>
    </row>
    <row r="893" spans="1:2">
      <c r="A893" s="1">
        <v>-62.931912358541297</v>
      </c>
      <c r="B893" s="1">
        <v>-5.8644053961921498</v>
      </c>
    </row>
    <row r="894" spans="1:2">
      <c r="A894" s="1">
        <v>-49.763346729414302</v>
      </c>
      <c r="B894" s="1">
        <v>-87.370485300001405</v>
      </c>
    </row>
    <row r="895" spans="1:2">
      <c r="A895" s="1">
        <v>-95.352489366240405</v>
      </c>
      <c r="B895" s="1">
        <v>-27.0241744408162</v>
      </c>
    </row>
    <row r="896" spans="1:2">
      <c r="A896" s="1">
        <v>23.750688039043101</v>
      </c>
      <c r="B896" s="1">
        <v>20.2939660492031</v>
      </c>
    </row>
    <row r="897" spans="1:2">
      <c r="A897" s="1">
        <v>-44.191078378398501</v>
      </c>
      <c r="B897" s="1">
        <v>97.331097723997701</v>
      </c>
    </row>
    <row r="898" spans="1:2">
      <c r="A898" s="1">
        <v>-48.302174476388899</v>
      </c>
      <c r="B898" s="1">
        <v>8.5465083170045606</v>
      </c>
    </row>
    <row r="899" spans="1:2">
      <c r="A899" s="1">
        <v>-24.984706551462299</v>
      </c>
      <c r="B899" s="1">
        <v>-7.7602557814728597</v>
      </c>
    </row>
    <row r="900" spans="1:2">
      <c r="A900" s="1">
        <v>62.590270237473902</v>
      </c>
      <c r="B900" s="1">
        <v>-0.94475465873142594</v>
      </c>
    </row>
    <row r="901" spans="1:2">
      <c r="A901" s="1">
        <v>-33.288750791121103</v>
      </c>
      <c r="B901" s="1">
        <v>-44.8083190711139</v>
      </c>
    </row>
    <row r="902" spans="1:2">
      <c r="A902" s="1">
        <v>6.5312252691136798</v>
      </c>
      <c r="B902" s="1">
        <v>26.951463348999301</v>
      </c>
    </row>
    <row r="903" spans="1:2">
      <c r="A903" s="1">
        <v>5.0406109195460704</v>
      </c>
      <c r="B903" s="1">
        <v>76.616217087530899</v>
      </c>
    </row>
    <row r="904" spans="1:2">
      <c r="A904" s="1">
        <v>66.649224150490795</v>
      </c>
      <c r="B904" s="1">
        <v>-72.274025890052002</v>
      </c>
    </row>
    <row r="905" spans="1:2">
      <c r="A905" s="1">
        <v>-29.432595546957</v>
      </c>
      <c r="B905" s="1">
        <v>-49.646648569669601</v>
      </c>
    </row>
    <row r="906" spans="1:2">
      <c r="A906" s="1">
        <v>-57.1744636582795</v>
      </c>
      <c r="B906" s="1">
        <v>-21.762587546561502</v>
      </c>
    </row>
    <row r="907" spans="1:2">
      <c r="A907" s="1">
        <v>17.306343456220699</v>
      </c>
      <c r="B907" s="1">
        <v>66.374958355252701</v>
      </c>
    </row>
    <row r="908" spans="1:2">
      <c r="A908" s="1">
        <v>-21.435059095183</v>
      </c>
      <c r="B908" s="1">
        <v>97.540151987993895</v>
      </c>
    </row>
    <row r="909" spans="1:2">
      <c r="A909" s="1">
        <v>-59.139435321015299</v>
      </c>
      <c r="B909" s="1">
        <v>-90.811791458646198</v>
      </c>
    </row>
    <row r="910" spans="1:2">
      <c r="A910" s="1">
        <v>20.3698749834188</v>
      </c>
      <c r="B910" s="1">
        <v>-38.6428317171736</v>
      </c>
    </row>
    <row r="911" spans="1:2">
      <c r="A911" s="1">
        <v>-93.270163123183806</v>
      </c>
      <c r="B911" s="1">
        <v>58.870062220117198</v>
      </c>
    </row>
    <row r="912" spans="1:2">
      <c r="A912" s="1">
        <v>13.9302706371643</v>
      </c>
      <c r="B912" s="1">
        <v>21.575294946688398</v>
      </c>
    </row>
    <row r="913" spans="1:2">
      <c r="A913" s="1">
        <v>15.402854562876801</v>
      </c>
      <c r="B913" s="1">
        <v>26.741327388798499</v>
      </c>
    </row>
    <row r="914" spans="1:2">
      <c r="A914" s="1">
        <v>60.175451523014502</v>
      </c>
      <c r="B914" s="1">
        <v>1.6615294601422399</v>
      </c>
    </row>
    <row r="915" spans="1:2">
      <c r="A915" s="1">
        <v>-73.645549812213005</v>
      </c>
      <c r="B915" s="1">
        <v>-89.485941581513501</v>
      </c>
    </row>
    <row r="916" spans="1:2">
      <c r="A916" s="1">
        <v>26.7800449512265</v>
      </c>
      <c r="B916" s="1">
        <v>86.482595672276304</v>
      </c>
    </row>
    <row r="917" spans="1:2">
      <c r="A917" s="1">
        <v>-19.900958608034401</v>
      </c>
      <c r="B917" s="1">
        <v>96.735733942581007</v>
      </c>
    </row>
    <row r="918" spans="1:2">
      <c r="A918" s="1">
        <v>47.363184780057502</v>
      </c>
      <c r="B918" s="1">
        <v>-1.21368200066775</v>
      </c>
    </row>
    <row r="919" spans="1:2">
      <c r="A919" s="1">
        <v>-10.958774529862101</v>
      </c>
      <c r="B919" s="1">
        <v>-72.521913978176698</v>
      </c>
    </row>
    <row r="920" spans="1:2">
      <c r="A920" s="1">
        <v>-11.9583524786967</v>
      </c>
      <c r="B920" s="1">
        <v>54.4610142883257</v>
      </c>
    </row>
    <row r="921" spans="1:2">
      <c r="A921" s="1">
        <v>-83.095158984154807</v>
      </c>
      <c r="B921" s="1">
        <v>80.608259086002306</v>
      </c>
    </row>
    <row r="922" spans="1:2">
      <c r="A922" s="1">
        <v>-22.290028094210999</v>
      </c>
      <c r="B922" s="1">
        <v>54.090418981855599</v>
      </c>
    </row>
    <row r="923" spans="1:2">
      <c r="A923" s="1">
        <v>-23.659949677246999</v>
      </c>
      <c r="B923" s="1">
        <v>72.678545986948095</v>
      </c>
    </row>
    <row r="924" spans="1:2">
      <c r="A924" s="1">
        <v>33.634036668902397</v>
      </c>
      <c r="B924" s="1">
        <v>-44.784283958182499</v>
      </c>
    </row>
    <row r="925" spans="1:2">
      <c r="A925" s="1">
        <v>-22.323413409931099</v>
      </c>
      <c r="B925" s="1">
        <v>15.3422450018376</v>
      </c>
    </row>
    <row r="926" spans="1:2">
      <c r="A926" s="1">
        <v>-4.2216255714103097</v>
      </c>
      <c r="B926" s="1">
        <v>56.645532965263897</v>
      </c>
    </row>
    <row r="927" spans="1:2">
      <c r="A927" s="1">
        <v>-1.74125824936608</v>
      </c>
      <c r="B927" s="1">
        <v>95.996616135889695</v>
      </c>
    </row>
    <row r="928" spans="1:2">
      <c r="A928" s="1">
        <v>-32.875036776805104</v>
      </c>
      <c r="B928" s="1">
        <v>-68.388700913238495</v>
      </c>
    </row>
    <row r="929" spans="1:2">
      <c r="A929" s="1">
        <v>-28.5631034615466</v>
      </c>
      <c r="B929" s="1">
        <v>-77.004342375294698</v>
      </c>
    </row>
    <row r="930" spans="1:2">
      <c r="A930" s="1">
        <v>-16.118437487014301</v>
      </c>
      <c r="B930" s="1">
        <v>-83.177999732936797</v>
      </c>
    </row>
    <row r="931" spans="1:2">
      <c r="A931" s="1">
        <v>56.831477921775203</v>
      </c>
      <c r="B931" s="1">
        <v>64.260198715448993</v>
      </c>
    </row>
    <row r="932" spans="1:2">
      <c r="A932" s="1">
        <v>27.180308065302</v>
      </c>
      <c r="B932" s="1">
        <v>-85.756353655615598</v>
      </c>
    </row>
    <row r="933" spans="1:2">
      <c r="A933" s="1">
        <v>-47.606687267691797</v>
      </c>
      <c r="B933" s="1">
        <v>92.354803629319704</v>
      </c>
    </row>
    <row r="934" spans="1:2">
      <c r="A934" s="1">
        <v>17.953410000331299</v>
      </c>
      <c r="B934" s="1">
        <v>91.7595393741897</v>
      </c>
    </row>
    <row r="935" spans="1:2">
      <c r="A935" s="1">
        <v>-42.927083675100597</v>
      </c>
      <c r="B935" s="1">
        <v>22.8891510203538</v>
      </c>
    </row>
    <row r="936" spans="1:2">
      <c r="A936" s="1">
        <v>15.3715794051607</v>
      </c>
      <c r="B936" s="1">
        <v>-94.0059509504663</v>
      </c>
    </row>
    <row r="937" spans="1:2">
      <c r="A937" s="1">
        <v>36.025487149776602</v>
      </c>
      <c r="B937" s="1">
        <v>27.5354364448152</v>
      </c>
    </row>
    <row r="938" spans="1:2">
      <c r="A938" s="1">
        <v>60.577019193444997</v>
      </c>
      <c r="B938" s="1">
        <v>-40.737273196942603</v>
      </c>
    </row>
    <row r="939" spans="1:2">
      <c r="A939" s="1">
        <v>107.191466502533</v>
      </c>
      <c r="B939" s="1">
        <v>-16.103328751371802</v>
      </c>
    </row>
    <row r="940" spans="1:2">
      <c r="A940" s="1">
        <v>62.113000400468401</v>
      </c>
      <c r="B940" s="1">
        <v>57.845168610250703</v>
      </c>
    </row>
    <row r="941" spans="1:2">
      <c r="A941" s="1">
        <v>9.6385651368053296</v>
      </c>
      <c r="B941" s="1">
        <v>-29.8072472617092</v>
      </c>
    </row>
    <row r="942" spans="1:2">
      <c r="A942" s="1">
        <v>-27.016955163493101</v>
      </c>
      <c r="B942" s="1">
        <v>70.214592160988403</v>
      </c>
    </row>
    <row r="943" spans="1:2">
      <c r="A943" s="1">
        <v>91.946732753851194</v>
      </c>
      <c r="B943" s="1">
        <v>-66.250113657010303</v>
      </c>
    </row>
    <row r="944" spans="1:2">
      <c r="A944" s="1">
        <v>52.538364791704403</v>
      </c>
      <c r="B944" s="1">
        <v>87.706237807260607</v>
      </c>
    </row>
    <row r="945" spans="1:2">
      <c r="A945" s="1">
        <v>27.072803438198498</v>
      </c>
      <c r="B945" s="1">
        <v>-87.039135826994794</v>
      </c>
    </row>
    <row r="946" spans="1:2">
      <c r="A946" s="1">
        <v>-5.3424898157934404</v>
      </c>
      <c r="B946" s="1">
        <v>91.4336012519056</v>
      </c>
    </row>
    <row r="947" spans="1:2">
      <c r="A947" s="1">
        <v>113.219932607415</v>
      </c>
      <c r="B947" s="1">
        <v>83.344171138464503</v>
      </c>
    </row>
    <row r="948" spans="1:2">
      <c r="A948" s="1">
        <v>94.077833765096798</v>
      </c>
      <c r="B948" s="1">
        <v>84.107144187126394</v>
      </c>
    </row>
    <row r="949" spans="1:2">
      <c r="A949" s="1">
        <v>-100.096386872623</v>
      </c>
      <c r="B949" s="1">
        <v>-9.1712426259200495</v>
      </c>
    </row>
    <row r="950" spans="1:2">
      <c r="A950" s="1">
        <v>30.769350674570202</v>
      </c>
      <c r="B950" s="1">
        <v>-44.313917905885901</v>
      </c>
    </row>
    <row r="951" spans="1:2">
      <c r="A951" s="1">
        <v>60.213919484052603</v>
      </c>
      <c r="B951" s="1">
        <v>31.636999624847999</v>
      </c>
    </row>
    <row r="952" spans="1:2">
      <c r="A952" s="1">
        <v>56.931192949681702</v>
      </c>
      <c r="B952" s="1">
        <v>-33.3777790737673</v>
      </c>
    </row>
    <row r="953" spans="1:2">
      <c r="A953" s="1">
        <v>-31.215175217040098</v>
      </c>
      <c r="B953" s="1">
        <v>14.308382871115899</v>
      </c>
    </row>
    <row r="954" spans="1:2">
      <c r="A954" s="1">
        <v>-88.910254129717202</v>
      </c>
      <c r="B954" s="1">
        <v>-10.3485740041538</v>
      </c>
    </row>
    <row r="955" spans="1:2">
      <c r="A955" s="1">
        <v>-11.5656515950913</v>
      </c>
      <c r="B955" s="1">
        <v>-74.846078513887093</v>
      </c>
    </row>
    <row r="956" spans="1:2">
      <c r="A956" s="1">
        <v>81.714176879590198</v>
      </c>
      <c r="B956" s="1">
        <v>65.522837857800894</v>
      </c>
    </row>
    <row r="957" spans="1:2">
      <c r="A957" s="1">
        <v>13.037754802916499</v>
      </c>
      <c r="B957" s="1">
        <v>-2.33564238089807</v>
      </c>
    </row>
    <row r="958" spans="1:2">
      <c r="A958" s="1">
        <v>-46.535702962726901</v>
      </c>
      <c r="B958" s="1">
        <v>15.1920650537278</v>
      </c>
    </row>
    <row r="959" spans="1:2">
      <c r="A959" s="1">
        <v>-55.126052697548403</v>
      </c>
      <c r="B959" s="1">
        <v>71.550353669645702</v>
      </c>
    </row>
    <row r="960" spans="1:2">
      <c r="A960" s="1">
        <v>-61.845081291043101</v>
      </c>
      <c r="B960" s="1">
        <v>-53.861407083868201</v>
      </c>
    </row>
    <row r="961" spans="1:2">
      <c r="A961" s="1">
        <v>-6.5993517252153904</v>
      </c>
      <c r="B961" s="1">
        <v>-29.793177671363299</v>
      </c>
    </row>
    <row r="962" spans="1:2">
      <c r="A962" s="1">
        <v>-50.520753926684598</v>
      </c>
      <c r="B962" s="1">
        <v>96.233152608711606</v>
      </c>
    </row>
    <row r="963" spans="1:2">
      <c r="A963" s="1">
        <v>33.034649347340803</v>
      </c>
      <c r="B963" s="1">
        <v>99.115067698664802</v>
      </c>
    </row>
    <row r="964" spans="1:2">
      <c r="A964" s="1">
        <v>28.5207359692998</v>
      </c>
      <c r="B964" s="1">
        <v>-68.410894232729802</v>
      </c>
    </row>
    <row r="965" spans="1:2">
      <c r="A965" s="1">
        <v>10.735796038923899</v>
      </c>
      <c r="B965" s="1">
        <v>-95.729753210760606</v>
      </c>
    </row>
    <row r="966" spans="1:2">
      <c r="A966" s="1">
        <v>-27.705233954284399</v>
      </c>
      <c r="B966" s="1">
        <v>46.398555381984202</v>
      </c>
    </row>
    <row r="967" spans="1:2">
      <c r="A967" s="1">
        <v>41.8596968538684</v>
      </c>
      <c r="B967" s="1">
        <v>-61.154953824572601</v>
      </c>
    </row>
    <row r="968" spans="1:2">
      <c r="A968" s="1">
        <v>4.6373726122778596</v>
      </c>
      <c r="B968" s="1">
        <v>68.474274702673597</v>
      </c>
    </row>
    <row r="969" spans="1:2">
      <c r="A969" s="1">
        <v>49.737113861988497</v>
      </c>
      <c r="B969" s="1">
        <v>-34.574179994025002</v>
      </c>
    </row>
    <row r="970" spans="1:2">
      <c r="A970" s="1">
        <v>-6.58263729036379</v>
      </c>
      <c r="B970" s="1">
        <v>11.5339858203555</v>
      </c>
    </row>
    <row r="971" spans="1:2">
      <c r="A971" s="1">
        <v>-11.2909487433369</v>
      </c>
      <c r="B971" s="1">
        <v>51.744188445204202</v>
      </c>
    </row>
    <row r="972" spans="1:2">
      <c r="A972" s="1">
        <v>-44.578736864238202</v>
      </c>
      <c r="B972" s="1">
        <v>-87.3362888584644</v>
      </c>
    </row>
    <row r="973" spans="1:2">
      <c r="A973" s="1">
        <v>-10.881389642484001</v>
      </c>
      <c r="B973" s="1">
        <v>38.807272425924701</v>
      </c>
    </row>
    <row r="974" spans="1:2">
      <c r="A974" s="1">
        <v>12.404178529922399</v>
      </c>
      <c r="B974" s="1">
        <v>-1.0733208643124399</v>
      </c>
    </row>
    <row r="975" spans="1:2">
      <c r="A975" s="1">
        <v>-92.194669930245894</v>
      </c>
      <c r="B975" s="1">
        <v>-50.371870574535997</v>
      </c>
    </row>
    <row r="976" spans="1:2">
      <c r="A976" s="1">
        <v>6.1727986072148999</v>
      </c>
      <c r="B976" s="1">
        <v>11.0586614856596</v>
      </c>
    </row>
    <row r="977" spans="1:2">
      <c r="A977" s="1">
        <v>-13.566951691253101</v>
      </c>
      <c r="B977" s="1">
        <v>-23.9592498059497</v>
      </c>
    </row>
    <row r="978" spans="1:2">
      <c r="A978" s="1">
        <v>20.461040643879201</v>
      </c>
      <c r="B978" s="1">
        <v>-62.369634412721901</v>
      </c>
    </row>
    <row r="979" spans="1:2">
      <c r="A979" s="1">
        <v>33.185533948364103</v>
      </c>
      <c r="B979" s="1">
        <v>-4.5730687946717401</v>
      </c>
    </row>
    <row r="980" spans="1:2">
      <c r="A980" s="1">
        <v>-40.043299706506502</v>
      </c>
      <c r="B980" s="1">
        <v>-5.8102543428312803</v>
      </c>
    </row>
    <row r="981" spans="1:2">
      <c r="A981" s="1">
        <v>-3.1552423166197299</v>
      </c>
      <c r="B981" s="1">
        <v>-29.996148951260899</v>
      </c>
    </row>
    <row r="982" spans="1:2">
      <c r="A982" s="1">
        <v>55.812623750093501</v>
      </c>
      <c r="B982" s="1">
        <v>93.188365355760396</v>
      </c>
    </row>
    <row r="983" spans="1:2">
      <c r="A983" s="1">
        <v>-4.7598789254508302</v>
      </c>
      <c r="B983" s="1">
        <v>50.011645409625302</v>
      </c>
    </row>
    <row r="984" spans="1:2">
      <c r="A984" s="1">
        <v>-42.448975411050498</v>
      </c>
      <c r="B984" s="1">
        <v>7.1870984660088002</v>
      </c>
    </row>
    <row r="985" spans="1:2">
      <c r="A985" s="1">
        <v>32.144326340663497</v>
      </c>
      <c r="B985" s="1">
        <v>9.0779173965273602E-2</v>
      </c>
    </row>
    <row r="986" spans="1:2">
      <c r="A986" s="1">
        <v>21.603947718702301</v>
      </c>
      <c r="B986" s="1">
        <v>-49.848921211778404</v>
      </c>
    </row>
    <row r="987" spans="1:2">
      <c r="A987" s="1">
        <v>58.495260441097003</v>
      </c>
      <c r="B987" s="1">
        <v>-94.8380635547325</v>
      </c>
    </row>
    <row r="988" spans="1:2">
      <c r="A988" s="1">
        <v>23.478974502824801</v>
      </c>
      <c r="B988" s="1">
        <v>-48.212415750427503</v>
      </c>
    </row>
    <row r="989" spans="1:2">
      <c r="A989" s="1">
        <v>88.762726942336897</v>
      </c>
      <c r="B989" s="1">
        <v>-82.253587495141105</v>
      </c>
    </row>
    <row r="990" spans="1:2">
      <c r="A990" s="1">
        <v>-20.893074323254599</v>
      </c>
      <c r="B990" s="1">
        <v>41.090146016547997</v>
      </c>
    </row>
    <row r="991" spans="1:2">
      <c r="A991" s="1">
        <v>81.498867370347</v>
      </c>
      <c r="B991" s="1">
        <v>32.287560250863699</v>
      </c>
    </row>
    <row r="992" spans="1:2">
      <c r="A992" s="1">
        <v>-4.1242876330319396</v>
      </c>
      <c r="B992" s="1">
        <v>14.2533732252378</v>
      </c>
    </row>
    <row r="993" spans="1:2">
      <c r="A993" s="1">
        <v>-26.194099067765901</v>
      </c>
      <c r="B993" s="1">
        <v>-70.447755480362304</v>
      </c>
    </row>
    <row r="994" spans="1:2">
      <c r="A994" s="1">
        <v>-22.6463502076389</v>
      </c>
      <c r="B994" s="1">
        <v>68.176218249971498</v>
      </c>
    </row>
    <row r="995" spans="1:2">
      <c r="A995" s="1">
        <v>-82.815209641917093</v>
      </c>
      <c r="B995" s="1">
        <v>23.7469930118226</v>
      </c>
    </row>
    <row r="996" spans="1:2">
      <c r="A996" s="1">
        <v>10.397104539281001</v>
      </c>
      <c r="B996" s="1">
        <v>91.002889171426204</v>
      </c>
    </row>
    <row r="997" spans="1:2">
      <c r="A997" s="1">
        <v>30.311957378838901</v>
      </c>
      <c r="B997" s="1">
        <v>-43.235174870142799</v>
      </c>
    </row>
    <row r="998" spans="1:2">
      <c r="A998" s="1">
        <v>81.758099873393704</v>
      </c>
      <c r="B998" s="1">
        <v>-86.619816544064093</v>
      </c>
    </row>
    <row r="999" spans="1:2">
      <c r="A999" s="1">
        <v>28.437827539510799</v>
      </c>
      <c r="B999" s="1">
        <v>28.0981751164333</v>
      </c>
    </row>
    <row r="1000" spans="1:2">
      <c r="A1000" s="1">
        <v>-96.569109142428005</v>
      </c>
      <c r="B1000" s="1">
        <v>-80.708052503045707</v>
      </c>
    </row>
    <row r="1001" spans="1:2">
      <c r="A1001" s="1">
        <v>-23.982080006515801</v>
      </c>
      <c r="B1001" s="1">
        <v>-14.885221697093399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E64A-1E4C-4CAC-A779-D9CACD7206C9}">
  <dimension ref="A1:K5521"/>
  <sheetViews>
    <sheetView workbookViewId="0">
      <selection activeCell="F3" sqref="F3"/>
    </sheetView>
  </sheetViews>
  <sheetFormatPr defaultRowHeight="15"/>
  <cols>
    <col min="1" max="1" width="22.42578125" customWidth="1"/>
    <col min="2" max="2" width="23.42578125" bestFit="1" customWidth="1"/>
    <col min="3" max="3" width="18.42578125" bestFit="1" customWidth="1"/>
    <col min="4" max="4" width="39" bestFit="1" customWidth="1"/>
    <col min="8" max="9" width="9.140625" style="3"/>
    <col min="10" max="11" width="9.140625" style="2"/>
  </cols>
  <sheetData>
    <row r="1" spans="1:11">
      <c r="A1" s="2" t="s">
        <v>2</v>
      </c>
      <c r="B1" s="2">
        <v>3</v>
      </c>
      <c r="H1" s="5" t="s">
        <v>3</v>
      </c>
      <c r="I1" s="5"/>
      <c r="J1" s="6" t="s">
        <v>4</v>
      </c>
      <c r="K1" s="6"/>
    </row>
    <row r="2" spans="1:11">
      <c r="A2" s="2" t="s">
        <v>5</v>
      </c>
      <c r="B2" s="2">
        <f>B1^2*PI()</f>
        <v>28.274333882308138</v>
      </c>
      <c r="H2" s="2" t="s">
        <v>6</v>
      </c>
      <c r="I2" s="2" t="s">
        <v>7</v>
      </c>
      <c r="J2" s="2" t="s">
        <v>6</v>
      </c>
      <c r="K2" s="2" t="s">
        <v>7</v>
      </c>
    </row>
    <row r="3" spans="1:11">
      <c r="A3" s="2" t="s">
        <v>8</v>
      </c>
      <c r="B3" s="2">
        <v>4</v>
      </c>
      <c r="H3" s="3">
        <v>1.52960000619707</v>
      </c>
      <c r="I3" s="3">
        <v>1.35028293892266</v>
      </c>
      <c r="J3" s="3">
        <v>1.4347369850676699</v>
      </c>
      <c r="K3" s="3">
        <v>-3.9940789215871</v>
      </c>
    </row>
    <row r="4" spans="1:11">
      <c r="H4" s="3">
        <f>-1.49071117929639</f>
        <v>-1.4907111792963901</v>
      </c>
      <c r="I4" s="3">
        <v>-0.24445146172379401</v>
      </c>
      <c r="J4" s="3">
        <v>-3.31411681276342</v>
      </c>
      <c r="K4" s="3">
        <v>3.9210173688991001</v>
      </c>
    </row>
    <row r="5" spans="1:11">
      <c r="A5" s="2" t="s">
        <v>9</v>
      </c>
      <c r="B5" s="2" t="s">
        <v>10</v>
      </c>
      <c r="C5" s="2" t="s">
        <v>11</v>
      </c>
      <c r="D5" s="2" t="s">
        <v>12</v>
      </c>
      <c r="H5" s="3">
        <v>-1.2238563626821199</v>
      </c>
      <c r="I5" s="3">
        <v>2.1628117194576402</v>
      </c>
      <c r="J5" s="3">
        <v>2.9815287974263298</v>
      </c>
      <c r="K5" s="3">
        <v>0.61751141715646196</v>
      </c>
    </row>
    <row r="6" spans="1:11">
      <c r="A6" s="2">
        <v>100</v>
      </c>
      <c r="B6" s="2">
        <v>43</v>
      </c>
      <c r="C6" s="2">
        <f>$B$3^2*4*B6/A6</f>
        <v>27.52</v>
      </c>
      <c r="D6" s="4">
        <f>($B$2-C6)/$B$2</f>
        <v>2.6679103580231168E-2</v>
      </c>
      <c r="H6" s="3">
        <v>-1.3128619496758001</v>
      </c>
      <c r="I6" s="3">
        <v>1.3712383858861801</v>
      </c>
      <c r="J6" s="3">
        <v>3.9812169883138702</v>
      </c>
      <c r="K6" s="3">
        <v>2.2453631146035602</v>
      </c>
    </row>
    <row r="7" spans="1:11">
      <c r="A7" s="2">
        <v>1000</v>
      </c>
      <c r="B7" s="2">
        <v>470</v>
      </c>
      <c r="C7" s="2">
        <f>$B$3^2*4*B7/A7</f>
        <v>30.08</v>
      </c>
      <c r="D7" s="4">
        <f t="shared" ref="D7:D8" si="0">($B$2-C7)/$B$2</f>
        <v>-6.3862375156491472E-2</v>
      </c>
      <c r="H7" s="3">
        <v>-0.47510448789523002</v>
      </c>
      <c r="I7" s="3">
        <v>2.3228826507194098</v>
      </c>
      <c r="J7" s="3">
        <f>-3.9894604460365</f>
        <v>-3.9894604460365</v>
      </c>
      <c r="K7" s="3">
        <v>-5.68120225068122E-2</v>
      </c>
    </row>
    <row r="8" spans="1:11">
      <c r="A8" s="2">
        <v>10000</v>
      </c>
      <c r="B8" s="2">
        <v>4481</v>
      </c>
      <c r="C8" s="2">
        <f>$B$3^2*4*B8/A8</f>
        <v>28.6784</v>
      </c>
      <c r="D8" s="4">
        <f t="shared" si="0"/>
        <v>-1.4290915548135857E-2</v>
      </c>
      <c r="H8" s="3">
        <f>-2.36467858058447</f>
        <v>-2.3646785805844699</v>
      </c>
      <c r="I8" s="3">
        <v>-0.95118288284915598</v>
      </c>
      <c r="J8" s="3">
        <f>-3.09711243590827</f>
        <v>-3.09711243590827</v>
      </c>
      <c r="K8" s="3">
        <v>-1.81973189068046</v>
      </c>
    </row>
    <row r="9" spans="1:11">
      <c r="H9" s="3">
        <v>1.74286487255691</v>
      </c>
      <c r="I9" s="3">
        <v>-2.14642198586637</v>
      </c>
      <c r="J9" s="3">
        <f>-3.44845762015436</f>
        <v>-3.4484576201543602</v>
      </c>
      <c r="K9" s="3">
        <v>-0.92819181485185298</v>
      </c>
    </row>
    <row r="10" spans="1:11">
      <c r="H10" s="3">
        <f>-0.844882181079123</f>
        <v>-0.84488218107912305</v>
      </c>
      <c r="I10" s="3">
        <v>-1.7075110118379599</v>
      </c>
      <c r="J10" s="3">
        <v>-1.9664437434640101</v>
      </c>
      <c r="K10" s="3">
        <v>3.7857927291386</v>
      </c>
    </row>
    <row r="11" spans="1:11">
      <c r="H11" s="3">
        <v>0.96083255450527905</v>
      </c>
      <c r="I11" s="3">
        <v>-1.5072745774140099</v>
      </c>
      <c r="J11" s="3">
        <v>3.3664580142518798</v>
      </c>
      <c r="K11" s="3">
        <v>-0.430263020912793</v>
      </c>
    </row>
    <row r="12" spans="1:11">
      <c r="H12" s="3">
        <v>-0.16443505431693201</v>
      </c>
      <c r="I12" s="3">
        <v>0.74192448196334604</v>
      </c>
      <c r="J12" s="3">
        <v>-3.0280469978781102</v>
      </c>
      <c r="K12" s="3">
        <v>2.2913062967846902</v>
      </c>
    </row>
    <row r="13" spans="1:11">
      <c r="H13" s="3">
        <v>-2.9275857378022501</v>
      </c>
      <c r="I13" s="3">
        <v>0.24078055850108401</v>
      </c>
      <c r="J13" s="3">
        <v>3.5100206553499902</v>
      </c>
      <c r="K13" s="3">
        <v>-2.2547032232215201</v>
      </c>
    </row>
    <row r="14" spans="1:11">
      <c r="H14" s="3">
        <v>2.1755667246361701</v>
      </c>
      <c r="I14" s="3">
        <v>-0.68433904955051805</v>
      </c>
      <c r="J14" s="3">
        <v>-2.9691075540423801</v>
      </c>
      <c r="K14" s="3">
        <v>3.33646986084314</v>
      </c>
    </row>
    <row r="15" spans="1:11">
      <c r="H15" s="3">
        <v>1.43231905590958</v>
      </c>
      <c r="I15" s="3">
        <v>-1.20048512617779</v>
      </c>
      <c r="J15" s="3">
        <v>1.50884737188828</v>
      </c>
      <c r="K15" s="3">
        <v>3.3720512192567802</v>
      </c>
    </row>
    <row r="16" spans="1:11">
      <c r="H16" s="3">
        <v>-0.84993422029307897</v>
      </c>
      <c r="I16" s="3">
        <v>2.16381834446286</v>
      </c>
      <c r="J16" s="3">
        <v>3.1347177289495298</v>
      </c>
      <c r="K16" s="3">
        <v>-2.6415013893267898</v>
      </c>
    </row>
    <row r="17" spans="8:11">
      <c r="H17" s="3">
        <v>-0.335622635650769</v>
      </c>
      <c r="I17" s="3">
        <v>1.10335727489557</v>
      </c>
      <c r="J17" s="3">
        <f>-2.24313494176645</f>
        <v>-2.2431349417664501</v>
      </c>
      <c r="K17" s="3">
        <v>-2.1551932120585202</v>
      </c>
    </row>
    <row r="18" spans="8:11">
      <c r="H18" s="3">
        <f>-0.222796651595432</f>
        <v>-0.22279665159543199</v>
      </c>
      <c r="I18" s="3">
        <v>-2.9341387638724399</v>
      </c>
      <c r="J18" s="3">
        <v>-3.8843938482865101</v>
      </c>
      <c r="K18" s="3">
        <v>1.9397409005722801</v>
      </c>
    </row>
    <row r="19" spans="8:11">
      <c r="H19" s="3">
        <f>-1.41158612327177</f>
        <v>-1.4115861232717699</v>
      </c>
      <c r="I19" s="3">
        <v>-1.35441485402124</v>
      </c>
      <c r="J19" s="3">
        <f>-1.41521162331957</f>
        <v>-1.41521162331957</v>
      </c>
      <c r="K19" s="3">
        <v>-3.0910664206162499</v>
      </c>
    </row>
    <row r="20" spans="8:11">
      <c r="H20" s="3">
        <v>0.118772396957259</v>
      </c>
      <c r="I20" s="3">
        <v>1.2375762758520701</v>
      </c>
      <c r="J20" s="3">
        <f>-2.38150933020148</f>
        <v>-2.3815093302014798</v>
      </c>
      <c r="K20" s="3">
        <v>-3.6071921006560901</v>
      </c>
    </row>
    <row r="21" spans="8:11">
      <c r="H21" s="3">
        <v>-0.19777368012035401</v>
      </c>
      <c r="I21" s="3">
        <v>2.4583116112693899</v>
      </c>
      <c r="J21" s="3">
        <v>3.7473192933599999</v>
      </c>
      <c r="K21" s="3">
        <v>-0.23131393741361</v>
      </c>
    </row>
    <row r="22" spans="8:11">
      <c r="H22" s="3">
        <v>-1.8541508515592199E-2</v>
      </c>
      <c r="I22" s="3">
        <v>0.67469060218683097</v>
      </c>
      <c r="J22" s="3">
        <v>1.7334494007857799</v>
      </c>
      <c r="K22" s="3">
        <v>-3.8732292001736801</v>
      </c>
    </row>
    <row r="23" spans="8:11">
      <c r="H23" s="3">
        <v>-0.25254894895212698</v>
      </c>
      <c r="I23" s="3">
        <v>2.8187924472830801</v>
      </c>
      <c r="J23" s="3">
        <v>3.4407063677965501</v>
      </c>
      <c r="K23" s="3">
        <v>0.25113727573665301</v>
      </c>
    </row>
    <row r="24" spans="8:11">
      <c r="H24" s="3">
        <f>-0.105156588306178</f>
        <v>-0.10515658830617799</v>
      </c>
      <c r="I24" s="3">
        <v>-0.89075680817618197</v>
      </c>
      <c r="J24" s="3">
        <v>3.5592723628709799</v>
      </c>
      <c r="K24" s="3">
        <v>1.83556719498988</v>
      </c>
    </row>
    <row r="25" spans="8:11">
      <c r="H25" s="3">
        <v>2.4574501770807702</v>
      </c>
      <c r="I25" s="3">
        <v>-1.3359763476272299</v>
      </c>
      <c r="J25" s="3">
        <f>-2.8105688893087</f>
        <v>-2.8105688893087</v>
      </c>
      <c r="K25" s="3">
        <v>-2.19393603453458</v>
      </c>
    </row>
    <row r="26" spans="8:11">
      <c r="H26" s="3">
        <v>-0.31064501527784499</v>
      </c>
      <c r="I26" s="3">
        <v>0.171688017438859</v>
      </c>
      <c r="J26" s="3">
        <v>3.13347128445489</v>
      </c>
      <c r="K26" s="3">
        <v>-3.0166762874813999</v>
      </c>
    </row>
    <row r="27" spans="8:11">
      <c r="H27" s="3">
        <v>-1.5080072552014501</v>
      </c>
      <c r="I27" s="3">
        <v>0.93259928231494205</v>
      </c>
      <c r="J27" s="3">
        <v>3.2147193935602898</v>
      </c>
      <c r="K27" s="3">
        <v>0.97150098937195895</v>
      </c>
    </row>
    <row r="28" spans="8:11">
      <c r="H28" s="3">
        <f>-1.14950414587443</f>
        <v>-1.14950414587443</v>
      </c>
      <c r="I28" s="3">
        <v>-1.1341813250088599</v>
      </c>
      <c r="J28" s="3">
        <v>-2.59301058736246</v>
      </c>
      <c r="K28" s="3">
        <v>3.8437688657789701</v>
      </c>
    </row>
    <row r="29" spans="8:11">
      <c r="H29" s="3">
        <v>1.7284101793951501</v>
      </c>
      <c r="I29" s="3">
        <v>1.0439975335990199</v>
      </c>
      <c r="J29" s="3">
        <v>3.66618284273759</v>
      </c>
      <c r="K29" s="3">
        <v>0.61061310071494601</v>
      </c>
    </row>
    <row r="30" spans="8:11">
      <c r="H30" s="3">
        <v>-2.53363033410412</v>
      </c>
      <c r="I30" s="3">
        <v>0.76944183930965604</v>
      </c>
      <c r="J30" s="3">
        <v>2.5837094943663601</v>
      </c>
      <c r="K30" s="3">
        <v>-3.2535925164711599</v>
      </c>
    </row>
    <row r="31" spans="8:11">
      <c r="H31" s="3">
        <f>-0.226237542958473</f>
        <v>-0.22623754295847301</v>
      </c>
      <c r="I31" s="3">
        <v>-1.5568878490900799</v>
      </c>
      <c r="J31" s="3">
        <v>2.1940813277154998</v>
      </c>
      <c r="K31" s="3">
        <v>-2.87532234801738</v>
      </c>
    </row>
    <row r="32" spans="8:11">
      <c r="H32" s="3">
        <v>-2.0543416176493801</v>
      </c>
      <c r="I32" s="3">
        <v>1.5430716560023801</v>
      </c>
      <c r="J32" s="3">
        <v>3.7627063789427999</v>
      </c>
      <c r="K32" s="3">
        <v>-2.9249467954079802</v>
      </c>
    </row>
    <row r="33" spans="8:11">
      <c r="H33" s="3">
        <v>-1.40179114302596</v>
      </c>
      <c r="I33" s="3">
        <v>1.8066957823127301</v>
      </c>
      <c r="J33" s="3">
        <v>0.45633580956983899</v>
      </c>
      <c r="K33" s="3">
        <v>3.7489559428126</v>
      </c>
    </row>
    <row r="34" spans="8:11">
      <c r="H34" s="3">
        <v>0.430562708092112</v>
      </c>
      <c r="I34" s="3">
        <v>0.735352870871404</v>
      </c>
      <c r="J34" s="3">
        <v>3.53590129032249</v>
      </c>
      <c r="K34" s="3">
        <v>-0.19503451354454099</v>
      </c>
    </row>
    <row r="35" spans="8:11">
      <c r="H35" s="3">
        <v>1.36109069403535</v>
      </c>
      <c r="I35" s="3">
        <v>2.36239552655615</v>
      </c>
      <c r="J35" s="3">
        <v>2.1953989577672801</v>
      </c>
      <c r="K35" s="3">
        <v>2.8679658533405501</v>
      </c>
    </row>
    <row r="36" spans="8:11">
      <c r="H36" s="3">
        <v>0.63767635382364296</v>
      </c>
      <c r="I36" s="3">
        <v>2.0708177201860098</v>
      </c>
      <c r="J36" s="3">
        <v>-3.5384752407547801</v>
      </c>
      <c r="K36" s="3">
        <v>1.3546227083422899</v>
      </c>
    </row>
    <row r="37" spans="8:11">
      <c r="H37" s="3">
        <f>-1.16896236801895</f>
        <v>-1.16896236801895</v>
      </c>
      <c r="I37" s="3">
        <v>-1.3893994308151001</v>
      </c>
      <c r="J37" s="3">
        <v>-3.5133088754921098</v>
      </c>
      <c r="K37" s="3">
        <v>1.6207217599293899</v>
      </c>
    </row>
    <row r="38" spans="8:11">
      <c r="H38" s="3">
        <v>1.1713273671948301</v>
      </c>
      <c r="I38" s="3">
        <v>2.29050048672867</v>
      </c>
      <c r="J38" s="3">
        <v>3.8423350341748899</v>
      </c>
      <c r="K38" s="3">
        <v>3.9527436777804601</v>
      </c>
    </row>
    <row r="39" spans="8:11">
      <c r="H39" s="3">
        <f>-0.929069695701691</f>
        <v>-0.92906969570169096</v>
      </c>
      <c r="I39" s="3">
        <v>-0.22719931768777901</v>
      </c>
      <c r="J39" s="3">
        <f>-1.05895647051163</f>
        <v>-1.0589564705116301</v>
      </c>
      <c r="K39" s="3">
        <v>-3.7121519066095798</v>
      </c>
    </row>
    <row r="40" spans="8:11">
      <c r="H40" s="3">
        <v>1.0209689509867399</v>
      </c>
      <c r="I40" s="3">
        <v>-1.3236371353368901</v>
      </c>
      <c r="J40" s="3">
        <f>-1.55696033555699</f>
        <v>-1.5569603355569901</v>
      </c>
      <c r="K40" s="3">
        <v>-2.9532058871437399</v>
      </c>
    </row>
    <row r="41" spans="8:11">
      <c r="H41" s="3">
        <v>-1.6622042000219499</v>
      </c>
      <c r="I41" s="3">
        <v>0.83040989402138499</v>
      </c>
      <c r="J41" s="3">
        <v>-1.1330243435062799</v>
      </c>
      <c r="K41" s="3">
        <v>3.7724469533552698</v>
      </c>
    </row>
    <row r="42" spans="8:11">
      <c r="H42" s="3">
        <v>2.3812567506976698</v>
      </c>
      <c r="I42" s="3">
        <v>-0.34119865595729698</v>
      </c>
      <c r="J42" s="3">
        <f>-2.33665550690095</f>
        <v>-2.33665550690095</v>
      </c>
      <c r="K42" s="3">
        <v>-3.6383802314207698</v>
      </c>
    </row>
    <row r="43" spans="8:11">
      <c r="H43" s="3">
        <f>-2.49925493011725</f>
        <v>-2.49925493011725</v>
      </c>
      <c r="I43" s="3">
        <v>-0.74190891241486701</v>
      </c>
      <c r="J43" s="3">
        <v>-2.0728090773763399</v>
      </c>
      <c r="K43" s="3">
        <v>2.4232211411974802</v>
      </c>
    </row>
    <row r="44" spans="8:11">
      <c r="H44" s="3">
        <v>-2.0957354178891299</v>
      </c>
      <c r="I44" s="3">
        <v>0.46964116015912</v>
      </c>
      <c r="J44" s="3">
        <v>-3.3675589618358699</v>
      </c>
      <c r="K44" s="3">
        <v>2.6353994775004499</v>
      </c>
    </row>
    <row r="45" spans="8:11">
      <c r="H45" s="3">
        <v>0.70005202562682101</v>
      </c>
      <c r="I45" s="3">
        <v>1.3624913960314999</v>
      </c>
      <c r="J45" s="3">
        <v>-1.4194382242452399</v>
      </c>
      <c r="K45" s="3">
        <v>2.8314058221180902</v>
      </c>
    </row>
    <row r="46" spans="8:11">
      <c r="H46" s="3">
        <v>7.8885720576061497E-2</v>
      </c>
      <c r="I46" s="3">
        <v>-1.85218717228676</v>
      </c>
      <c r="J46" s="3">
        <v>1.73167625053987</v>
      </c>
      <c r="K46" s="3">
        <v>3.3850482043457499</v>
      </c>
    </row>
    <row r="47" spans="8:11">
      <c r="H47" s="3">
        <v>-1.83505858042961</v>
      </c>
      <c r="I47" s="3">
        <v>0.215834637535715</v>
      </c>
      <c r="J47" s="3">
        <v>3.6313820940964798</v>
      </c>
      <c r="K47" s="3">
        <v>-0.87408704814132498</v>
      </c>
    </row>
    <row r="48" spans="8:11">
      <c r="H48" s="3">
        <v>-0.35591092395551199</v>
      </c>
      <c r="I48" s="3">
        <v>2.3105708187322498</v>
      </c>
      <c r="J48" s="3">
        <v>1.8348808037186899</v>
      </c>
      <c r="K48" s="3">
        <v>-3.27562550195533</v>
      </c>
    </row>
    <row r="49" spans="8:11">
      <c r="H49" s="3">
        <f>-2.19116539882591</f>
        <v>-2.1911653988259099</v>
      </c>
      <c r="I49" s="3">
        <v>-1.6534995803463199</v>
      </c>
      <c r="J49" s="3">
        <v>-1.3446581778520801</v>
      </c>
      <c r="K49" s="3">
        <v>3.3369834707416799</v>
      </c>
    </row>
    <row r="50" spans="8:11">
      <c r="H50" s="3">
        <v>1.4035307358468401</v>
      </c>
      <c r="I50" s="3">
        <v>-0.97067836211320402</v>
      </c>
      <c r="J50" s="3">
        <v>3.04270284375897</v>
      </c>
      <c r="K50" s="3">
        <v>2.7527565735409301</v>
      </c>
    </row>
    <row r="51" spans="8:11">
      <c r="H51" s="3">
        <v>0.111384912872242</v>
      </c>
      <c r="I51" s="3">
        <v>1.36022095987934</v>
      </c>
      <c r="J51" s="3">
        <v>2.0910976427048298</v>
      </c>
      <c r="K51" s="3">
        <v>3.1156415019006798</v>
      </c>
    </row>
    <row r="52" spans="8:11">
      <c r="H52" s="3">
        <f>-0.699961638662736</f>
        <v>-0.69996163866273597</v>
      </c>
      <c r="I52" s="3">
        <v>-2.0189550405360799</v>
      </c>
      <c r="J52" s="3">
        <v>-2.1441530324257201</v>
      </c>
      <c r="K52" s="3">
        <v>2.2216930474080101</v>
      </c>
    </row>
    <row r="53" spans="8:11">
      <c r="H53" s="3">
        <v>1.2166684744879701</v>
      </c>
      <c r="I53" s="3">
        <v>4.90230497450738E-2</v>
      </c>
      <c r="J53" s="3">
        <v>2.7098413490205102</v>
      </c>
      <c r="K53" s="3">
        <v>-2.7196939055453901</v>
      </c>
    </row>
    <row r="54" spans="8:11">
      <c r="H54" s="3">
        <f>-0.877887779578026</f>
        <v>-0.877887779578026</v>
      </c>
      <c r="I54" s="3">
        <v>-0.46482202493213598</v>
      </c>
      <c r="J54" s="3">
        <v>0.52366167745287895</v>
      </c>
      <c r="K54" s="3">
        <v>-3.8349262134211202</v>
      </c>
    </row>
    <row r="55" spans="8:11">
      <c r="H55" s="3">
        <f>-1.88677329002966</f>
        <v>-1.8867732900296601</v>
      </c>
      <c r="I55" s="3">
        <v>-4.3560411896414103E-2</v>
      </c>
      <c r="J55" s="3">
        <v>-2.7149919301990399</v>
      </c>
      <c r="K55" s="3">
        <v>2.9414157551177098</v>
      </c>
    </row>
    <row r="56" spans="8:11">
      <c r="H56" s="3">
        <v>2.3385102485134501</v>
      </c>
      <c r="I56" s="3">
        <v>-1.4223022519249</v>
      </c>
      <c r="J56" s="3">
        <v>-3.4549707516677999</v>
      </c>
      <c r="K56" s="3">
        <v>9.1005866361941301E-2</v>
      </c>
    </row>
    <row r="57" spans="8:11">
      <c r="H57" s="3">
        <f>-0.678589186510063</f>
        <v>-0.67858918651006295</v>
      </c>
      <c r="I57" s="3">
        <v>-0.63251272781498802</v>
      </c>
      <c r="J57" s="3">
        <v>2.8778011034378301</v>
      </c>
      <c r="K57" s="3">
        <v>3.2997264725447901</v>
      </c>
    </row>
    <row r="58" spans="8:11">
      <c r="H58" s="3">
        <v>0.54546747301046195</v>
      </c>
      <c r="I58" s="3">
        <v>-1.7261536862528499</v>
      </c>
      <c r="J58" s="3">
        <v>-1.5696247899236899</v>
      </c>
      <c r="K58" s="3">
        <v>2.6740180297520602</v>
      </c>
    </row>
    <row r="59" spans="8:11">
      <c r="H59" s="3">
        <f>-0.801243165644069</f>
        <v>-0.80124316564406906</v>
      </c>
      <c r="I59" s="3">
        <v>-1.3199028732856499</v>
      </c>
      <c r="J59" s="3">
        <v>3.7390443470297599</v>
      </c>
      <c r="K59" s="3">
        <v>-3.15947799249926</v>
      </c>
    </row>
    <row r="60" spans="8:11">
      <c r="H60" s="3">
        <f>-0.404748549909018</f>
        <v>-0.40474854990901799</v>
      </c>
      <c r="I60" s="3">
        <v>-6.6135150036219906E-2</v>
      </c>
      <c r="J60" s="3">
        <v>-0.15691383643169901</v>
      </c>
      <c r="K60" s="3">
        <v>3.6605731547018499</v>
      </c>
    </row>
    <row r="61" spans="8:11">
      <c r="H61" s="3">
        <v>1.80234594458208</v>
      </c>
      <c r="I61" s="3">
        <v>-1.8189303667786301</v>
      </c>
      <c r="J61" s="3">
        <v>3.0891780155777901</v>
      </c>
      <c r="K61" s="3">
        <v>1.9568523816035099</v>
      </c>
    </row>
    <row r="62" spans="8:11">
      <c r="H62" s="3">
        <f>-1.53248660360758</f>
        <v>-1.5324866036075799</v>
      </c>
      <c r="I62" s="3">
        <v>-2.1057584656963102</v>
      </c>
      <c r="J62" s="3">
        <v>-3.98067086964243</v>
      </c>
      <c r="K62" s="3">
        <v>2.2627995063025601</v>
      </c>
    </row>
    <row r="63" spans="8:11">
      <c r="H63" s="3">
        <v>1.52542238879276</v>
      </c>
      <c r="I63" s="3">
        <v>1.43222575334306</v>
      </c>
      <c r="J63" s="3">
        <f>-3.38138872736932</f>
        <v>-3.3813887273693202</v>
      </c>
      <c r="K63" s="3">
        <v>-3.0775334675042698</v>
      </c>
    </row>
    <row r="64" spans="8:11">
      <c r="H64" s="3">
        <v>0.88413191284461501</v>
      </c>
      <c r="I64" s="3">
        <v>0.50385720808123402</v>
      </c>
      <c r="J64" s="3">
        <v>3.0670557227958701</v>
      </c>
      <c r="K64" s="3">
        <v>2.2902459055505702</v>
      </c>
    </row>
    <row r="65" spans="8:11">
      <c r="H65" s="3">
        <v>-0.26133019840134702</v>
      </c>
      <c r="I65" s="3">
        <v>1.68155439389938</v>
      </c>
      <c r="J65" s="3">
        <v>0.23505304866243701</v>
      </c>
      <c r="K65" s="3">
        <v>-3.2393788853585899</v>
      </c>
    </row>
    <row r="66" spans="8:11">
      <c r="H66" s="3">
        <v>0.21324011221105699</v>
      </c>
      <c r="I66" s="3">
        <v>0.65059758530297396</v>
      </c>
      <c r="J66" s="3">
        <v>0.512037686715899</v>
      </c>
      <c r="K66" s="3">
        <v>-3.1007008634992501</v>
      </c>
    </row>
    <row r="67" spans="8:11">
      <c r="H67" s="3">
        <v>0.76512369013472104</v>
      </c>
      <c r="I67" s="3">
        <v>-1.5238947482367</v>
      </c>
      <c r="J67" s="3">
        <v>-3.8954844821696901</v>
      </c>
      <c r="K67" s="3">
        <v>1.1006196935019401</v>
      </c>
    </row>
    <row r="68" spans="8:11">
      <c r="H68" s="3">
        <v>0.68138920106244005</v>
      </c>
      <c r="I68" s="3">
        <v>0.22543096022234799</v>
      </c>
      <c r="J68" s="3">
        <f>-1.90296071440449</f>
        <v>-1.90296071440449</v>
      </c>
      <c r="K68" s="3">
        <v>-2.9618108088511299</v>
      </c>
    </row>
    <row r="69" spans="8:11">
      <c r="H69" s="3">
        <v>-2.25118881081606</v>
      </c>
      <c r="I69" s="3">
        <v>1.0173063648363601</v>
      </c>
      <c r="J69" s="3">
        <v>-3.95438717275437</v>
      </c>
      <c r="K69" s="3">
        <v>0.23300302531776701</v>
      </c>
    </row>
    <row r="70" spans="8:11">
      <c r="H70" s="3">
        <f>-1.54550994292757</f>
        <v>-1.54550994292757</v>
      </c>
      <c r="I70" s="3">
        <v>-2.1929341169710801</v>
      </c>
      <c r="J70" s="3">
        <v>3.8147041038830398</v>
      </c>
      <c r="K70" s="3">
        <v>2.1218033889200401</v>
      </c>
    </row>
    <row r="71" spans="8:11">
      <c r="H71" s="3">
        <f>-1.5578096731694</f>
        <v>-1.5578096731694</v>
      </c>
      <c r="I71" s="3">
        <v>-0.78460564886936801</v>
      </c>
      <c r="J71" s="3">
        <v>-3.4968588841621502</v>
      </c>
      <c r="K71" s="3">
        <v>1.93673091791761</v>
      </c>
    </row>
    <row r="72" spans="8:11">
      <c r="H72" s="3">
        <f>-0.100797389317057</f>
        <v>-0.10079738931705701</v>
      </c>
      <c r="I72" s="3">
        <v>-0.16151197091038499</v>
      </c>
      <c r="J72" s="3">
        <v>-3.84546757054814</v>
      </c>
      <c r="K72" s="3">
        <v>0.42650794913648499</v>
      </c>
    </row>
    <row r="73" spans="8:11">
      <c r="H73" s="3">
        <v>-1.0588302899983999</v>
      </c>
      <c r="I73" s="3">
        <v>0.56792647979425703</v>
      </c>
      <c r="J73" s="3">
        <v>0.54427514581514402</v>
      </c>
      <c r="K73" s="3">
        <v>3.4965110048495198</v>
      </c>
    </row>
    <row r="74" spans="8:11">
      <c r="H74" s="3">
        <v>0.22219168740592099</v>
      </c>
      <c r="I74" s="3">
        <v>2.1736825958581498</v>
      </c>
      <c r="J74" s="3">
        <f>-0.837446125573221</f>
        <v>-0.83744612557322096</v>
      </c>
      <c r="K74" s="3">
        <v>-3.82328314620404</v>
      </c>
    </row>
    <row r="75" spans="8:11">
      <c r="H75" s="3">
        <f>-0.196801425534403</f>
        <v>-0.196801425534403</v>
      </c>
      <c r="I75" s="3">
        <v>-2.4461603723260699</v>
      </c>
      <c r="J75" s="3">
        <v>3.2539046391540301</v>
      </c>
      <c r="K75" s="3">
        <v>3.2211645095438399</v>
      </c>
    </row>
    <row r="76" spans="8:11">
      <c r="H76" s="3">
        <v>0.95135242822542998</v>
      </c>
      <c r="I76" s="3">
        <v>-1.29916587177099</v>
      </c>
      <c r="J76" s="3">
        <f>-0.105716173958152</f>
        <v>-0.105716173958152</v>
      </c>
      <c r="K76" s="3">
        <v>-3.2587378462118801</v>
      </c>
    </row>
    <row r="77" spans="8:11">
      <c r="H77" s="3">
        <v>1.5215004896065301</v>
      </c>
      <c r="I77" s="3">
        <v>-0.70587834494899404</v>
      </c>
      <c r="J77" s="3">
        <v>2.9091194097390001</v>
      </c>
      <c r="K77" s="3">
        <v>-2.5834157439713601</v>
      </c>
    </row>
    <row r="78" spans="8:11">
      <c r="H78" s="3">
        <v>1.8510910699316501</v>
      </c>
      <c r="I78" s="3">
        <v>1.91612503262238</v>
      </c>
      <c r="J78" s="3">
        <v>3.4476307199329699</v>
      </c>
      <c r="K78" s="3">
        <v>0.210406365230633</v>
      </c>
    </row>
    <row r="79" spans="8:11">
      <c r="H79" s="3">
        <v>-1.9092568740466</v>
      </c>
      <c r="I79" s="3">
        <v>0.51593479736702097</v>
      </c>
      <c r="J79" s="3">
        <f>-1.38953409633738</f>
        <v>-1.3895340963373799</v>
      </c>
      <c r="K79" s="3">
        <v>-3.0347054166146399</v>
      </c>
    </row>
    <row r="80" spans="8:11">
      <c r="H80" s="3">
        <v>0.775536475310866</v>
      </c>
      <c r="I80" s="3">
        <v>0.795453366333852</v>
      </c>
      <c r="J80" s="3">
        <v>3.2624155437723599</v>
      </c>
      <c r="K80" s="3">
        <v>-2.61701307271978</v>
      </c>
    </row>
    <row r="81" spans="8:11">
      <c r="H81" s="3">
        <f>-1.99303737922305</f>
        <v>-1.99303737922305</v>
      </c>
      <c r="I81" s="3">
        <v>-0.140847751900087</v>
      </c>
      <c r="J81" s="3">
        <v>2.7416871498021398</v>
      </c>
      <c r="K81" s="3">
        <v>-1.71987664778611</v>
      </c>
    </row>
    <row r="82" spans="8:11">
      <c r="H82" s="3">
        <v>0.353846085106719</v>
      </c>
      <c r="I82" s="3">
        <v>-0.97530436294610701</v>
      </c>
      <c r="J82" s="3">
        <v>1.46052053055301</v>
      </c>
      <c r="K82" s="3">
        <v>3.25974101942789</v>
      </c>
    </row>
    <row r="83" spans="8:11">
      <c r="H83" s="3">
        <v>1.61570928105225</v>
      </c>
      <c r="I83" s="3">
        <v>-1.99110309935514</v>
      </c>
      <c r="J83" s="3">
        <v>-1.6143319701977501</v>
      </c>
      <c r="K83" s="3">
        <v>2.7366479628177798</v>
      </c>
    </row>
    <row r="84" spans="8:11">
      <c r="H84" s="3">
        <f>-2.58269262381644</f>
        <v>-2.58269262381644</v>
      </c>
      <c r="I84" s="3">
        <v>-1.0849052826980401</v>
      </c>
      <c r="J84" s="3">
        <v>3.7660304354106899</v>
      </c>
      <c r="K84" s="3">
        <v>-0.217037256568863</v>
      </c>
    </row>
    <row r="85" spans="8:11">
      <c r="H85" s="3">
        <v>1.32124919359765</v>
      </c>
      <c r="I85" s="3">
        <v>-1.83595395934029</v>
      </c>
      <c r="J85" s="3">
        <v>-2.5435744977622901</v>
      </c>
      <c r="K85" s="3">
        <v>3.0759803413373601</v>
      </c>
    </row>
    <row r="86" spans="8:11">
      <c r="H86" s="3">
        <v>-0.25153061197690701</v>
      </c>
      <c r="I86" s="3">
        <v>0.15969231459526101</v>
      </c>
      <c r="J86" s="3">
        <v>3.6331069467993999</v>
      </c>
      <c r="K86" s="3">
        <v>-1.3304733444022101</v>
      </c>
    </row>
    <row r="87" spans="8:11">
      <c r="H87" s="3">
        <v>2.3771219406026298</v>
      </c>
      <c r="I87" s="3">
        <v>0.79667309141348497</v>
      </c>
      <c r="J87" s="3">
        <v>-3.5098790347266902</v>
      </c>
      <c r="K87" s="3">
        <v>9.7488872843944904E-2</v>
      </c>
    </row>
    <row r="88" spans="8:11">
      <c r="H88" s="3">
        <v>1.4271613056194301</v>
      </c>
      <c r="I88" s="3">
        <v>0.139685011499151</v>
      </c>
      <c r="J88" s="3">
        <v>-0.50145995675556698</v>
      </c>
      <c r="K88" s="3">
        <v>3.40409163604278</v>
      </c>
    </row>
    <row r="89" spans="8:11">
      <c r="H89" s="3">
        <f>-0.194592294503263</f>
        <v>-0.19459229450326301</v>
      </c>
      <c r="I89" s="3">
        <v>-0.51758165351843799</v>
      </c>
      <c r="J89" s="3">
        <v>2.2494780267811101</v>
      </c>
      <c r="K89" s="3">
        <v>-3.3942089061218099</v>
      </c>
    </row>
    <row r="90" spans="8:11">
      <c r="H90" s="3">
        <v>-1.34162178243366</v>
      </c>
      <c r="I90" s="3">
        <v>1.3509405516280899</v>
      </c>
      <c r="J90" s="3">
        <v>-3.2427121156348599</v>
      </c>
      <c r="K90" s="3">
        <v>2.8752726940390301</v>
      </c>
    </row>
    <row r="91" spans="8:11">
      <c r="H91" s="3">
        <f>-2.35121531143181</f>
        <v>-2.35121531143181</v>
      </c>
      <c r="I91" s="3">
        <v>-1.0165792790769299</v>
      </c>
      <c r="J91" s="3">
        <v>3.7287023547320199</v>
      </c>
      <c r="K91" s="3">
        <v>-1.5453057351766299</v>
      </c>
    </row>
    <row r="92" spans="8:11">
      <c r="H92" s="3">
        <v>1.1690082176083201</v>
      </c>
      <c r="I92" s="3">
        <v>-1.6399338371150001</v>
      </c>
      <c r="J92" s="3">
        <v>-3.9965389997123602</v>
      </c>
      <c r="K92" s="3">
        <v>1.1173182257783101</v>
      </c>
    </row>
    <row r="93" spans="8:11">
      <c r="H93" s="3">
        <v>-0.98836472276200604</v>
      </c>
      <c r="I93" s="3">
        <v>0.44261298824495199</v>
      </c>
      <c r="J93" s="3">
        <v>-3.8169640729138101</v>
      </c>
      <c r="K93" s="3">
        <v>2.78550942276825</v>
      </c>
    </row>
    <row r="94" spans="8:11">
      <c r="H94" s="3">
        <f>-1.5520321505623</f>
        <v>-1.5520321505623</v>
      </c>
      <c r="I94" s="3">
        <v>-1.05863360163354</v>
      </c>
      <c r="J94" s="3">
        <v>-3.5414043427334101</v>
      </c>
      <c r="K94" s="3">
        <v>0.14849879153274001</v>
      </c>
    </row>
    <row r="95" spans="8:11">
      <c r="H95" s="3">
        <v>1.3582341114492</v>
      </c>
      <c r="I95" s="3">
        <v>1.92321139539394</v>
      </c>
      <c r="J95" s="3">
        <f>-2.59488601555152</f>
        <v>-2.5948860155515199</v>
      </c>
      <c r="K95" s="3">
        <v>-3.8274802341114298</v>
      </c>
    </row>
    <row r="96" spans="8:11">
      <c r="H96" s="3">
        <v>1.4180877963580401</v>
      </c>
      <c r="I96" s="3">
        <v>2.36926616176686</v>
      </c>
      <c r="J96" s="3">
        <f>-1.58724553709126</f>
        <v>-1.5872455370912599</v>
      </c>
      <c r="K96" s="3">
        <v>-3.6082417705680898</v>
      </c>
    </row>
    <row r="97" spans="8:11">
      <c r="H97" s="3">
        <v>2.0638313768307901</v>
      </c>
      <c r="I97" s="3">
        <v>-0.66811256654125095</v>
      </c>
      <c r="J97" s="3">
        <f>-0.511007932795031</f>
        <v>-0.51100793279503098</v>
      </c>
      <c r="K97" s="3">
        <v>-3.6008216056004301</v>
      </c>
    </row>
    <row r="98" spans="8:11">
      <c r="H98" s="3">
        <v>-1.0993998743636899</v>
      </c>
      <c r="I98" s="3">
        <v>1.1069890138832299</v>
      </c>
      <c r="J98" s="3">
        <v>0.53473500381460004</v>
      </c>
      <c r="K98" s="3">
        <v>-3.9937096525529601</v>
      </c>
    </row>
    <row r="99" spans="8:11">
      <c r="H99" s="3">
        <v>0.60146866585190095</v>
      </c>
      <c r="I99" s="3">
        <v>-0.26554174689794602</v>
      </c>
      <c r="J99" s="3">
        <f>-2.45787794388396</f>
        <v>-2.4578779438839602</v>
      </c>
      <c r="K99" s="3">
        <v>-2.6976407339659998</v>
      </c>
    </row>
    <row r="100" spans="8:11">
      <c r="H100" s="3">
        <v>-2.2069735151444299</v>
      </c>
      <c r="I100" s="3">
        <v>0.29794418940809902</v>
      </c>
      <c r="J100" s="3">
        <v>1.0917703653742501</v>
      </c>
      <c r="K100" s="3">
        <v>2.8595446527748498</v>
      </c>
    </row>
    <row r="101" spans="8:11">
      <c r="H101" s="3">
        <v>-0.115614895359749</v>
      </c>
      <c r="I101" s="3">
        <v>2.9882408455722298</v>
      </c>
      <c r="J101" s="3">
        <f>-0.208658073819195</f>
        <v>-0.20865807381919499</v>
      </c>
      <c r="K101" s="3">
        <v>-3.2863870156643702</v>
      </c>
    </row>
    <row r="102" spans="8:11">
      <c r="H102" s="3">
        <v>3.9172787156749302E-2</v>
      </c>
      <c r="I102" s="3">
        <v>-2.6542642243319499</v>
      </c>
      <c r="J102" s="3">
        <v>-6.7081584025816904E-2</v>
      </c>
      <c r="K102" s="3">
        <v>3.0300816645158402</v>
      </c>
    </row>
    <row r="103" spans="8:11">
      <c r="H103" s="3">
        <v>-2.68518284970341</v>
      </c>
      <c r="I103" s="3">
        <v>0.158513892296443</v>
      </c>
      <c r="J103" s="3">
        <f>-3.84171210794147</f>
        <v>-3.8417121079414698</v>
      </c>
      <c r="K103" s="3">
        <v>-0.38061594481274402</v>
      </c>
    </row>
    <row r="104" spans="8:11">
      <c r="H104" s="3">
        <v>2.27383227376317</v>
      </c>
      <c r="I104" s="3">
        <v>-1.7080498305212299</v>
      </c>
      <c r="J104" s="3">
        <v>1.1789944912703401</v>
      </c>
      <c r="K104" s="3">
        <v>2.8341109642778299</v>
      </c>
    </row>
    <row r="105" spans="8:11">
      <c r="H105" s="3">
        <v>0.17193763200968501</v>
      </c>
      <c r="I105" s="3">
        <v>0.44516110603380099</v>
      </c>
      <c r="J105" s="3">
        <f>-2.53649363353839</f>
        <v>-2.5364936335383899</v>
      </c>
      <c r="K105" s="3">
        <v>-2.4841218294362601</v>
      </c>
    </row>
    <row r="106" spans="8:11">
      <c r="H106" s="3">
        <v>2.3815613949245198</v>
      </c>
      <c r="I106" s="3">
        <v>-1.1621617290870701</v>
      </c>
      <c r="J106" s="3">
        <v>2.5103383546510001</v>
      </c>
      <c r="K106" s="3">
        <v>-1.9245334508871901</v>
      </c>
    </row>
    <row r="107" spans="8:11">
      <c r="H107" s="3">
        <v>0.235384359208719</v>
      </c>
      <c r="I107" s="3">
        <v>0.71009990963236103</v>
      </c>
      <c r="J107" s="3">
        <v>0.30407831581031802</v>
      </c>
      <c r="K107" s="3">
        <v>3.2320062687750299</v>
      </c>
    </row>
    <row r="108" spans="8:11">
      <c r="H108" s="3">
        <v>1.7922358935696301</v>
      </c>
      <c r="I108" s="3">
        <v>2.16572467244871</v>
      </c>
      <c r="J108" s="3">
        <f>-1.67203040033385</f>
        <v>-1.67203040033385</v>
      </c>
      <c r="K108" s="3">
        <v>-3.67841492405991</v>
      </c>
    </row>
    <row r="109" spans="8:11">
      <c r="H109" s="3">
        <v>0.60125418170253597</v>
      </c>
      <c r="I109" s="3">
        <v>3.6949484323692099E-2</v>
      </c>
      <c r="J109" s="3">
        <v>-3.7497077946279802</v>
      </c>
      <c r="K109" s="3">
        <v>3.3004358857958298</v>
      </c>
    </row>
    <row r="110" spans="8:11">
      <c r="H110" s="3">
        <f>-0.944593653066904</f>
        <v>-0.94459365306690402</v>
      </c>
      <c r="I110" s="3">
        <v>-2.6249506135623601</v>
      </c>
      <c r="J110" s="3">
        <f>-0.347032506875176</f>
        <v>-0.34703250687517601</v>
      </c>
      <c r="K110" s="3">
        <v>-3.5769487011826002</v>
      </c>
    </row>
    <row r="111" spans="8:11">
      <c r="H111" s="3">
        <v>1.06769175882463</v>
      </c>
      <c r="I111" s="3">
        <v>2.56701246773356</v>
      </c>
      <c r="J111" s="3">
        <v>1.79545606572312</v>
      </c>
      <c r="K111" s="3">
        <v>-3.7167741327444102</v>
      </c>
    </row>
    <row r="112" spans="8:11">
      <c r="H112" s="3">
        <f>-1.47543363969872</f>
        <v>-1.47543363969872</v>
      </c>
      <c r="I112" s="3">
        <v>-1.12773131263603</v>
      </c>
      <c r="J112" s="3">
        <v>1.3804032418327301</v>
      </c>
      <c r="K112" s="3">
        <v>-3.0354210311326701</v>
      </c>
    </row>
    <row r="113" spans="8:11">
      <c r="H113" s="3">
        <f>-1.03971658473474</f>
        <v>-1.03971658473474</v>
      </c>
      <c r="I113" s="3">
        <v>-1.3818739850875601</v>
      </c>
      <c r="J113" s="3">
        <f>-3.6562098915296</f>
        <v>-3.6562098915296</v>
      </c>
      <c r="K113" s="3">
        <v>-1.58726623383679</v>
      </c>
    </row>
    <row r="114" spans="8:11">
      <c r="H114" s="3">
        <v>-2.4957058779902699</v>
      </c>
      <c r="I114" s="3">
        <v>0.11951073319672199</v>
      </c>
      <c r="J114" s="3">
        <v>-1.93851524883411</v>
      </c>
      <c r="K114" s="3">
        <v>3.9969556823574202</v>
      </c>
    </row>
    <row r="115" spans="8:11">
      <c r="H115" s="3">
        <f>-2.44217013087375</f>
        <v>-2.44217013087375</v>
      </c>
      <c r="I115" s="3">
        <v>-1.0219488568552</v>
      </c>
      <c r="J115" s="3">
        <v>-1.95077748434127</v>
      </c>
      <c r="K115" s="3">
        <v>3.4264537744000299</v>
      </c>
    </row>
    <row r="116" spans="8:11">
      <c r="H116" s="3">
        <v>0.94934519731410305</v>
      </c>
      <c r="I116" s="3">
        <v>0.60838533241651704</v>
      </c>
      <c r="J116" s="3">
        <v>-0.50935382566165599</v>
      </c>
      <c r="K116" s="3">
        <v>3.0060450980673101</v>
      </c>
    </row>
    <row r="117" spans="8:11">
      <c r="H117" s="3">
        <v>1.8897687968563801</v>
      </c>
      <c r="I117" s="3">
        <v>-1.0931031923644501</v>
      </c>
      <c r="J117" s="3">
        <v>-2.3831791514417699</v>
      </c>
      <c r="K117" s="3">
        <v>3.41666297727572</v>
      </c>
    </row>
    <row r="118" spans="8:11">
      <c r="H118" s="3">
        <v>1.8230156595848801</v>
      </c>
      <c r="I118" s="3">
        <v>-0.75653037117965405</v>
      </c>
      <c r="J118" s="3">
        <v>-3.1001577269767</v>
      </c>
      <c r="K118" s="3">
        <v>1.12701660644006</v>
      </c>
    </row>
    <row r="119" spans="8:11">
      <c r="H119" s="3">
        <f>-2.34725131928821</f>
        <v>-2.3472513192882101</v>
      </c>
      <c r="I119" s="3">
        <v>-1.66459188804873</v>
      </c>
      <c r="J119" s="3">
        <f>-0.80259528540599</f>
        <v>-0.80259528540599001</v>
      </c>
      <c r="K119" s="3">
        <v>-3.02308532184857</v>
      </c>
    </row>
    <row r="120" spans="8:11">
      <c r="H120" s="3">
        <v>-2.3462445554232501</v>
      </c>
      <c r="I120" s="3">
        <v>0.88963873341856503</v>
      </c>
      <c r="J120" s="3">
        <f>-3.76933785712274</f>
        <v>-3.7693378571227401</v>
      </c>
      <c r="K120" s="3">
        <v>-0.34746958605366002</v>
      </c>
    </row>
    <row r="121" spans="8:11">
      <c r="H121" s="3">
        <v>2.1775634701077999</v>
      </c>
      <c r="I121" s="3">
        <v>-1.8219938548080401</v>
      </c>
      <c r="J121" s="3">
        <v>2.4346037718512199</v>
      </c>
      <c r="K121" s="3">
        <v>1.7927685015913299</v>
      </c>
    </row>
    <row r="122" spans="8:11">
      <c r="H122" s="3">
        <f>-2.43978184801138</f>
        <v>-2.4397818480113802</v>
      </c>
      <c r="I122" s="3">
        <v>-1.20704297233897</v>
      </c>
      <c r="J122" s="3">
        <v>1.7113959187932299</v>
      </c>
      <c r="K122" s="3">
        <v>-2.9255385198495198</v>
      </c>
    </row>
    <row r="123" spans="8:11">
      <c r="H123" s="3">
        <f>-1.09777825198715</f>
        <v>-1.09777825198715</v>
      </c>
      <c r="I123" s="3">
        <v>-2.2240299208143401</v>
      </c>
      <c r="J123" s="3">
        <v>2.4246436485799601</v>
      </c>
      <c r="K123" s="3">
        <v>-3.8901867604990401</v>
      </c>
    </row>
    <row r="124" spans="8:11">
      <c r="H124" s="3">
        <f>-0.19208362340198</f>
        <v>-0.19208362340198001</v>
      </c>
      <c r="I124" s="3">
        <v>-2.1491238257910701</v>
      </c>
      <c r="J124" s="3">
        <f>-3.47788236884455</f>
        <v>-3.4778823688445502</v>
      </c>
      <c r="K124" s="3">
        <v>-1.3426878049153901</v>
      </c>
    </row>
    <row r="125" spans="8:11">
      <c r="H125" s="3">
        <v>-2.7938460003533598</v>
      </c>
      <c r="I125" s="3">
        <v>1.14711042297068E-2</v>
      </c>
      <c r="J125" s="3">
        <f>-3.792485852271</f>
        <v>-3.7924858522710001</v>
      </c>
      <c r="K125" s="3">
        <v>-3.8717610861741099</v>
      </c>
    </row>
    <row r="126" spans="8:11">
      <c r="H126" s="3">
        <f>-2.04948812618143</f>
        <v>-2.0494881261814299</v>
      </c>
      <c r="I126" s="3">
        <v>-1.1033411837692599</v>
      </c>
      <c r="J126" s="3">
        <v>-2.1467624207896399</v>
      </c>
      <c r="K126" s="3">
        <v>2.8490502340401802</v>
      </c>
    </row>
    <row r="127" spans="8:11">
      <c r="H127" s="3">
        <v>0.40856546626176798</v>
      </c>
      <c r="I127" s="3">
        <v>-1.4642970855266</v>
      </c>
      <c r="J127" s="3">
        <v>-2.5099331676341898</v>
      </c>
      <c r="K127" s="3">
        <v>1.7334500282147201</v>
      </c>
    </row>
    <row r="128" spans="8:11">
      <c r="H128" s="3">
        <v>-1.0198049861095</v>
      </c>
      <c r="I128" s="3">
        <v>0.219619581993626</v>
      </c>
      <c r="J128" s="3">
        <v>1.4082687802753699</v>
      </c>
      <c r="K128" s="3">
        <v>-3.0973567641202102</v>
      </c>
    </row>
    <row r="129" spans="8:11">
      <c r="H129" s="3">
        <v>-1.6860188149841</v>
      </c>
      <c r="I129" s="3">
        <v>0.237273611454071</v>
      </c>
      <c r="J129" s="3">
        <v>-1.37542252303732</v>
      </c>
      <c r="K129" s="3">
        <v>2.68083864201961</v>
      </c>
    </row>
    <row r="130" spans="8:11">
      <c r="H130" s="3">
        <f>-0.46590594465923</f>
        <v>-0.46590594465923002</v>
      </c>
      <c r="I130" s="3">
        <v>-2.3465591981453602</v>
      </c>
      <c r="J130" s="3">
        <v>0.506016279499792</v>
      </c>
      <c r="K130" s="3">
        <v>-3.2121683578083502</v>
      </c>
    </row>
    <row r="131" spans="8:11">
      <c r="H131" s="3">
        <v>2.4034657401103501</v>
      </c>
      <c r="I131" s="3">
        <v>-0.90921036302174496</v>
      </c>
      <c r="J131" s="3">
        <v>3.8552698083101999</v>
      </c>
      <c r="K131" s="3">
        <v>1.7114502141171</v>
      </c>
    </row>
    <row r="132" spans="8:11">
      <c r="H132" s="3">
        <v>0.96674238564275505</v>
      </c>
      <c r="I132" s="3">
        <v>-2.6610157897834701</v>
      </c>
      <c r="J132" s="3">
        <v>-3.31045742190922</v>
      </c>
      <c r="K132" s="3">
        <v>0.95033598835826905</v>
      </c>
    </row>
    <row r="133" spans="8:11">
      <c r="H133" s="3">
        <v>1.89955407653036</v>
      </c>
      <c r="I133" s="3">
        <v>0.39006589948058601</v>
      </c>
      <c r="J133" s="3">
        <v>-3.70308875064151</v>
      </c>
      <c r="K133" s="3">
        <v>2.5638783851328499</v>
      </c>
    </row>
    <row r="134" spans="8:11">
      <c r="H134" s="3">
        <v>0.39396674531703402</v>
      </c>
      <c r="I134" s="3">
        <v>-0.61591877153390595</v>
      </c>
      <c r="J134" s="3">
        <v>2.1134507792200798</v>
      </c>
      <c r="K134" s="3">
        <v>3.6450004322076799</v>
      </c>
    </row>
    <row r="135" spans="8:11">
      <c r="H135" s="3">
        <v>-0.49987625349508902</v>
      </c>
      <c r="I135" s="3">
        <v>0.66539975913033</v>
      </c>
      <c r="J135" s="3">
        <f>-0.351177939368803</f>
        <v>-0.35117793936880298</v>
      </c>
      <c r="K135" s="3">
        <v>-3.9062914910726798</v>
      </c>
    </row>
    <row r="136" spans="8:11">
      <c r="H136" s="3">
        <v>-1.06242311066495</v>
      </c>
      <c r="I136" s="3">
        <v>2.4837176732606898</v>
      </c>
      <c r="J136" s="3">
        <v>-9.5950229851997096E-2</v>
      </c>
      <c r="K136" s="3">
        <v>3.63695476917214</v>
      </c>
    </row>
    <row r="137" spans="8:11">
      <c r="H137" s="3">
        <f>-2.09686323078998</f>
        <v>-2.0968632307899799</v>
      </c>
      <c r="I137" s="3">
        <v>-0.661489197852693</v>
      </c>
      <c r="J137" s="3">
        <v>-2.6371872940609302</v>
      </c>
      <c r="K137" s="3">
        <v>3.7325458784020098</v>
      </c>
    </row>
    <row r="138" spans="8:11">
      <c r="H138" s="3">
        <v>2.5105814661044201</v>
      </c>
      <c r="I138" s="3">
        <v>1.5051688582406599</v>
      </c>
      <c r="J138" s="3">
        <v>-3.7387346024049002</v>
      </c>
      <c r="K138" s="3">
        <v>0.67225947812170705</v>
      </c>
    </row>
    <row r="139" spans="8:11">
      <c r="H139" s="3">
        <v>-0.45479017006656502</v>
      </c>
      <c r="I139" s="3">
        <v>0.110175575185865</v>
      </c>
      <c r="J139" s="3">
        <v>2.74042230302461</v>
      </c>
      <c r="K139" s="3">
        <v>-1.2217160877450499</v>
      </c>
    </row>
    <row r="140" spans="8:11">
      <c r="H140" s="3">
        <v>1.37792011148379</v>
      </c>
      <c r="I140" s="3">
        <v>-1.53076532783585</v>
      </c>
      <c r="J140" s="3">
        <v>-0.471774198097001</v>
      </c>
      <c r="K140" s="3">
        <v>3.9707262205884302</v>
      </c>
    </row>
    <row r="141" spans="8:11">
      <c r="H141" s="3">
        <v>1.66697234199915</v>
      </c>
      <c r="I141" s="3">
        <v>0.22771078596753799</v>
      </c>
      <c r="J141" s="3">
        <v>3.7360752191093098</v>
      </c>
      <c r="K141" s="3">
        <v>3.82684244028431</v>
      </c>
    </row>
    <row r="142" spans="8:11">
      <c r="H142" s="3">
        <f>-0.955323035273886</f>
        <v>-0.95532303527388596</v>
      </c>
      <c r="I142" s="3">
        <v>-1.50376814093677</v>
      </c>
      <c r="J142" s="3">
        <v>3.4885782153816902</v>
      </c>
      <c r="K142" s="3">
        <v>-0.67975547949619897</v>
      </c>
    </row>
    <row r="143" spans="8:11">
      <c r="H143" s="3">
        <f>-0.788958085242598</f>
        <v>-0.78895808524259803</v>
      </c>
      <c r="I143" s="3">
        <v>-2.73282852691651</v>
      </c>
      <c r="J143" s="3">
        <f>-2.79060357942335</f>
        <v>-2.7906035794233501</v>
      </c>
      <c r="K143" s="3">
        <v>-1.68714960100393</v>
      </c>
    </row>
    <row r="144" spans="8:11">
      <c r="H144" s="3">
        <v>2.2042689767322798</v>
      </c>
      <c r="I144" s="3">
        <v>1.32850720795081</v>
      </c>
      <c r="J144" s="3">
        <v>-3.45926337373999</v>
      </c>
      <c r="K144" s="3">
        <v>0.59586350784366005</v>
      </c>
    </row>
    <row r="145" spans="8:11">
      <c r="H145" s="3">
        <v>2.1546508524501401E-3</v>
      </c>
      <c r="I145" s="3">
        <v>0.93558539436093702</v>
      </c>
      <c r="J145" s="3">
        <f>-3.6297686281392</f>
        <v>-3.6297686281392001</v>
      </c>
      <c r="K145" s="3">
        <v>-3.6570537883725001</v>
      </c>
    </row>
    <row r="146" spans="8:11">
      <c r="H146" s="3">
        <v>-0.461070130594464</v>
      </c>
      <c r="I146" s="3">
        <v>1.8799308789254201</v>
      </c>
      <c r="J146" s="3">
        <v>2.7148237054281501</v>
      </c>
      <c r="K146" s="3">
        <v>1.31876980724393</v>
      </c>
    </row>
    <row r="147" spans="8:11">
      <c r="H147" s="3">
        <v>1.0552848904335299</v>
      </c>
      <c r="I147" s="3">
        <v>1.14114820820106</v>
      </c>
      <c r="J147" s="3">
        <f>-3.51647033597371</f>
        <v>-3.5164703359737102</v>
      </c>
      <c r="K147" s="3">
        <v>-2.2360565193309698</v>
      </c>
    </row>
    <row r="148" spans="8:11">
      <c r="H148" s="3">
        <f>-2.71656539330645</f>
        <v>-2.7165653933064502</v>
      </c>
      <c r="I148" s="3">
        <v>-1.1224362146367</v>
      </c>
      <c r="J148" s="3">
        <f>-0.160824322752007</f>
        <v>-0.160824322752007</v>
      </c>
      <c r="K148" s="3">
        <v>-3.3068723061667802</v>
      </c>
    </row>
    <row r="149" spans="8:11">
      <c r="H149" s="3">
        <v>0.91617846889079502</v>
      </c>
      <c r="I149" s="3">
        <v>2.5928992932295101</v>
      </c>
      <c r="J149" s="3">
        <v>-2.60658460260131</v>
      </c>
      <c r="K149" s="3">
        <v>2.6572934876332699</v>
      </c>
    </row>
    <row r="150" spans="8:11">
      <c r="H150" s="3">
        <v>2.5304257382873598</v>
      </c>
      <c r="I150" s="3">
        <v>0.47227825197993401</v>
      </c>
      <c r="J150" s="3">
        <v>-3.81005805291931</v>
      </c>
      <c r="K150" s="3">
        <v>3.4124369888386199</v>
      </c>
    </row>
    <row r="151" spans="8:11">
      <c r="H151" s="3">
        <v>0.11650461137955399</v>
      </c>
      <c r="I151" s="3">
        <v>2.4105466795227901</v>
      </c>
      <c r="J151" s="3">
        <v>-2.6788802067846098</v>
      </c>
      <c r="K151" s="3">
        <v>3.1805228633471598</v>
      </c>
    </row>
    <row r="152" spans="8:11">
      <c r="H152" s="3">
        <v>1.3944647014291101</v>
      </c>
      <c r="I152" s="3">
        <v>1.9853997991450401</v>
      </c>
      <c r="J152" s="3">
        <f>-3.43374054994392</f>
        <v>-3.43374054994392</v>
      </c>
      <c r="K152" s="3">
        <v>-0.44438574978181</v>
      </c>
    </row>
    <row r="153" spans="8:11">
      <c r="H153" s="3">
        <v>-0.77983344893758799</v>
      </c>
      <c r="I153" s="3">
        <v>0.33278971059773699</v>
      </c>
      <c r="J153" s="3">
        <f>-2.67003191115397</f>
        <v>-2.6700319111539699</v>
      </c>
      <c r="K153" s="3">
        <v>-2.9442920187475701</v>
      </c>
    </row>
    <row r="154" spans="8:11">
      <c r="H154" s="3">
        <v>-2.861082408348</v>
      </c>
      <c r="I154" s="3">
        <v>0.88656960822861697</v>
      </c>
      <c r="J154" s="3">
        <v>3.3246705015753499</v>
      </c>
      <c r="K154" s="3">
        <v>-1.0062224468822101</v>
      </c>
    </row>
    <row r="155" spans="8:11">
      <c r="H155" s="3">
        <f>-1.50417670417213</f>
        <v>-1.5041767041721299</v>
      </c>
      <c r="I155" s="3">
        <v>-2.1169163772837098</v>
      </c>
      <c r="J155" s="3">
        <f>-1.81847665574344</f>
        <v>-1.81847665574344</v>
      </c>
      <c r="K155" s="3">
        <v>-3.8791681862932199</v>
      </c>
    </row>
    <row r="156" spans="8:11">
      <c r="H156" s="3">
        <f>-0.899655038180921</f>
        <v>-0.89965503818092096</v>
      </c>
      <c r="I156" s="3">
        <v>-2.59863641317486</v>
      </c>
      <c r="J156" s="3">
        <v>-3.5438790927530501</v>
      </c>
      <c r="K156" s="3">
        <v>0.73439424271276199</v>
      </c>
    </row>
    <row r="157" spans="8:11">
      <c r="H157" s="3">
        <v>1.9275177607341201</v>
      </c>
      <c r="I157" s="3">
        <v>0.62510969682164297</v>
      </c>
      <c r="J157" s="3">
        <f>-1.41452209115795</f>
        <v>-1.4145220911579499</v>
      </c>
      <c r="K157" s="3">
        <v>-3.99714684809704</v>
      </c>
    </row>
    <row r="158" spans="8:11">
      <c r="H158" s="3">
        <v>2.3894869566196002</v>
      </c>
      <c r="I158" s="3">
        <v>0.635620294234719</v>
      </c>
      <c r="J158" s="3">
        <v>3.4976650249312198</v>
      </c>
      <c r="K158" s="3">
        <v>0.31326099397075302</v>
      </c>
    </row>
    <row r="159" spans="8:11">
      <c r="H159" s="3">
        <f>-2.20227813634172</f>
        <v>-2.2022781363417199</v>
      </c>
      <c r="I159" s="3">
        <v>-0.1379518129931</v>
      </c>
      <c r="J159" s="3">
        <v>1.4358145809288401</v>
      </c>
      <c r="K159" s="3">
        <v>-3.45838296850917</v>
      </c>
    </row>
    <row r="160" spans="8:11">
      <c r="H160" s="3">
        <v>0.15030238320353101</v>
      </c>
      <c r="I160" s="3">
        <v>1.5456231549599599</v>
      </c>
      <c r="J160" s="3">
        <v>3.0546635792008598</v>
      </c>
      <c r="K160" s="3">
        <v>-1.3359510646641899</v>
      </c>
    </row>
    <row r="161" spans="8:11">
      <c r="H161" s="3">
        <v>1.7068636235091099</v>
      </c>
      <c r="I161" s="3">
        <v>1.7028889362794899</v>
      </c>
      <c r="J161" s="3">
        <v>3.7121322336942302</v>
      </c>
      <c r="K161" s="3">
        <v>3.1343800797029702</v>
      </c>
    </row>
    <row r="162" spans="8:11">
      <c r="H162" s="3">
        <v>-1.0631027176925001</v>
      </c>
      <c r="I162" s="3">
        <v>0.54169024937562604</v>
      </c>
      <c r="J162" s="3">
        <f>-0.129491143516312</f>
        <v>-0.129491143516312</v>
      </c>
      <c r="K162" s="3">
        <v>-3.2230922273445501</v>
      </c>
    </row>
    <row r="163" spans="8:11">
      <c r="H163" s="3">
        <v>1.4904713529378699</v>
      </c>
      <c r="I163" s="3">
        <v>2.5673023153366001</v>
      </c>
      <c r="J163" s="3">
        <v>3.7398081468963902</v>
      </c>
      <c r="K163" s="3">
        <v>-0.95550304207846004</v>
      </c>
    </row>
    <row r="164" spans="8:11">
      <c r="H164" s="3">
        <v>1.4077149807265199</v>
      </c>
      <c r="I164" s="3">
        <v>0.79345100029971505</v>
      </c>
      <c r="J164" s="3">
        <v>3.0910968206326599</v>
      </c>
      <c r="K164" s="3">
        <v>-0.14526333139929301</v>
      </c>
    </row>
    <row r="165" spans="8:11">
      <c r="H165" s="3">
        <f>-0.693907130945014</f>
        <v>-0.69390713094501399</v>
      </c>
      <c r="I165" s="3">
        <v>-0.44130704352829297</v>
      </c>
      <c r="J165" s="3">
        <f>-3.04927962902691</f>
        <v>-3.04927962902691</v>
      </c>
      <c r="K165" s="3">
        <v>-1.4763769749220399</v>
      </c>
    </row>
    <row r="166" spans="8:11">
      <c r="H166" s="3">
        <f>-2.25149847667073</f>
        <v>-2.2514984766707302</v>
      </c>
      <c r="I166" s="3">
        <v>-0.143224148739269</v>
      </c>
      <c r="J166" s="3">
        <v>3.6403133805311798</v>
      </c>
      <c r="K166" s="3">
        <v>1.12374372625263</v>
      </c>
    </row>
    <row r="167" spans="8:11">
      <c r="H167" s="3">
        <v>1.95607812725738</v>
      </c>
      <c r="I167" s="3">
        <v>0.51141040628949996</v>
      </c>
      <c r="J167" s="3">
        <v>1.0793538425849301</v>
      </c>
      <c r="K167" s="3">
        <v>3.6317832164735102</v>
      </c>
    </row>
    <row r="168" spans="8:11">
      <c r="H168" s="3">
        <v>0.103190535884748</v>
      </c>
      <c r="I168" s="3">
        <v>2.0820499708165401</v>
      </c>
      <c r="J168" s="3">
        <v>2.9682334449744601</v>
      </c>
      <c r="K168" s="3">
        <v>3.85941492571679</v>
      </c>
    </row>
    <row r="169" spans="8:11">
      <c r="H169" s="3">
        <f>-1.41576240331228</f>
        <v>-1.41576240331228</v>
      </c>
      <c r="I169" s="3">
        <v>-0.98823439383204403</v>
      </c>
      <c r="J169" s="3">
        <v>-2.9515413060525799</v>
      </c>
      <c r="K169" s="3">
        <v>2.19047148834753</v>
      </c>
    </row>
    <row r="170" spans="8:11">
      <c r="H170" s="3">
        <v>1.98902378051351</v>
      </c>
      <c r="I170" s="3">
        <v>-1.7516795979769799</v>
      </c>
      <c r="J170" s="3">
        <v>4.1245463281671599E-2</v>
      </c>
      <c r="K170" s="3">
        <v>-3.24244113204491</v>
      </c>
    </row>
    <row r="171" spans="8:11">
      <c r="H171" s="3">
        <v>0.21484130150164199</v>
      </c>
      <c r="I171" s="3">
        <v>-0.67032487281042996</v>
      </c>
      <c r="J171" s="3">
        <v>0.41253712144070598</v>
      </c>
      <c r="K171" s="3">
        <v>-3.3428937726828201</v>
      </c>
    </row>
    <row r="172" spans="8:11">
      <c r="H172" s="3">
        <v>1.7791432845222801</v>
      </c>
      <c r="I172" s="3">
        <v>0.76858386951730395</v>
      </c>
      <c r="J172" s="3">
        <v>3.6159897731000199</v>
      </c>
      <c r="K172" s="3">
        <v>0.73720697833484505</v>
      </c>
    </row>
    <row r="173" spans="8:11">
      <c r="H173" s="3">
        <v>-1.0784159577225101</v>
      </c>
      <c r="I173" s="3">
        <v>2.1013893927806602</v>
      </c>
      <c r="J173" s="3">
        <f>-1.50484025878333</f>
        <v>-1.5048402587833301</v>
      </c>
      <c r="K173" s="3">
        <v>-3.5106362997932701</v>
      </c>
    </row>
    <row r="174" spans="8:11">
      <c r="H174" s="3">
        <v>1.7010947198965001</v>
      </c>
      <c r="I174" s="3">
        <v>1.9475754706811901</v>
      </c>
      <c r="J174" s="3">
        <v>3.14633360932732</v>
      </c>
      <c r="K174" s="3">
        <v>-1.4321657836100901</v>
      </c>
    </row>
    <row r="175" spans="8:11">
      <c r="H175" s="3">
        <f>-1.54383744985167</f>
        <v>-1.54383744985167</v>
      </c>
      <c r="I175" s="3">
        <v>-1.0035798160732501</v>
      </c>
      <c r="J175" s="3">
        <f>-2.15180223219296</f>
        <v>-2.15180223219296</v>
      </c>
      <c r="K175" s="3">
        <v>-2.1992243621260799</v>
      </c>
    </row>
    <row r="176" spans="8:11">
      <c r="H176" s="3">
        <v>1.31160079231828</v>
      </c>
      <c r="I176" s="3">
        <v>0.123207030332823</v>
      </c>
      <c r="J176" s="3">
        <v>1.34937075535201</v>
      </c>
      <c r="K176" s="3">
        <v>3.5359322223069101</v>
      </c>
    </row>
    <row r="177" spans="8:11">
      <c r="H177" s="3">
        <v>-0.36532494353054801</v>
      </c>
      <c r="I177" s="3">
        <v>2.3397491132259698</v>
      </c>
      <c r="J177" s="3">
        <v>3.7198099764884298</v>
      </c>
      <c r="K177" s="3">
        <v>-1.6029904440005101</v>
      </c>
    </row>
    <row r="178" spans="8:11">
      <c r="H178" s="3">
        <f>-0.488634335685005</f>
        <v>-0.48863433568500497</v>
      </c>
      <c r="I178" s="3">
        <v>-1.8673208186346999</v>
      </c>
      <c r="J178" s="3">
        <v>0.76093811491965502</v>
      </c>
      <c r="K178" s="3">
        <v>3.6982231259729499</v>
      </c>
    </row>
    <row r="179" spans="8:11">
      <c r="H179" s="3">
        <v>2.6256154888872301</v>
      </c>
      <c r="I179" s="3">
        <v>-0.40029941856951701</v>
      </c>
      <c r="J179" s="3">
        <f>-2.48859765275487</f>
        <v>-2.4885976527548701</v>
      </c>
      <c r="K179" s="3">
        <v>-3.4780144274340299</v>
      </c>
    </row>
    <row r="180" spans="8:11">
      <c r="H180" s="3">
        <f>-2.1004712265086</f>
        <v>-2.1004712265086001</v>
      </c>
      <c r="I180" s="3">
        <v>-0.59327709151165198</v>
      </c>
      <c r="J180" s="3">
        <f>-3.53851619473404</f>
        <v>-3.53851619473404</v>
      </c>
      <c r="K180" s="3">
        <v>-1.5419744553339301</v>
      </c>
    </row>
    <row r="181" spans="8:11">
      <c r="H181" s="3">
        <v>1.55162992853828</v>
      </c>
      <c r="I181" s="3">
        <v>-0.36156001433680002</v>
      </c>
      <c r="J181" s="3">
        <f>-3.8193256034324</f>
        <v>-3.8193256034324001</v>
      </c>
      <c r="K181" s="3">
        <v>-2.3364247246077401</v>
      </c>
    </row>
    <row r="182" spans="8:11">
      <c r="H182" s="3">
        <v>0.87414853296332096</v>
      </c>
      <c r="I182" s="3">
        <v>-2.5317258355492802</v>
      </c>
      <c r="J182" s="3">
        <f>-2.83781347148963</f>
        <v>-2.8378134714896301</v>
      </c>
      <c r="K182" s="3">
        <v>-1.5262962426927</v>
      </c>
    </row>
    <row r="183" spans="8:11">
      <c r="H183" s="3">
        <v>1.9023391193552801</v>
      </c>
      <c r="I183" s="3">
        <v>-0.319039583480696</v>
      </c>
      <c r="J183" s="3">
        <v>3.9748356176159301</v>
      </c>
      <c r="K183" s="3">
        <v>0.44122024892682699</v>
      </c>
    </row>
    <row r="184" spans="8:11">
      <c r="H184" s="3">
        <v>-2.4340295365550499</v>
      </c>
      <c r="I184" s="3">
        <v>1.5895628727066999</v>
      </c>
      <c r="J184" s="3">
        <v>2.50984320389452</v>
      </c>
      <c r="K184" s="3">
        <v>-3.1306666584652998</v>
      </c>
    </row>
    <row r="185" spans="8:11">
      <c r="H185" s="3">
        <v>2.5611115591006</v>
      </c>
      <c r="I185" s="3">
        <v>-0.84451015104963401</v>
      </c>
      <c r="J185" s="3">
        <f>-1.08134513029402</f>
        <v>-1.08134513029402</v>
      </c>
      <c r="K185" s="3">
        <v>-3.74133167516043</v>
      </c>
    </row>
    <row r="186" spans="8:11">
      <c r="H186" s="3">
        <v>-0.94107096996610196</v>
      </c>
      <c r="I186" s="3">
        <v>2.7953030239401602</v>
      </c>
      <c r="J186" s="3">
        <v>2.5051001091946699</v>
      </c>
      <c r="K186" s="3">
        <v>-1.86008334428998</v>
      </c>
    </row>
    <row r="187" spans="8:11">
      <c r="H187" s="3">
        <v>0.26444155668004099</v>
      </c>
      <c r="I187" s="3">
        <v>-1.32298773262791</v>
      </c>
      <c r="J187" s="3">
        <v>1.66936991511265</v>
      </c>
      <c r="K187" s="3">
        <v>-3.8414638729539399</v>
      </c>
    </row>
    <row r="188" spans="8:11">
      <c r="H188" s="3">
        <v>2.1623245724987998</v>
      </c>
      <c r="I188" s="3">
        <v>-0.73170589099190997</v>
      </c>
      <c r="J188" s="3">
        <v>-0.12229226873535599</v>
      </c>
      <c r="K188" s="3">
        <v>3.46977835420306</v>
      </c>
    </row>
    <row r="189" spans="8:11">
      <c r="H189" s="3">
        <v>-0.35578863888071399</v>
      </c>
      <c r="I189" s="3">
        <v>1.08267107164989</v>
      </c>
      <c r="J189" s="3">
        <v>3.7010813438402401</v>
      </c>
      <c r="K189" s="3">
        <v>2.4624938845048101</v>
      </c>
    </row>
    <row r="190" spans="8:11">
      <c r="H190" s="3">
        <v>1.9754901704932</v>
      </c>
      <c r="I190" s="3">
        <v>1.3590466562364499E-2</v>
      </c>
      <c r="J190" s="3">
        <v>1.1934696796898101</v>
      </c>
      <c r="K190" s="3">
        <v>-2.8066457021428102</v>
      </c>
    </row>
    <row r="191" spans="8:11">
      <c r="H191" s="3">
        <v>0.76142311985570199</v>
      </c>
      <c r="I191" s="3">
        <v>-1.40217047393587</v>
      </c>
      <c r="J191" s="3">
        <v>-1.82297323032236</v>
      </c>
      <c r="K191" s="3">
        <v>2.8892775528931698</v>
      </c>
    </row>
    <row r="192" spans="8:11">
      <c r="H192" s="3">
        <v>-1.5953850918411501</v>
      </c>
      <c r="I192" s="3">
        <v>0.79308659855651698</v>
      </c>
      <c r="J192" s="3">
        <v>-2.86520345416938</v>
      </c>
      <c r="K192" s="3">
        <v>3.6717271879051698</v>
      </c>
    </row>
    <row r="193" spans="8:11">
      <c r="H193" s="3">
        <f>-0.0457395300201692</f>
        <v>-4.57395300201692E-2</v>
      </c>
      <c r="I193" s="3">
        <v>-2.9016242643093602</v>
      </c>
      <c r="J193" s="3">
        <v>3.8053359098783699</v>
      </c>
      <c r="K193" s="3">
        <v>1.7958358527331699</v>
      </c>
    </row>
    <row r="194" spans="8:11">
      <c r="H194" s="3">
        <f>-2.06787136498998</f>
        <v>-2.0678713649899798</v>
      </c>
      <c r="I194" s="3">
        <v>-0.68187731906582905</v>
      </c>
      <c r="J194" s="3">
        <f>-3.98781661334342</f>
        <v>-3.9878166133434201</v>
      </c>
      <c r="K194" s="3">
        <v>-3.6746673804980698</v>
      </c>
    </row>
    <row r="195" spans="8:11">
      <c r="H195" s="3">
        <f>-0.850378199277989</f>
        <v>-0.85037819927798897</v>
      </c>
      <c r="I195" s="3">
        <v>-1.7338833359863299</v>
      </c>
      <c r="J195" s="3">
        <v>-1.7691275964059401</v>
      </c>
      <c r="K195" s="3">
        <v>2.4619508570025901</v>
      </c>
    </row>
    <row r="196" spans="8:11">
      <c r="H196" s="3">
        <f>-1.81711221922977</f>
        <v>-1.81711221922977</v>
      </c>
      <c r="I196" s="3">
        <v>-2.3331992283592999</v>
      </c>
      <c r="J196" s="3">
        <v>-1.9245156464051301</v>
      </c>
      <c r="K196" s="3">
        <v>3.6798035095683801</v>
      </c>
    </row>
    <row r="197" spans="8:11">
      <c r="H197" s="3">
        <v>0.68676367346804401</v>
      </c>
      <c r="I197" s="3">
        <v>0.96194007933647097</v>
      </c>
      <c r="J197" s="3">
        <v>3.1892510673206802</v>
      </c>
      <c r="K197" s="3">
        <v>-0.81329946748251603</v>
      </c>
    </row>
    <row r="198" spans="8:11">
      <c r="H198" s="3">
        <f>-0.348842314300116</f>
        <v>-0.34884231430011597</v>
      </c>
      <c r="I198" s="3">
        <v>-2.6486237833772699</v>
      </c>
      <c r="J198" s="3">
        <f>-1.94455108474581</f>
        <v>-1.9445510847458101</v>
      </c>
      <c r="K198" s="3">
        <v>-3.23837878782212</v>
      </c>
    </row>
    <row r="199" spans="8:11">
      <c r="H199" s="3">
        <f>-1.68024775242795</f>
        <v>-1.68024775242795</v>
      </c>
      <c r="I199" s="3">
        <v>-1.5648406927413001</v>
      </c>
      <c r="J199" s="3">
        <v>-1.61097387656461</v>
      </c>
      <c r="K199" s="3">
        <v>2.8233489217069798</v>
      </c>
    </row>
    <row r="200" spans="8:11">
      <c r="H200" s="3">
        <v>0.34161793547637798</v>
      </c>
      <c r="I200" s="3">
        <v>1.66380192699211</v>
      </c>
      <c r="J200" s="3">
        <v>0.46340714584612502</v>
      </c>
      <c r="K200" s="3">
        <v>3.14625114730981</v>
      </c>
    </row>
    <row r="201" spans="8:11">
      <c r="H201" s="3">
        <v>0.90030463247883896</v>
      </c>
      <c r="I201" s="3">
        <v>2.5451513639396701</v>
      </c>
      <c r="J201" s="3">
        <f>-3.16056323058518</f>
        <v>-3.1605632305851801</v>
      </c>
      <c r="K201" s="3">
        <v>-2.06795178239634</v>
      </c>
    </row>
    <row r="202" spans="8:11">
      <c r="H202" s="3">
        <v>1.7251660206120101</v>
      </c>
      <c r="I202" s="3">
        <v>0.87656120679157401</v>
      </c>
      <c r="J202" s="3">
        <v>2.9892240885648702</v>
      </c>
      <c r="K202" s="3">
        <v>1.2502116808596799</v>
      </c>
    </row>
    <row r="203" spans="8:11">
      <c r="H203" s="3">
        <v>-2.1939517784681599</v>
      </c>
      <c r="I203" s="3">
        <v>0.69464117408135895</v>
      </c>
      <c r="J203" s="3">
        <v>-1.20596516020407</v>
      </c>
      <c r="K203" s="3">
        <v>3.9234158263810399</v>
      </c>
    </row>
    <row r="204" spans="8:11">
      <c r="H204" s="3">
        <v>-1.1111040369063101</v>
      </c>
      <c r="I204" s="3">
        <v>2.36027003401531</v>
      </c>
      <c r="J204" s="3">
        <v>1.4091246764388801</v>
      </c>
      <c r="K204" s="3">
        <v>3.8022624950196602</v>
      </c>
    </row>
    <row r="205" spans="8:11">
      <c r="H205" s="3">
        <f>-1.53159411304312</f>
        <v>-1.5315941130431201</v>
      </c>
      <c r="I205" s="3">
        <v>-0.35116271186606401</v>
      </c>
      <c r="J205" s="3">
        <v>-3.7399481483343102</v>
      </c>
      <c r="K205" s="3">
        <v>2.5596587758230802</v>
      </c>
    </row>
    <row r="206" spans="8:11">
      <c r="H206" s="3">
        <v>0.32841700357831899</v>
      </c>
      <c r="I206" s="3">
        <v>-2.01466963986707</v>
      </c>
      <c r="J206" s="3">
        <v>3.7897507297072202</v>
      </c>
      <c r="K206" s="3">
        <v>-3.14889620985574</v>
      </c>
    </row>
    <row r="207" spans="8:11">
      <c r="H207" s="3">
        <f>-1.13885242541852</f>
        <v>-1.1388524254185199</v>
      </c>
      <c r="I207" s="3">
        <v>-1.8556968343436</v>
      </c>
      <c r="J207" s="3">
        <v>-2.6600007220912101</v>
      </c>
      <c r="K207" s="3">
        <v>2.76812634056424</v>
      </c>
    </row>
    <row r="208" spans="8:11">
      <c r="H208" s="3">
        <v>0.22266329141375199</v>
      </c>
      <c r="I208" s="3">
        <v>1.32492676390854</v>
      </c>
      <c r="J208" s="3">
        <v>2.0143109714947598</v>
      </c>
      <c r="K208" s="3">
        <v>-3.7245680476274998</v>
      </c>
    </row>
    <row r="209" spans="8:11">
      <c r="H209" s="3">
        <f>-0.75941868371741</f>
        <v>-0.75941868371740995</v>
      </c>
      <c r="I209" s="3">
        <v>-2.7870226599819099</v>
      </c>
      <c r="J209" s="3">
        <v>1.0848220094730301</v>
      </c>
      <c r="K209" s="3">
        <v>-3.0193339801445398</v>
      </c>
    </row>
    <row r="210" spans="8:11">
      <c r="H210" s="3">
        <v>-6.4510563733133297E-2</v>
      </c>
      <c r="I210" s="3">
        <v>2.9205205616916499</v>
      </c>
      <c r="J210" s="3">
        <v>2.5645996411774399</v>
      </c>
      <c r="K210" s="3">
        <v>-2.5948007528857602</v>
      </c>
    </row>
    <row r="211" spans="8:11">
      <c r="H211" s="3">
        <v>0.189282960823557</v>
      </c>
      <c r="I211" s="3">
        <v>2.65702329843247</v>
      </c>
      <c r="J211" s="3">
        <v>2.5462024961499701</v>
      </c>
      <c r="K211" s="3">
        <v>-3.7270719793398301</v>
      </c>
    </row>
    <row r="212" spans="8:11">
      <c r="H212" s="3">
        <v>1.6475044915244901</v>
      </c>
      <c r="I212" s="3">
        <v>1.8971583946430699</v>
      </c>
      <c r="J212" s="3">
        <v>3.6211155235361501</v>
      </c>
      <c r="K212" s="3">
        <v>-1.56146536646976</v>
      </c>
    </row>
    <row r="213" spans="8:11">
      <c r="H213" s="3">
        <v>2.0248235037870502E-2</v>
      </c>
      <c r="I213" s="3">
        <v>6.5423635093616803E-2</v>
      </c>
      <c r="J213" s="3">
        <v>1.2963672058909199</v>
      </c>
      <c r="K213" s="3">
        <v>2.7110815595066202</v>
      </c>
    </row>
    <row r="214" spans="8:11">
      <c r="H214" s="3">
        <v>-0.46339111049953002</v>
      </c>
      <c r="I214" s="3">
        <v>1.0765166468977401</v>
      </c>
      <c r="J214" s="3">
        <v>3.0645925123505702</v>
      </c>
      <c r="K214" s="3">
        <v>2.6038670125738901</v>
      </c>
    </row>
    <row r="215" spans="8:11">
      <c r="H215" s="3">
        <v>0.932023742487466</v>
      </c>
      <c r="I215" s="3">
        <v>0.89223691510943903</v>
      </c>
      <c r="J215" s="3">
        <f>-3.84062363688236</f>
        <v>-3.8406236368823601</v>
      </c>
      <c r="K215" s="3">
        <v>-0.38399538042103198</v>
      </c>
    </row>
    <row r="216" spans="8:11">
      <c r="H216" s="3">
        <v>-2.1531642245079898</v>
      </c>
      <c r="I216" s="3">
        <v>0.68967919928690402</v>
      </c>
      <c r="J216" s="3">
        <v>1.98628954106343</v>
      </c>
      <c r="K216" s="3">
        <v>3.96777694002171</v>
      </c>
    </row>
    <row r="217" spans="8:11">
      <c r="H217" s="3">
        <v>2.2415551404876499</v>
      </c>
      <c r="I217" s="3">
        <v>-1.3374207765349999</v>
      </c>
      <c r="J217" s="3">
        <v>3.0709409673373802</v>
      </c>
      <c r="K217" s="3">
        <v>-1.82877259607433</v>
      </c>
    </row>
    <row r="218" spans="8:11">
      <c r="H218" s="3">
        <v>-0.68139717498700003</v>
      </c>
      <c r="I218" s="3">
        <v>1.4892929450275401</v>
      </c>
      <c r="J218" s="3">
        <v>0.63448282226305597</v>
      </c>
      <c r="K218" s="3">
        <v>3.0833802264652701</v>
      </c>
    </row>
    <row r="219" spans="8:11">
      <c r="H219" s="3">
        <v>0.71527410245902001</v>
      </c>
      <c r="I219" s="3">
        <v>0.47907688778487401</v>
      </c>
      <c r="J219" s="3">
        <f>-3.31940745751263</f>
        <v>-3.31940745751263</v>
      </c>
      <c r="K219" s="3">
        <v>-0.50780553482013302</v>
      </c>
    </row>
    <row r="220" spans="8:11">
      <c r="H220" s="3">
        <v>0.13493380858008</v>
      </c>
      <c r="I220" s="3">
        <v>-2.67479759717413</v>
      </c>
      <c r="J220" s="3">
        <v>3.3156893707577701</v>
      </c>
      <c r="K220" s="3">
        <v>-1.2295817558369</v>
      </c>
    </row>
    <row r="221" spans="8:11">
      <c r="H221" s="3">
        <v>-1.9337215381124699</v>
      </c>
      <c r="I221" s="3">
        <v>2.0114155893792902</v>
      </c>
      <c r="J221" s="3">
        <v>2.0700818271499202</v>
      </c>
      <c r="K221" s="3">
        <v>-3.3330738651125702</v>
      </c>
    </row>
    <row r="222" spans="8:11">
      <c r="H222" s="3">
        <f>-2.37424873983995</f>
        <v>-2.3742487398399499</v>
      </c>
      <c r="I222" s="3">
        <v>-0.89668197240647696</v>
      </c>
      <c r="J222" s="3">
        <f>-1.16992805594584</f>
        <v>-1.16992805594584</v>
      </c>
      <c r="K222" s="3">
        <v>-2.9780403180980501</v>
      </c>
    </row>
    <row r="223" spans="8:11">
      <c r="H223" s="3">
        <v>-0.70384588516862601</v>
      </c>
      <c r="I223" s="3">
        <v>9.7410542893161499E-3</v>
      </c>
      <c r="J223" s="3">
        <v>2.2095958862487</v>
      </c>
      <c r="K223" s="3">
        <v>-2.7874836922909001</v>
      </c>
    </row>
    <row r="224" spans="8:11">
      <c r="H224" s="3">
        <f>-1.44389523757727</f>
        <v>-1.44389523757727</v>
      </c>
      <c r="I224" s="3">
        <v>-0.350868289982816</v>
      </c>
      <c r="J224" s="3">
        <v>3.60646886513672</v>
      </c>
      <c r="K224" s="3">
        <v>1.3216932154260399</v>
      </c>
    </row>
    <row r="225" spans="8:11">
      <c r="H225" s="3">
        <v>-2.1936728185424501</v>
      </c>
      <c r="I225" s="3">
        <v>0.31044368032025099</v>
      </c>
      <c r="J225" s="3">
        <v>3.8823340443972398</v>
      </c>
      <c r="K225" s="3">
        <v>2.8409641292107</v>
      </c>
    </row>
    <row r="226" spans="8:11">
      <c r="H226" s="3">
        <v>-0.93446243500930803</v>
      </c>
      <c r="I226" s="3">
        <v>1.31224174450428</v>
      </c>
      <c r="J226" s="3">
        <v>2.9832431855546599</v>
      </c>
      <c r="K226" s="3">
        <v>-3.2521311133506798</v>
      </c>
    </row>
    <row r="227" spans="8:11">
      <c r="H227" s="3">
        <v>-1.4965238117662401</v>
      </c>
      <c r="I227" s="3">
        <v>0.43083569566633001</v>
      </c>
      <c r="J227" s="3">
        <v>1.06576524468262</v>
      </c>
      <c r="K227" s="3">
        <v>3.7524262557121202</v>
      </c>
    </row>
    <row r="228" spans="8:11">
      <c r="H228" s="3">
        <v>0.86664286679383096</v>
      </c>
      <c r="I228" s="3">
        <v>2.0365399622515499</v>
      </c>
      <c r="J228" s="3">
        <v>2.5331226863965002</v>
      </c>
      <c r="K228" s="3">
        <v>2.7087907247529701</v>
      </c>
    </row>
    <row r="229" spans="8:11">
      <c r="H229" s="3">
        <v>1.64752487410496</v>
      </c>
      <c r="I229" s="3">
        <v>-0.25806129608700201</v>
      </c>
      <c r="J229" s="3">
        <f>-2.66072850182635</f>
        <v>-2.66072850182635</v>
      </c>
      <c r="K229" s="3">
        <v>-3.98570821983978</v>
      </c>
    </row>
    <row r="230" spans="8:11">
      <c r="H230" s="3">
        <v>1.15165988065501</v>
      </c>
      <c r="I230" s="3">
        <v>1.28291265649138</v>
      </c>
      <c r="J230" s="3">
        <v>3.2971998323279998</v>
      </c>
      <c r="K230" s="3">
        <v>0.58986922090423399</v>
      </c>
    </row>
    <row r="231" spans="8:11">
      <c r="H231" s="3">
        <f>-0.278790875392654</f>
        <v>-0.27879087539265401</v>
      </c>
      <c r="I231" s="3">
        <v>-0.40956203626788301</v>
      </c>
      <c r="J231" s="3">
        <f>-2.73880641416093</f>
        <v>-2.7388064141609298</v>
      </c>
      <c r="K231" s="3">
        <v>-2.7020148506429602</v>
      </c>
    </row>
    <row r="232" spans="8:11">
      <c r="H232" s="3">
        <v>2.00126144648029</v>
      </c>
      <c r="I232" s="3">
        <v>-1.2254980634910999</v>
      </c>
      <c r="J232" s="3">
        <v>2.5521957834048501</v>
      </c>
      <c r="K232" s="3">
        <v>3.5165234196410098</v>
      </c>
    </row>
    <row r="233" spans="8:11">
      <c r="H233" s="3">
        <v>2.14414865332059</v>
      </c>
      <c r="I233" s="3">
        <v>1.1794153794919899</v>
      </c>
      <c r="J233" s="3">
        <v>-2.9025877451556199</v>
      </c>
      <c r="K233" s="3">
        <v>1.5924613731963</v>
      </c>
    </row>
    <row r="234" spans="8:11">
      <c r="H234" s="3">
        <v>1.4736586818634501</v>
      </c>
      <c r="I234" s="3">
        <v>1.90359797321761</v>
      </c>
      <c r="J234" s="3">
        <v>0.82128507073728796</v>
      </c>
      <c r="K234" s="3">
        <v>3.3330218382413799</v>
      </c>
    </row>
    <row r="235" spans="8:11">
      <c r="H235" s="3">
        <v>-2.8145621009600701</v>
      </c>
      <c r="I235" s="3">
        <v>2.6226346567615699E-2</v>
      </c>
      <c r="J235" s="3">
        <v>2.24332851557813</v>
      </c>
      <c r="K235" s="3">
        <v>2.8050210666519102</v>
      </c>
    </row>
    <row r="236" spans="8:11">
      <c r="H236" s="3">
        <v>2.8087818512998202</v>
      </c>
      <c r="I236" s="3">
        <v>-0.33631752291345102</v>
      </c>
      <c r="J236" s="3">
        <v>3.5759426300466099</v>
      </c>
      <c r="K236" s="3">
        <v>-1.1073125434305799</v>
      </c>
    </row>
    <row r="237" spans="8:11">
      <c r="H237" s="3">
        <f>-0.0659501936666213</f>
        <v>-6.5950193666621304E-2</v>
      </c>
      <c r="I237" s="3">
        <v>-2.2432054096489198</v>
      </c>
      <c r="J237" s="3">
        <v>3.1778462953377402</v>
      </c>
      <c r="K237" s="3">
        <v>2.5943440309197001</v>
      </c>
    </row>
    <row r="238" spans="8:11">
      <c r="H238" s="3">
        <f>-0.5491005859324</f>
        <v>-0.54910058593239996</v>
      </c>
      <c r="I238" s="3">
        <v>-0.57512781175829997</v>
      </c>
      <c r="J238" s="3">
        <v>1.93832405922639</v>
      </c>
      <c r="K238" s="3">
        <v>3.75435061264661</v>
      </c>
    </row>
    <row r="239" spans="8:11">
      <c r="H239" s="3">
        <v>-0.54100912729413997</v>
      </c>
      <c r="I239" s="3">
        <v>2.3693069084379901</v>
      </c>
      <c r="J239" s="3">
        <v>1.9774451402112301</v>
      </c>
      <c r="K239" s="3">
        <v>3.0604646268765401</v>
      </c>
    </row>
    <row r="240" spans="8:11">
      <c r="H240" s="3">
        <v>2.6797132398072998</v>
      </c>
      <c r="I240" s="3">
        <v>1.1257810968181501</v>
      </c>
      <c r="J240" s="3">
        <v>2.25769489624592</v>
      </c>
      <c r="K240" s="3">
        <v>-3.2024239447617999</v>
      </c>
    </row>
    <row r="241" spans="8:11">
      <c r="H241" s="3">
        <v>1.95005796335019</v>
      </c>
      <c r="I241" s="3">
        <v>-0.29173224622542598</v>
      </c>
      <c r="J241" s="3">
        <v>-1.4261668005695101</v>
      </c>
      <c r="K241" s="3">
        <v>3.7064890925316898</v>
      </c>
    </row>
    <row r="242" spans="8:11">
      <c r="H242" s="3">
        <f>-1.11925895605996</f>
        <v>-1.11925895605996</v>
      </c>
      <c r="I242" s="3">
        <v>-0.90935775755282</v>
      </c>
      <c r="J242" s="3">
        <v>1.6403723462745901</v>
      </c>
      <c r="K242" s="3">
        <v>3.4711496736167602</v>
      </c>
    </row>
    <row r="243" spans="8:11">
      <c r="H243" s="3">
        <v>0.44364733083510299</v>
      </c>
      <c r="I243" s="3">
        <v>1.5184556739158701</v>
      </c>
      <c r="J243" s="3">
        <v>2.9834297552098299</v>
      </c>
      <c r="K243" s="3">
        <v>-0.360997376604277</v>
      </c>
    </row>
    <row r="244" spans="8:11">
      <c r="H244" s="3">
        <f>-0.879738421520447</f>
        <v>-0.87973842152044701</v>
      </c>
      <c r="I244" s="3">
        <v>-1.6449308209625699</v>
      </c>
      <c r="J244" s="3">
        <v>3.5984818322665202</v>
      </c>
      <c r="K244" s="3">
        <v>-0.23541769272756499</v>
      </c>
    </row>
    <row r="245" spans="8:11">
      <c r="H245" s="3">
        <v>1.3500281834265899</v>
      </c>
      <c r="I245" s="3">
        <v>-0.95040928370419797</v>
      </c>
      <c r="J245" s="3">
        <v>3.8157059054375901</v>
      </c>
      <c r="K245" s="3">
        <v>-2.4157031214415299</v>
      </c>
    </row>
    <row r="246" spans="8:11">
      <c r="H246" s="3">
        <v>-2.3202588659508399</v>
      </c>
      <c r="I246" s="3">
        <v>1.0952630110335599</v>
      </c>
      <c r="J246" s="3">
        <v>3.74995683945196</v>
      </c>
      <c r="K246" s="3">
        <v>-3.7930198811601699</v>
      </c>
    </row>
    <row r="247" spans="8:11">
      <c r="H247" s="3">
        <v>-1.50898830538527</v>
      </c>
      <c r="I247" s="3">
        <v>2.5373571100896601</v>
      </c>
      <c r="J247" s="3">
        <v>2.4345376883545602</v>
      </c>
      <c r="K247" s="3">
        <v>-2.0947366396297999</v>
      </c>
    </row>
    <row r="248" spans="8:11">
      <c r="H248" s="3">
        <v>-2.0075152870630402</v>
      </c>
      <c r="I248" s="3">
        <v>0.79142126396849</v>
      </c>
      <c r="J248" s="3">
        <f>-3.20096599022693</f>
        <v>-3.2009659902269298</v>
      </c>
      <c r="K248" s="3">
        <v>-1.88194516114753</v>
      </c>
    </row>
    <row r="249" spans="8:11">
      <c r="H249" s="3">
        <f>-0.726434148706381</f>
        <v>-0.72643414870638101</v>
      </c>
      <c r="I249" s="3">
        <v>-0.54923825862693199</v>
      </c>
      <c r="J249" s="3">
        <v>-1.7861452026873501</v>
      </c>
      <c r="K249" s="3">
        <v>2.5625877918878799</v>
      </c>
    </row>
    <row r="250" spans="8:11">
      <c r="H250" s="3">
        <v>0.48424904114695799</v>
      </c>
      <c r="I250" s="3">
        <v>1.39329324405373</v>
      </c>
      <c r="J250" s="3">
        <v>3.1783662947290598</v>
      </c>
      <c r="K250" s="3">
        <v>3.3245214004814199</v>
      </c>
    </row>
    <row r="251" spans="8:11">
      <c r="H251" s="3">
        <f>-2.25998489493905</f>
        <v>-2.2599848949390502</v>
      </c>
      <c r="I251" s="3">
        <v>-0.92931830358395096</v>
      </c>
      <c r="J251" s="3">
        <v>-1.9725503195821901</v>
      </c>
      <c r="K251" s="3">
        <v>2.3168978903886099</v>
      </c>
    </row>
    <row r="252" spans="8:11">
      <c r="H252" s="3">
        <v>0.59174330892697002</v>
      </c>
      <c r="I252" s="3">
        <v>-2.4396643383495999</v>
      </c>
      <c r="J252" s="3">
        <v>-0.99072244861756698</v>
      </c>
      <c r="K252" s="3">
        <v>3.21834467192049</v>
      </c>
    </row>
    <row r="253" spans="8:11">
      <c r="H253" s="3">
        <v>-0.38281944699161702</v>
      </c>
      <c r="I253" s="3">
        <v>0.91852144263856506</v>
      </c>
      <c r="J253" s="3">
        <v>3.8911570026107101</v>
      </c>
      <c r="K253" s="3">
        <v>-1.25055054489095</v>
      </c>
    </row>
    <row r="254" spans="8:11">
      <c r="H254" s="3">
        <v>0.40924781381844499</v>
      </c>
      <c r="I254" s="3">
        <v>2.0136278897055702</v>
      </c>
      <c r="J254" s="3">
        <v>2.6022753185402401</v>
      </c>
      <c r="K254" s="3">
        <v>2.5559583968117998</v>
      </c>
    </row>
    <row r="255" spans="8:11">
      <c r="H255" s="3">
        <v>0.259724904639628</v>
      </c>
      <c r="I255" s="3">
        <v>-2.12645584783971</v>
      </c>
      <c r="J255" s="3">
        <f>-1.75817621303252</f>
        <v>-1.75817621303252</v>
      </c>
      <c r="K255" s="3">
        <v>-3.69064797226376</v>
      </c>
    </row>
    <row r="256" spans="8:11">
      <c r="H256" s="3">
        <v>-0.76751610684183802</v>
      </c>
      <c r="I256" s="3">
        <v>2.6337590160256599</v>
      </c>
      <c r="J256" s="3">
        <v>3.0613400038214298</v>
      </c>
      <c r="K256" s="3">
        <v>-3.7348276476509801</v>
      </c>
    </row>
    <row r="257" spans="8:11">
      <c r="H257" s="3">
        <v>-0.92669851914578805</v>
      </c>
      <c r="I257" s="3">
        <v>1.2524411957881101</v>
      </c>
      <c r="J257" s="3">
        <v>1.5148151252933399</v>
      </c>
      <c r="K257" s="3">
        <v>3.05345566456884</v>
      </c>
    </row>
    <row r="258" spans="8:11">
      <c r="H258" s="3">
        <v>2.7154967601783899E-2</v>
      </c>
      <c r="I258" s="3">
        <v>-1.6675157533676099</v>
      </c>
      <c r="J258" s="3">
        <v>3.9898341953947898</v>
      </c>
      <c r="K258" s="3">
        <v>2.0530111281669199</v>
      </c>
    </row>
    <row r="259" spans="8:11">
      <c r="H259" s="3">
        <v>2.5408854655316899</v>
      </c>
      <c r="I259" s="3">
        <v>1.5612843392125499</v>
      </c>
      <c r="J259" s="3">
        <v>2.21165402600543</v>
      </c>
      <c r="K259" s="3">
        <v>3.3327674206734201</v>
      </c>
    </row>
    <row r="260" spans="8:11">
      <c r="H260" s="3">
        <v>1.5512748497359199</v>
      </c>
      <c r="I260" s="3">
        <v>-1.1465182269337</v>
      </c>
      <c r="J260" s="3">
        <v>3.3941888573574599</v>
      </c>
      <c r="K260" s="3">
        <v>-1.1709798136127401</v>
      </c>
    </row>
    <row r="261" spans="8:11">
      <c r="H261" s="3">
        <v>0.41860370602401498</v>
      </c>
      <c r="I261" s="3">
        <v>-2.0367940200047499</v>
      </c>
      <c r="J261" s="3">
        <v>2.5843953975446499</v>
      </c>
      <c r="K261" s="3">
        <v>-3.0130741069902198</v>
      </c>
    </row>
    <row r="262" spans="8:11">
      <c r="H262" s="3">
        <v>-0.52317850402516697</v>
      </c>
      <c r="I262" s="3">
        <v>2.35833501458159</v>
      </c>
      <c r="J262" s="3">
        <v>1.3570416517491599</v>
      </c>
      <c r="K262" s="3">
        <v>-3.3014278929621401</v>
      </c>
    </row>
    <row r="263" spans="8:11">
      <c r="H263" s="3">
        <v>-1.03404014514155</v>
      </c>
      <c r="I263" s="3">
        <v>0.33582750739614597</v>
      </c>
      <c r="J263" s="3">
        <f>-2.25447183152626</f>
        <v>-2.25447183152626</v>
      </c>
      <c r="K263" s="3">
        <v>-3.9977945401772401</v>
      </c>
    </row>
    <row r="264" spans="8:11">
      <c r="H264" s="3">
        <f>-1.88293827383969</f>
        <v>-1.88293827383969</v>
      </c>
      <c r="I264" s="3">
        <v>-0.33577997047445501</v>
      </c>
      <c r="J264" s="3">
        <f>-2.89617025076394</f>
        <v>-2.89617025076394</v>
      </c>
      <c r="K264" s="3">
        <v>-2.3932905204441499</v>
      </c>
    </row>
    <row r="265" spans="8:11">
      <c r="H265" s="3">
        <v>2.04157078021397</v>
      </c>
      <c r="I265" s="3">
        <v>0.33034019916132901</v>
      </c>
      <c r="J265" s="3">
        <v>3.5435508245758198</v>
      </c>
      <c r="K265" s="3">
        <v>-2.9453416834380102</v>
      </c>
    </row>
    <row r="266" spans="8:11">
      <c r="H266" s="3">
        <v>0.66032746715422797</v>
      </c>
      <c r="I266" s="3">
        <v>1.96230469845988</v>
      </c>
      <c r="J266" s="3">
        <v>-0.49532447980891398</v>
      </c>
      <c r="K266" s="3">
        <v>3.91585890840074</v>
      </c>
    </row>
    <row r="267" spans="8:11">
      <c r="H267" s="3">
        <f>-0.467275513031909</f>
        <v>-0.46727551303190901</v>
      </c>
      <c r="I267" s="3">
        <v>-1.2363224388256</v>
      </c>
      <c r="J267" s="3">
        <v>1.3293064579664899</v>
      </c>
      <c r="K267" s="3">
        <v>3.2207848637291798</v>
      </c>
    </row>
    <row r="268" spans="8:11">
      <c r="H268" s="3">
        <v>-0.91546854965357305</v>
      </c>
      <c r="I268" s="3">
        <v>2.62682975272917</v>
      </c>
      <c r="J268" s="3">
        <f>-0.692323444190043</f>
        <v>-0.69232344419004299</v>
      </c>
      <c r="K268" s="3">
        <v>-3.7134308828148801</v>
      </c>
    </row>
    <row r="269" spans="8:11">
      <c r="H269" s="3">
        <f>-0.843780052137256</f>
        <v>-0.84378005213725604</v>
      </c>
      <c r="I269" s="3">
        <v>-2.2165675256472701</v>
      </c>
      <c r="J269" s="3">
        <v>2.5055275464697901</v>
      </c>
      <c r="K269" s="3">
        <v>-2.4437146813576001</v>
      </c>
    </row>
    <row r="270" spans="8:11">
      <c r="H270" s="3">
        <v>2.5740488834043802</v>
      </c>
      <c r="I270" s="3">
        <v>-0.71437735435898297</v>
      </c>
      <c r="J270" s="3">
        <v>-1.6740481857051599</v>
      </c>
      <c r="K270" s="3">
        <v>3.5829700308432102</v>
      </c>
    </row>
    <row r="271" spans="8:11">
      <c r="H271" s="3">
        <v>2.1961539171415798</v>
      </c>
      <c r="I271" s="3">
        <v>-3.3253907303890801E-2</v>
      </c>
      <c r="J271" s="3">
        <v>1.42993053172329</v>
      </c>
      <c r="K271" s="3">
        <v>-3.5262003618463198</v>
      </c>
    </row>
    <row r="272" spans="8:11">
      <c r="H272" s="3">
        <v>0.301295821522156</v>
      </c>
      <c r="I272" s="3">
        <v>2.2821579239278398</v>
      </c>
      <c r="J272" s="3">
        <v>1.18795670507132</v>
      </c>
      <c r="K272" s="3">
        <v>-3.5576238220986101</v>
      </c>
    </row>
    <row r="273" spans="8:11">
      <c r="H273" s="3">
        <v>0.492167012031891</v>
      </c>
      <c r="I273" s="3">
        <v>-2.89156141269692</v>
      </c>
      <c r="J273" s="3">
        <v>3.8988617946175701</v>
      </c>
      <c r="K273" s="3">
        <v>-3.38640838376875</v>
      </c>
    </row>
    <row r="274" spans="8:11">
      <c r="H274" s="3">
        <v>1.1675524430079101</v>
      </c>
      <c r="I274" s="3">
        <v>-0.82091671482415396</v>
      </c>
      <c r="J274" s="3">
        <f>-3.00684606659875</f>
        <v>-3.00684606659875</v>
      </c>
      <c r="K274" s="3">
        <v>-2.7206005392476902</v>
      </c>
    </row>
    <row r="275" spans="8:11">
      <c r="H275" s="3">
        <v>2.4858419944130001</v>
      </c>
      <c r="I275" s="3">
        <v>-1.2166879726861299</v>
      </c>
      <c r="J275" s="3">
        <v>2.9152862446885002</v>
      </c>
      <c r="K275" s="3">
        <v>-2.0251082493779098</v>
      </c>
    </row>
    <row r="276" spans="8:11">
      <c r="H276" s="3">
        <v>0.34433234176084199</v>
      </c>
      <c r="I276" s="3">
        <v>0.75106841683584302</v>
      </c>
      <c r="J276" s="3">
        <v>2.94082483216993</v>
      </c>
      <c r="K276" s="3">
        <v>-3.56974436745528</v>
      </c>
    </row>
    <row r="277" spans="8:11">
      <c r="H277" s="3">
        <v>-1.14594793595949</v>
      </c>
      <c r="I277" s="3">
        <v>0.23100684834033799</v>
      </c>
      <c r="J277" s="3">
        <v>-0.98896616847399099</v>
      </c>
      <c r="K277" s="3">
        <v>3.2622654342122899</v>
      </c>
    </row>
    <row r="278" spans="8:11">
      <c r="H278" s="3">
        <v>1.08369386548901E-2</v>
      </c>
      <c r="I278" s="3">
        <v>-0.74754796358237197</v>
      </c>
      <c r="J278" s="3">
        <v>0.29193629022483097</v>
      </c>
      <c r="K278" s="3">
        <v>-3.7654477684744099</v>
      </c>
    </row>
    <row r="279" spans="8:11">
      <c r="H279" s="3">
        <v>0.81651448646003799</v>
      </c>
      <c r="I279" s="3">
        <v>0.70362380682593395</v>
      </c>
      <c r="J279" s="3">
        <v>-3.9875101224409</v>
      </c>
      <c r="K279" s="3">
        <v>2.1080799873505001</v>
      </c>
    </row>
    <row r="280" spans="8:11">
      <c r="H280" s="3">
        <v>2.0865388831013401</v>
      </c>
      <c r="I280" s="3">
        <v>-1.7328587870179999</v>
      </c>
      <c r="J280" s="3">
        <v>-3.0673667532378799</v>
      </c>
      <c r="K280" s="3">
        <v>1.54845176606465</v>
      </c>
    </row>
    <row r="281" spans="8:11">
      <c r="H281" s="3">
        <v>-0.47031999796638502</v>
      </c>
      <c r="I281" s="3">
        <v>2.7486365070954499</v>
      </c>
      <c r="J281" s="3">
        <v>3.8330293311397399</v>
      </c>
      <c r="K281" s="3">
        <v>2.28618376223264</v>
      </c>
    </row>
    <row r="282" spans="8:11">
      <c r="H282" s="3">
        <f>-2.05296891440803</f>
        <v>-2.0529689144080301</v>
      </c>
      <c r="I282" s="3">
        <v>-1.13690564988672</v>
      </c>
      <c r="J282" s="3">
        <f>-3.73769009663126</f>
        <v>-3.7376900966312601</v>
      </c>
      <c r="K282" s="3">
        <v>-1.4834016364531499</v>
      </c>
    </row>
    <row r="283" spans="8:11">
      <c r="H283" s="3">
        <v>0.57677771992044202</v>
      </c>
      <c r="I283" s="3">
        <v>-1.6301249819827699</v>
      </c>
      <c r="J283" s="3">
        <f>-3.12043012989481</f>
        <v>-3.1204301298948098</v>
      </c>
      <c r="K283" s="3">
        <v>-0.66005581962194904</v>
      </c>
    </row>
    <row r="284" spans="8:11">
      <c r="H284" s="3">
        <v>4.7978568950742997E-2</v>
      </c>
      <c r="I284" s="3">
        <v>1.8223152781746901</v>
      </c>
      <c r="J284" s="3">
        <f>-1.37357868981581</f>
        <v>-1.37357868981581</v>
      </c>
      <c r="K284" s="3">
        <v>-2.9940302738961901</v>
      </c>
    </row>
    <row r="285" spans="8:11">
      <c r="H285" s="3">
        <v>1.87307754338057</v>
      </c>
      <c r="I285" s="3">
        <v>0.34904258029077401</v>
      </c>
      <c r="J285" s="3">
        <f>-2.13557133029884</f>
        <v>-2.1355713302988399</v>
      </c>
      <c r="K285" s="3">
        <v>-2.6996657215383499</v>
      </c>
    </row>
    <row r="286" spans="8:11">
      <c r="H286" s="3">
        <v>0.203435776859587</v>
      </c>
      <c r="I286" s="3">
        <v>2.1815221875869102</v>
      </c>
      <c r="J286" s="3">
        <v>3.9455049642868101</v>
      </c>
      <c r="K286" s="3">
        <v>-2.6810414155030999</v>
      </c>
    </row>
    <row r="287" spans="8:11">
      <c r="H287" s="3">
        <v>1.51187073844459</v>
      </c>
      <c r="I287" s="3">
        <v>1.7327917536331701</v>
      </c>
      <c r="J287" s="3">
        <v>-1.35176380081855</v>
      </c>
      <c r="K287" s="3">
        <v>3.5522424757131299</v>
      </c>
    </row>
    <row r="288" spans="8:11">
      <c r="H288" s="3">
        <v>1.13571764595588</v>
      </c>
      <c r="I288" s="3">
        <v>-0.28771204616562501</v>
      </c>
      <c r="J288" s="3">
        <v>-0.64616519019029905</v>
      </c>
      <c r="K288" s="3">
        <v>3.5302344384829301</v>
      </c>
    </row>
    <row r="289" spans="8:11">
      <c r="H289" s="3">
        <f>-0.238592781253545</f>
        <v>-0.23859278125354499</v>
      </c>
      <c r="I289" s="3">
        <v>-0.59930048031019201</v>
      </c>
      <c r="J289" s="3">
        <v>3.87429081400564</v>
      </c>
      <c r="K289" s="3">
        <v>2.4536152532764302</v>
      </c>
    </row>
    <row r="290" spans="8:11">
      <c r="H290" s="3">
        <v>1.93521077132881</v>
      </c>
      <c r="I290" s="3">
        <v>-2.65783222603319E-2</v>
      </c>
      <c r="J290" s="3">
        <v>3.5026774537873102</v>
      </c>
      <c r="K290" s="3">
        <v>2.1803791468504601</v>
      </c>
    </row>
    <row r="291" spans="8:11">
      <c r="H291" s="3">
        <v>1.4751601183405501</v>
      </c>
      <c r="I291" s="3">
        <v>-2.2118328169014201</v>
      </c>
      <c r="J291" s="3">
        <f>-2.8503821260699</f>
        <v>-2.8503821260699</v>
      </c>
      <c r="K291" s="3">
        <v>-3.9529529661647902</v>
      </c>
    </row>
    <row r="292" spans="8:11">
      <c r="H292" s="3">
        <v>1.8592699952579901</v>
      </c>
      <c r="I292" s="3">
        <v>8.4245813298513106E-2</v>
      </c>
      <c r="J292" s="3">
        <v>1.0123208067799701</v>
      </c>
      <c r="K292" s="3">
        <v>3.5461751541380502</v>
      </c>
    </row>
    <row r="293" spans="8:11">
      <c r="H293" s="3">
        <v>-1.19666974025634</v>
      </c>
      <c r="I293" s="3">
        <v>6.1938900613536199E-2</v>
      </c>
      <c r="J293" s="3">
        <v>0.425673708712278</v>
      </c>
      <c r="K293" s="3">
        <v>3.0448742851544002</v>
      </c>
    </row>
    <row r="294" spans="8:11">
      <c r="H294" s="3">
        <v>-0.463824108321434</v>
      </c>
      <c r="I294" s="3">
        <v>2.8937099186049902</v>
      </c>
      <c r="J294" s="3">
        <v>3.8886794190911198</v>
      </c>
      <c r="K294" s="3">
        <v>2.7366168923487</v>
      </c>
    </row>
    <row r="295" spans="8:11">
      <c r="H295" s="3">
        <v>1.37886551980349</v>
      </c>
      <c r="I295" s="3">
        <v>1.79045705505867</v>
      </c>
      <c r="J295" s="3">
        <v>1.4116275470390101</v>
      </c>
      <c r="K295" s="3">
        <v>3.98071456786748</v>
      </c>
    </row>
    <row r="296" spans="8:11">
      <c r="H296" s="3">
        <v>-1.81426800179182</v>
      </c>
      <c r="I296" s="3">
        <v>2.2760122447532298</v>
      </c>
      <c r="J296" s="3">
        <v>1.3019489871405301</v>
      </c>
      <c r="K296" s="3">
        <v>3.58790106558987</v>
      </c>
    </row>
    <row r="297" spans="8:11">
      <c r="H297" s="3">
        <f>-0.226552004850717</f>
        <v>-0.226552004850717</v>
      </c>
      <c r="I297" s="3">
        <v>-0.29714765347343902</v>
      </c>
      <c r="J297" s="3">
        <f>-3.30193192598134</f>
        <v>-3.3019319259813402</v>
      </c>
      <c r="K297" s="3">
        <v>-0.73711491645295601</v>
      </c>
    </row>
    <row r="298" spans="8:11">
      <c r="H298" s="3">
        <v>-1.8908101044233601</v>
      </c>
      <c r="I298" s="3">
        <v>1.5303269424830801</v>
      </c>
      <c r="J298" s="3">
        <v>1.88739730418292</v>
      </c>
      <c r="K298" s="3">
        <v>2.9256936125632902</v>
      </c>
    </row>
    <row r="299" spans="8:11">
      <c r="H299" s="3">
        <v>-7.0582879279941198E-3</v>
      </c>
      <c r="I299" s="3">
        <v>2.4564501472894298</v>
      </c>
      <c r="J299" s="3">
        <f>-2.05979738895712</f>
        <v>-2.0597973889571199</v>
      </c>
      <c r="K299" s="3">
        <v>-3.6299746695086998</v>
      </c>
    </row>
    <row r="300" spans="8:11">
      <c r="H300" s="3">
        <v>0.20337922107529399</v>
      </c>
      <c r="I300" s="3">
        <v>-1.4965942659475799</v>
      </c>
      <c r="J300" s="3">
        <v>-1.9534289448754201</v>
      </c>
      <c r="K300" s="3">
        <v>3.75167766767234</v>
      </c>
    </row>
    <row r="301" spans="8:11">
      <c r="H301" s="3">
        <f>-1.54596971783311</f>
        <v>-1.54596971783311</v>
      </c>
      <c r="I301" s="3">
        <v>-2.4100485455871601</v>
      </c>
      <c r="J301" s="3">
        <v>3.3023423373927399</v>
      </c>
      <c r="K301" s="3">
        <v>2.4858828818089602</v>
      </c>
    </row>
    <row r="302" spans="8:11">
      <c r="H302" s="3">
        <v>2.6525613460127002</v>
      </c>
      <c r="I302" s="3">
        <v>-6.0441803812332197E-2</v>
      </c>
      <c r="J302" s="3">
        <v>3.5594202985964301</v>
      </c>
      <c r="K302" s="3">
        <v>-3.66718982685842</v>
      </c>
    </row>
    <row r="303" spans="8:11">
      <c r="H303" s="3">
        <v>1.5824928291092999</v>
      </c>
      <c r="I303" s="3">
        <v>0.31793714808101697</v>
      </c>
      <c r="J303" s="3">
        <v>2.0472914561923901</v>
      </c>
      <c r="K303" s="3">
        <v>3.3761916387943498</v>
      </c>
    </row>
    <row r="304" spans="8:11">
      <c r="H304" s="3">
        <f>-1.0751602451299</f>
        <v>-1.0751602451299</v>
      </c>
      <c r="I304" s="3">
        <v>-1.76454449662243</v>
      </c>
      <c r="J304" s="3">
        <v>1.7204634091250099</v>
      </c>
      <c r="K304" s="3">
        <v>-2.8471353584720802</v>
      </c>
    </row>
    <row r="305" spans="8:11">
      <c r="H305" s="3">
        <v>0.223413032529554</v>
      </c>
      <c r="I305" s="3">
        <v>-0.63677384897356804</v>
      </c>
      <c r="J305" s="3">
        <v>2.3177575848582599</v>
      </c>
      <c r="K305" s="3">
        <v>2.22902307258913</v>
      </c>
    </row>
    <row r="306" spans="8:11">
      <c r="H306" s="3">
        <v>-1.3206210552440001</v>
      </c>
      <c r="I306" s="3">
        <v>0.74026620798505105</v>
      </c>
      <c r="J306" s="3">
        <v>3.9454100078901599</v>
      </c>
      <c r="K306" s="3">
        <v>-3.55422478728376</v>
      </c>
    </row>
    <row r="307" spans="8:11">
      <c r="H307" s="3">
        <v>2.1684891688425099</v>
      </c>
      <c r="I307" s="3">
        <v>-0.93199193565004901</v>
      </c>
      <c r="J307" s="3">
        <v>-1.1366313481783501</v>
      </c>
      <c r="K307" s="3">
        <v>3.56666561077185</v>
      </c>
    </row>
    <row r="308" spans="8:11">
      <c r="H308" s="3">
        <v>1.0392620397907</v>
      </c>
      <c r="I308" s="3">
        <v>-1.4787464229193601</v>
      </c>
      <c r="J308" s="3">
        <v>2.61480707732124</v>
      </c>
      <c r="K308" s="3">
        <v>2.1581644020300002</v>
      </c>
    </row>
    <row r="309" spans="8:11">
      <c r="H309" s="3">
        <v>1.8529204545669</v>
      </c>
      <c r="I309" s="3">
        <v>1.6307299299670499</v>
      </c>
      <c r="J309" s="3">
        <v>-3.2403127831684002</v>
      </c>
      <c r="K309" s="3">
        <v>3.7805996349665301</v>
      </c>
    </row>
    <row r="310" spans="8:11">
      <c r="H310" s="3">
        <v>0.72191716800762096</v>
      </c>
      <c r="I310" s="3">
        <v>-0.23896289190411099</v>
      </c>
      <c r="J310" s="3">
        <v>-3.66408617950079</v>
      </c>
      <c r="K310" s="3">
        <v>3.0864993240244498</v>
      </c>
    </row>
    <row r="311" spans="8:11">
      <c r="H311" s="3">
        <v>1.11846417788662</v>
      </c>
      <c r="I311" s="3">
        <v>-2.16591889167757</v>
      </c>
      <c r="J311" s="3">
        <v>3.5961588499327899</v>
      </c>
      <c r="K311" s="3">
        <v>3.1941506203971302</v>
      </c>
    </row>
    <row r="312" spans="8:11">
      <c r="H312" s="3">
        <v>1.69856410838788</v>
      </c>
      <c r="I312" s="3">
        <v>2.2257104264846999</v>
      </c>
      <c r="J312" s="3">
        <v>0.29467073231259699</v>
      </c>
      <c r="K312" s="3">
        <v>-3.22561915508824</v>
      </c>
    </row>
    <row r="313" spans="8:11">
      <c r="H313" s="3">
        <v>-1.5992072910134599E-2</v>
      </c>
      <c r="I313" s="3">
        <v>1.1714822498517199</v>
      </c>
      <c r="J313" s="3">
        <v>1.76529174590959</v>
      </c>
      <c r="K313" s="3">
        <v>-3.6677188091201098</v>
      </c>
    </row>
    <row r="314" spans="8:11">
      <c r="H314" s="3">
        <v>-1.67014290130722</v>
      </c>
      <c r="I314" s="3">
        <v>1.6840265505094401</v>
      </c>
      <c r="J314" s="3">
        <v>-3.6932871451326501</v>
      </c>
      <c r="K314" s="3">
        <v>3.7369989687500502</v>
      </c>
    </row>
    <row r="315" spans="8:11">
      <c r="H315" s="3">
        <f>-1.98849674155712</f>
        <v>-1.98849674155712</v>
      </c>
      <c r="I315" s="3">
        <v>-0.19466987158897001</v>
      </c>
      <c r="J315" s="3">
        <v>3.8223473322499602</v>
      </c>
      <c r="K315" s="3">
        <v>2.1094824279533699</v>
      </c>
    </row>
    <row r="316" spans="8:11">
      <c r="H316" s="3">
        <v>0.80399483775096003</v>
      </c>
      <c r="I316" s="3">
        <v>-1.8868171311390101</v>
      </c>
      <c r="J316" s="3">
        <f>-1.63092972008684</f>
        <v>-1.63092972008684</v>
      </c>
      <c r="K316" s="3">
        <v>-2.8972573293371999</v>
      </c>
    </row>
    <row r="317" spans="8:11">
      <c r="H317" s="3">
        <f>-1.63502791712615</f>
        <v>-1.6350279171261499</v>
      </c>
      <c r="I317" s="3">
        <v>-1.1938237000266301</v>
      </c>
      <c r="J317" s="3">
        <v>-3.0268745277714499</v>
      </c>
      <c r="K317" s="3">
        <v>3.9091201697278599</v>
      </c>
    </row>
    <row r="318" spans="8:11">
      <c r="H318" s="3">
        <v>0.82532744219334297</v>
      </c>
      <c r="I318" s="3">
        <v>-2.0514111379342901</v>
      </c>
      <c r="J318" s="3">
        <v>2.5538378881214601</v>
      </c>
      <c r="K318" s="3">
        <v>3.1000227568806298</v>
      </c>
    </row>
    <row r="319" spans="8:11">
      <c r="H319" s="3">
        <v>-1.5124381632522099</v>
      </c>
      <c r="I319" s="3">
        <v>1.1880088211036</v>
      </c>
      <c r="J319" s="3">
        <f>-3.94602751272285</f>
        <v>-3.9460275127228499</v>
      </c>
      <c r="K319" s="3">
        <v>-0.28141952702386802</v>
      </c>
    </row>
    <row r="320" spans="8:11">
      <c r="H320" s="3">
        <v>2.2469638287315998</v>
      </c>
      <c r="I320" s="3">
        <v>0.103309701894591</v>
      </c>
      <c r="J320" s="3">
        <v>-1.58761155867792</v>
      </c>
      <c r="K320" s="3">
        <v>3.6136467538732702</v>
      </c>
    </row>
    <row r="321" spans="8:11">
      <c r="H321" s="3">
        <v>-1.2719592537282201</v>
      </c>
      <c r="I321" s="3">
        <v>2.1465404314427001</v>
      </c>
      <c r="J321" s="3">
        <v>2.7785818376391598</v>
      </c>
      <c r="K321" s="3">
        <v>-3.7164045607985599</v>
      </c>
    </row>
    <row r="322" spans="8:11">
      <c r="H322" s="3">
        <v>-1.06449770895283</v>
      </c>
      <c r="I322" s="3">
        <v>0.20640504301264501</v>
      </c>
      <c r="J322" s="3">
        <f>-1.96776391411617</f>
        <v>-1.96776391411617</v>
      </c>
      <c r="K322" s="3">
        <v>-3.7519625917330899</v>
      </c>
    </row>
    <row r="323" spans="8:11">
      <c r="H323" s="3">
        <v>0.75907735030340495</v>
      </c>
      <c r="I323" s="3">
        <v>-1.8564842991461601</v>
      </c>
      <c r="J323" s="3">
        <v>3.1101139548238401</v>
      </c>
      <c r="K323" s="3">
        <v>2.2924198969946601</v>
      </c>
    </row>
    <row r="324" spans="8:11">
      <c r="H324" s="3">
        <f>-1.43051564415475</f>
        <v>-1.43051564415475</v>
      </c>
      <c r="I324" s="3">
        <v>-0.88948008198036299</v>
      </c>
      <c r="J324" s="3">
        <v>0.79336559303717302</v>
      </c>
      <c r="K324" s="3">
        <v>3.8142405107822399</v>
      </c>
    </row>
    <row r="325" spans="8:11">
      <c r="H325" s="3">
        <v>-7.5327509046200405E-2</v>
      </c>
      <c r="I325" s="3">
        <v>2.2441749345659501</v>
      </c>
      <c r="J325" s="3">
        <v>3.58862590621903</v>
      </c>
      <c r="K325" s="3">
        <v>2.5228096294898399</v>
      </c>
    </row>
    <row r="326" spans="8:11">
      <c r="H326" s="3">
        <v>0.42665800791555403</v>
      </c>
      <c r="I326" s="3">
        <v>-0.75046175799521198</v>
      </c>
      <c r="J326" s="3">
        <v>3.3373110720267798</v>
      </c>
      <c r="K326" s="3">
        <v>3.72660770196299</v>
      </c>
    </row>
    <row r="327" spans="8:11">
      <c r="H327" s="3">
        <v>0.84647631773004495</v>
      </c>
      <c r="I327" s="3">
        <v>1.5367214621509699</v>
      </c>
      <c r="J327" s="3">
        <v>0.69861670567977896</v>
      </c>
      <c r="K327" s="3">
        <v>3.7589471675341501</v>
      </c>
    </row>
    <row r="328" spans="8:11">
      <c r="H328" s="3">
        <v>0.31403401045286999</v>
      </c>
      <c r="I328" s="3">
        <v>-2.1875722391617698</v>
      </c>
      <c r="J328" s="3">
        <v>-1.1338273321492001</v>
      </c>
      <c r="K328" s="3">
        <v>2.9520839889298101</v>
      </c>
    </row>
    <row r="329" spans="8:11">
      <c r="H329" s="3">
        <v>2.0955952995470302</v>
      </c>
      <c r="I329" s="3">
        <v>1.4615041345992199</v>
      </c>
      <c r="J329" s="3">
        <v>3.7698124964039099</v>
      </c>
      <c r="K329" s="3">
        <v>2.6340092035298199</v>
      </c>
    </row>
    <row r="330" spans="8:11">
      <c r="H330" s="3">
        <v>1.2714413915873499</v>
      </c>
      <c r="I330" s="3">
        <v>-2.2446320785895599</v>
      </c>
      <c r="J330" s="3">
        <f>-2.98550947135631</f>
        <v>-2.98550947135631</v>
      </c>
      <c r="K330" s="3">
        <v>-1.36469169357609</v>
      </c>
    </row>
    <row r="331" spans="8:11">
      <c r="H331" s="3">
        <v>-2.5074519942303102</v>
      </c>
      <c r="I331" s="3">
        <v>0.78333465397763002</v>
      </c>
      <c r="J331" s="3">
        <f>-3.82688948581068</f>
        <v>-3.8268894858106801</v>
      </c>
      <c r="K331" s="3">
        <v>-2.13154435493635</v>
      </c>
    </row>
    <row r="332" spans="8:11">
      <c r="H332" s="3">
        <v>0.81555057293122901</v>
      </c>
      <c r="I332" s="3">
        <v>-0.99376205858210098</v>
      </c>
      <c r="J332" s="3">
        <v>3.9634046594786998</v>
      </c>
      <c r="K332" s="3">
        <v>-3.23941759172184</v>
      </c>
    </row>
    <row r="333" spans="8:11">
      <c r="H333" s="3">
        <f>-1.6412092381969</f>
        <v>-1.6412092381968999</v>
      </c>
      <c r="I333" s="3">
        <v>-1.84346569692701</v>
      </c>
      <c r="J333" s="3">
        <v>2.9339783051181101</v>
      </c>
      <c r="K333" s="3">
        <v>0.70666549091203901</v>
      </c>
    </row>
    <row r="334" spans="8:11">
      <c r="H334" s="3">
        <f>-1.3925740703116</f>
        <v>-1.3925740703116001</v>
      </c>
      <c r="I334" s="3">
        <v>-2.32470839121277</v>
      </c>
      <c r="J334" s="3">
        <v>-2.8500340198864902</v>
      </c>
      <c r="K334" s="3">
        <v>2.1135639318621502</v>
      </c>
    </row>
    <row r="335" spans="8:11">
      <c r="H335" s="3">
        <v>-2.9432242090510701</v>
      </c>
      <c r="I335" s="3">
        <v>0.457845248534333</v>
      </c>
      <c r="J335" s="3">
        <v>-3.3245051838530699</v>
      </c>
      <c r="K335" s="3">
        <v>0.43441143505962498</v>
      </c>
    </row>
    <row r="336" spans="8:11">
      <c r="H336" s="3">
        <v>1.21941668535181</v>
      </c>
      <c r="I336" s="3">
        <v>2.3920082806582301</v>
      </c>
      <c r="J336" s="3">
        <v>3.84396038082859</v>
      </c>
      <c r="K336" s="3">
        <v>-0.55646168812928998</v>
      </c>
    </row>
    <row r="337" spans="8:11">
      <c r="H337" s="3">
        <v>1.84369403333646</v>
      </c>
      <c r="I337" s="3">
        <v>-1.0118551428449001</v>
      </c>
      <c r="J337" s="3">
        <v>2.0714310996737102</v>
      </c>
      <c r="K337" s="3">
        <v>-3.57128256993939</v>
      </c>
    </row>
    <row r="338" spans="8:11">
      <c r="H338" s="3">
        <v>0.43978125147087499</v>
      </c>
      <c r="I338" s="3">
        <v>-1.6288051924679601</v>
      </c>
      <c r="J338" s="3">
        <f>-0.910438588556693</f>
        <v>-0.91043858855669302</v>
      </c>
      <c r="K338" s="3">
        <v>-3.2927531950962399</v>
      </c>
    </row>
    <row r="339" spans="8:11">
      <c r="H339" s="3">
        <v>0.58490454868726605</v>
      </c>
      <c r="I339" s="3">
        <v>0.24890107227507299</v>
      </c>
      <c r="J339" s="3">
        <v>-2.2971398293074299</v>
      </c>
      <c r="K339" s="3">
        <v>3.7625316982011099</v>
      </c>
    </row>
    <row r="340" spans="8:11">
      <c r="H340" s="3">
        <f>-2.2180866258563</f>
        <v>-2.2180866258563001</v>
      </c>
      <c r="I340" s="3">
        <v>-1.80355757469463</v>
      </c>
      <c r="J340" s="3">
        <v>1.48384942270734</v>
      </c>
      <c r="K340" s="3">
        <v>3.45022384913127</v>
      </c>
    </row>
    <row r="341" spans="8:11">
      <c r="H341" s="3">
        <v>0.24050835032513401</v>
      </c>
      <c r="I341" s="3">
        <v>-0.53544206721493204</v>
      </c>
      <c r="J341" s="3">
        <v>-2.0099317200153601</v>
      </c>
      <c r="K341" s="3">
        <v>3.0107686312265298</v>
      </c>
    </row>
    <row r="342" spans="8:11">
      <c r="H342" s="3">
        <v>0.36402061311166101</v>
      </c>
      <c r="I342" s="3">
        <v>1.2281078293644201</v>
      </c>
      <c r="J342" s="3">
        <v>3.2391576633101899</v>
      </c>
      <c r="K342" s="3">
        <v>-0.43147413034963999</v>
      </c>
    </row>
    <row r="343" spans="8:11">
      <c r="H343" s="3">
        <v>0.15194006106681299</v>
      </c>
      <c r="I343" s="3">
        <v>0.86443468938934298</v>
      </c>
      <c r="J343" s="3">
        <v>-2.61431962018071</v>
      </c>
      <c r="K343" s="3">
        <v>2.6153056094166498</v>
      </c>
    </row>
    <row r="344" spans="8:11">
      <c r="H344" s="3">
        <f>-1.21288546805557</f>
        <v>-1.2128854680555701</v>
      </c>
      <c r="I344" s="3">
        <v>-1.43932535003092</v>
      </c>
      <c r="J344" s="3">
        <v>-2.0632596301295099</v>
      </c>
      <c r="K344" s="3">
        <v>2.3003872969719801</v>
      </c>
    </row>
    <row r="345" spans="8:11">
      <c r="H345" s="3">
        <v>1.3580110987543801</v>
      </c>
      <c r="I345" s="3">
        <v>-0.306184245265891</v>
      </c>
      <c r="J345" s="3">
        <v>3.53181110705443</v>
      </c>
      <c r="K345" s="3">
        <v>2.3147186605558701</v>
      </c>
    </row>
    <row r="346" spans="8:11">
      <c r="H346" s="3">
        <v>-0.82548105312235998</v>
      </c>
      <c r="I346" s="3">
        <v>1.8873049853623101</v>
      </c>
      <c r="J346" s="3">
        <v>0.328848626161866</v>
      </c>
      <c r="K346" s="3">
        <v>3.0654075472003202</v>
      </c>
    </row>
    <row r="347" spans="8:11">
      <c r="H347" s="3">
        <v>0.64589889690310898</v>
      </c>
      <c r="I347" s="3">
        <v>2.83503920921514</v>
      </c>
      <c r="J347" s="3">
        <v>3.5054554393493702</v>
      </c>
      <c r="K347" s="3">
        <v>1.23248363346448</v>
      </c>
    </row>
    <row r="348" spans="8:11">
      <c r="H348" s="3">
        <v>-0.25628666015175999</v>
      </c>
      <c r="I348" s="3">
        <v>0.870993092641282</v>
      </c>
      <c r="J348" s="3">
        <v>-2.6749330646171701</v>
      </c>
      <c r="K348" s="3">
        <v>3.7310096636477801</v>
      </c>
    </row>
    <row r="349" spans="8:11">
      <c r="H349" s="3">
        <f>-1.12183153934856</f>
        <v>-1.1218315393485601</v>
      </c>
      <c r="I349" s="3">
        <v>-1.94191191118594</v>
      </c>
      <c r="J349" s="3">
        <v>-2.4336428451306</v>
      </c>
      <c r="K349" s="3">
        <v>1.85611700866815</v>
      </c>
    </row>
    <row r="350" spans="8:11">
      <c r="H350" s="3">
        <v>0.59938768178857305</v>
      </c>
      <c r="I350" s="3">
        <v>2.4720821057389601</v>
      </c>
      <c r="J350" s="3">
        <v>-3.59900309240231</v>
      </c>
      <c r="K350" s="3">
        <v>0.69410286123034703</v>
      </c>
    </row>
    <row r="351" spans="8:11">
      <c r="H351" s="3">
        <v>0.64282238223933996</v>
      </c>
      <c r="I351" s="3">
        <v>2.69224825345293</v>
      </c>
      <c r="J351" s="3">
        <v>3.1193888735144801</v>
      </c>
      <c r="K351" s="3">
        <v>1.19384445418139</v>
      </c>
    </row>
    <row r="352" spans="8:11">
      <c r="H352" s="3">
        <v>-2.35149397715506</v>
      </c>
      <c r="I352" s="3">
        <v>0.34845771070498599</v>
      </c>
      <c r="J352" s="3">
        <f>-1.73532080041595</f>
        <v>-1.7353208004159499</v>
      </c>
      <c r="K352" s="3">
        <v>-2.8510740771137999</v>
      </c>
    </row>
    <row r="353" spans="8:11">
      <c r="H353" s="3">
        <v>2.5632154829885501</v>
      </c>
      <c r="I353" s="3">
        <v>-1.23055976542193</v>
      </c>
      <c r="J353" s="3">
        <f>-3.67081348372788</f>
        <v>-3.6708134837278799</v>
      </c>
      <c r="K353" s="3">
        <v>-2.3406973600755099</v>
      </c>
    </row>
    <row r="354" spans="8:11">
      <c r="H354" s="3">
        <v>2.32849739133446</v>
      </c>
      <c r="I354" s="3">
        <v>-0.17127422733026301</v>
      </c>
      <c r="J354" s="3">
        <v>3.06691016389559</v>
      </c>
      <c r="K354" s="3">
        <v>-1.6819929145083401E-2</v>
      </c>
    </row>
    <row r="355" spans="8:11">
      <c r="H355" s="3">
        <v>0.86778028022075404</v>
      </c>
      <c r="I355" s="3">
        <v>-1.5240212366769399</v>
      </c>
      <c r="J355" s="3">
        <v>3.31149088520946</v>
      </c>
      <c r="K355" s="3">
        <v>-1.6919510473075099</v>
      </c>
    </row>
    <row r="356" spans="8:11">
      <c r="H356" s="3">
        <f>-0.62206377938391</f>
        <v>-0.62206377938391</v>
      </c>
      <c r="I356" s="3">
        <v>-2.6508495033741899</v>
      </c>
      <c r="J356" s="3">
        <v>-1.5689005505682001</v>
      </c>
      <c r="K356" s="3">
        <v>3.3355873114422998</v>
      </c>
    </row>
    <row r="357" spans="8:11">
      <c r="H357" s="3">
        <v>-2.5622697383865298</v>
      </c>
      <c r="I357" s="3">
        <v>0.346583954068371</v>
      </c>
      <c r="J357" s="3">
        <f>-2.80865852767945</f>
        <v>-2.8086585276794498</v>
      </c>
      <c r="K357" s="3">
        <v>-1.6590051163758199</v>
      </c>
    </row>
    <row r="358" spans="8:11">
      <c r="H358" s="3">
        <v>0.32301694274339698</v>
      </c>
      <c r="I358" s="3">
        <v>-0.956434503998424</v>
      </c>
      <c r="J358" s="3">
        <v>1.7212163551247599</v>
      </c>
      <c r="K358" s="3">
        <v>3.8224428062832598</v>
      </c>
    </row>
    <row r="359" spans="8:11">
      <c r="H359" s="3">
        <f>-1.78394128963215</f>
        <v>-1.78394128963215</v>
      </c>
      <c r="I359" s="3">
        <v>-0.102524102136545</v>
      </c>
      <c r="J359" s="3">
        <v>3.08725434861792</v>
      </c>
      <c r="K359" s="3">
        <v>-0.91701971833939899</v>
      </c>
    </row>
    <row r="360" spans="8:11">
      <c r="H360" s="3">
        <v>-1.97963575805518</v>
      </c>
      <c r="I360" s="3">
        <v>1.7811475356540101</v>
      </c>
      <c r="J360" s="3">
        <v>1.0887016065305799</v>
      </c>
      <c r="K360" s="3">
        <v>-3.7829949721694098</v>
      </c>
    </row>
    <row r="361" spans="8:11">
      <c r="H361" s="3">
        <v>0.44092790733568399</v>
      </c>
      <c r="I361" s="3">
        <v>-0.45502634452163498</v>
      </c>
      <c r="J361" s="3">
        <v>3.12871686121981</v>
      </c>
      <c r="K361" s="3">
        <v>-1.33051642848158</v>
      </c>
    </row>
    <row r="362" spans="8:11">
      <c r="H362" s="3">
        <f>-2.13002412312799</f>
        <v>-2.1300241231279902</v>
      </c>
      <c r="I362" s="3">
        <v>-0.58116004543815403</v>
      </c>
      <c r="J362" s="3">
        <f>-0.170519205289057</f>
        <v>-0.17051920528905701</v>
      </c>
      <c r="K362" s="3">
        <v>-3.1582004501294998</v>
      </c>
    </row>
    <row r="363" spans="8:11">
      <c r="H363" s="3">
        <v>2.0948931356415899</v>
      </c>
      <c r="I363" s="3">
        <v>-0.472573168642205</v>
      </c>
      <c r="J363" s="3">
        <v>1.9032923122985399</v>
      </c>
      <c r="K363" s="3">
        <v>-2.5002571473147701</v>
      </c>
    </row>
    <row r="364" spans="8:11">
      <c r="H364" s="3">
        <v>1.9459563885992599</v>
      </c>
      <c r="I364" s="3">
        <v>1.00244691685956</v>
      </c>
      <c r="J364" s="3">
        <f>-2.67855501803557</f>
        <v>-2.6785550180355702</v>
      </c>
      <c r="K364" s="3">
        <v>-3.3987614533614101</v>
      </c>
    </row>
    <row r="365" spans="8:11">
      <c r="H365" s="3">
        <f>-1.13896245673063</f>
        <v>-1.13896245673063</v>
      </c>
      <c r="I365" s="3">
        <v>-2.7556790626819101</v>
      </c>
      <c r="J365" s="3">
        <v>-1.40757833957918E-2</v>
      </c>
      <c r="K365" s="3">
        <v>3.2990154593092198</v>
      </c>
    </row>
    <row r="366" spans="8:11">
      <c r="H366" s="3">
        <v>-1.9596299615444801</v>
      </c>
      <c r="I366" s="3">
        <v>0.75478476004388195</v>
      </c>
      <c r="J366" s="3">
        <v>2.0005810097371399</v>
      </c>
      <c r="K366" s="3">
        <v>2.4335001851462099</v>
      </c>
    </row>
    <row r="367" spans="8:11">
      <c r="H367" s="3">
        <v>1.34544003322537</v>
      </c>
      <c r="I367" s="3">
        <v>-2.6789164817451101</v>
      </c>
      <c r="J367" s="3">
        <f>-3.3662758183058</f>
        <v>-3.3662758183057999</v>
      </c>
      <c r="K367" s="3">
        <v>-1.26343609380639</v>
      </c>
    </row>
    <row r="368" spans="8:11">
      <c r="H368" s="3">
        <v>0.87484299975736501</v>
      </c>
      <c r="I368" s="3">
        <v>2.6555125953107002</v>
      </c>
      <c r="J368" s="3">
        <v>2.9467869219593501</v>
      </c>
      <c r="K368" s="3">
        <v>-3.6300490610329099</v>
      </c>
    </row>
    <row r="369" spans="8:11">
      <c r="H369" s="3">
        <v>2.3669496541220498</v>
      </c>
      <c r="I369" s="3">
        <v>-0.738178492786289</v>
      </c>
      <c r="J369" s="3">
        <v>2.58027470687093</v>
      </c>
      <c r="K369" s="3">
        <v>2.4599182962068298</v>
      </c>
    </row>
    <row r="370" spans="8:11">
      <c r="H370" s="3">
        <v>1.0384896698100099</v>
      </c>
      <c r="I370" s="3">
        <v>2.5270344661553601</v>
      </c>
      <c r="J370" s="3">
        <v>1.6331833991071101</v>
      </c>
      <c r="K370" s="3">
        <v>-3.71982209998085</v>
      </c>
    </row>
    <row r="371" spans="8:11">
      <c r="H371" s="3">
        <v>0.85243507760228399</v>
      </c>
      <c r="I371" s="3">
        <v>1.1674081335165001</v>
      </c>
      <c r="J371" s="3">
        <v>3.01010457436354</v>
      </c>
      <c r="K371" s="3">
        <v>-0.27904988591988</v>
      </c>
    </row>
    <row r="372" spans="8:11">
      <c r="H372" s="3">
        <f>-1.97581154886225</f>
        <v>-1.9758115488622501</v>
      </c>
      <c r="I372" s="3">
        <v>-1.3752984235246599</v>
      </c>
      <c r="J372" s="3">
        <f>-2.68411189473302</f>
        <v>-2.6841118947330198</v>
      </c>
      <c r="K372" s="3">
        <v>-2.3071461970717402</v>
      </c>
    </row>
    <row r="373" spans="8:11">
      <c r="H373" s="3">
        <v>-1.5434499395949499</v>
      </c>
      <c r="I373" s="3">
        <v>2.3597662059564</v>
      </c>
      <c r="J373" s="3">
        <f>-1.58569114173805</f>
        <v>-1.5856911417380499</v>
      </c>
      <c r="K373" s="3">
        <v>-3.02758401105792</v>
      </c>
    </row>
    <row r="374" spans="8:11">
      <c r="H374" s="3">
        <v>6.3098883714563805E-2</v>
      </c>
      <c r="I374" s="3">
        <v>4.4949999473992301E-2</v>
      </c>
      <c r="J374" s="3">
        <v>-0.22069623673059099</v>
      </c>
      <c r="K374" s="3">
        <v>3.1250597988470301</v>
      </c>
    </row>
    <row r="375" spans="8:11">
      <c r="H375" s="3">
        <v>1.34361910542612</v>
      </c>
      <c r="I375" s="3">
        <v>0.262589970612642</v>
      </c>
      <c r="J375" s="3">
        <v>2.3872021429929</v>
      </c>
      <c r="K375" s="3">
        <v>-2.7906407404689699</v>
      </c>
    </row>
    <row r="376" spans="8:11">
      <c r="H376" s="3">
        <v>4.7551922372376099E-2</v>
      </c>
      <c r="I376" s="3">
        <v>-1.84037359201385</v>
      </c>
      <c r="J376" s="3">
        <f>-3.62554602281763</f>
        <v>-3.6255460228176299</v>
      </c>
      <c r="K376" s="3">
        <v>-0.761864298375592</v>
      </c>
    </row>
    <row r="377" spans="8:11">
      <c r="H377" s="3">
        <v>2.50638730817814</v>
      </c>
      <c r="I377" s="3">
        <v>-0.20656553998204</v>
      </c>
      <c r="J377" s="3">
        <f>-0.00777288972000089</f>
        <v>-7.7728897200008903E-3</v>
      </c>
      <c r="K377" s="3">
        <v>-3.4017189679447299</v>
      </c>
    </row>
    <row r="378" spans="8:11">
      <c r="H378" s="3">
        <v>0.384673266498819</v>
      </c>
      <c r="I378" s="3">
        <v>2.2904638746655102</v>
      </c>
      <c r="J378" s="3">
        <v>2.89043066938989</v>
      </c>
      <c r="K378" s="3">
        <v>1.74855115491262</v>
      </c>
    </row>
    <row r="379" spans="8:11">
      <c r="H379" s="3">
        <f>-2.22915034639014</f>
        <v>-2.2291503463901399</v>
      </c>
      <c r="I379" s="3">
        <v>-1.08445304370411</v>
      </c>
      <c r="J379" s="3">
        <v>0.75308521402303197</v>
      </c>
      <c r="K379" s="3">
        <v>3.8320441931887501</v>
      </c>
    </row>
    <row r="380" spans="8:11">
      <c r="H380" s="3">
        <v>1.35386368569495</v>
      </c>
      <c r="I380" s="3">
        <v>-0.77885493856732102</v>
      </c>
      <c r="J380" s="3">
        <v>3.53414200885554</v>
      </c>
      <c r="K380" s="3">
        <v>-0.98050476021046495</v>
      </c>
    </row>
    <row r="381" spans="8:11">
      <c r="H381" s="3">
        <f>-1.48722724687193</f>
        <v>-1.4872272468719301</v>
      </c>
      <c r="I381" s="3">
        <v>-0.97087713864038105</v>
      </c>
      <c r="J381" s="3">
        <v>-3.8483893853387801</v>
      </c>
      <c r="K381" s="3">
        <v>3.1743908215285601</v>
      </c>
    </row>
    <row r="382" spans="8:11">
      <c r="H382" s="3">
        <v>-2.68102933291846</v>
      </c>
      <c r="I382" s="3">
        <v>0.58065784176278001</v>
      </c>
      <c r="J382" s="3">
        <f>-3.48151634390853</f>
        <v>-3.4815163439085302</v>
      </c>
      <c r="K382" s="3">
        <v>-2.7115105331499998</v>
      </c>
    </row>
    <row r="383" spans="8:11">
      <c r="H383" s="3">
        <v>8.0478403370572701E-2</v>
      </c>
      <c r="I383" s="3">
        <v>1.3819632022141199</v>
      </c>
      <c r="J383" s="3">
        <f>-0.523918534635042</f>
        <v>-0.52391853463504201</v>
      </c>
      <c r="K383" s="3">
        <v>-2.9943667595749801</v>
      </c>
    </row>
    <row r="384" spans="8:11">
      <c r="H384" s="3">
        <v>7.9131057759377996E-2</v>
      </c>
      <c r="I384" s="3">
        <v>-1.3558109245333401</v>
      </c>
      <c r="J384" s="3">
        <f>-3.02756414217304</f>
        <v>-3.0275641421730399</v>
      </c>
      <c r="K384" s="3">
        <v>-2.3306768578528598</v>
      </c>
    </row>
    <row r="385" spans="8:11">
      <c r="H385" s="3">
        <v>1.7636221793601801</v>
      </c>
      <c r="I385" s="3">
        <v>1.5216755504705799</v>
      </c>
      <c r="J385" s="3">
        <f>-2.64581274783877</f>
        <v>-2.6458127478387699</v>
      </c>
      <c r="K385" s="3">
        <v>-3.2465563274868101</v>
      </c>
    </row>
    <row r="386" spans="8:11">
      <c r="H386" s="3">
        <v>-4.0380756242371599E-2</v>
      </c>
      <c r="I386" s="3">
        <v>1.58716548789843</v>
      </c>
      <c r="J386" s="3">
        <f>-1.1741677978582</f>
        <v>-1.1741677978581999</v>
      </c>
      <c r="K386" s="3">
        <v>-3.8461026160487499</v>
      </c>
    </row>
    <row r="387" spans="8:11">
      <c r="H387" s="3">
        <v>-0.58779670398624095</v>
      </c>
      <c r="I387" s="3">
        <v>1.9465126947470199</v>
      </c>
      <c r="J387" s="3">
        <v>2.5026007315676102</v>
      </c>
      <c r="K387" s="3">
        <v>1.6999869111288699</v>
      </c>
    </row>
    <row r="388" spans="8:11">
      <c r="H388" s="3">
        <f>-0.499113063950891</f>
        <v>-0.499113063950891</v>
      </c>
      <c r="I388" s="3">
        <v>-0.26200504692783699</v>
      </c>
      <c r="J388" s="3">
        <v>-3.5346520328257802</v>
      </c>
      <c r="K388" s="3">
        <v>8.6844986373602398E-2</v>
      </c>
    </row>
    <row r="389" spans="8:11">
      <c r="H389" s="3">
        <v>2.0698953041831198</v>
      </c>
      <c r="I389" s="3">
        <v>-1.6833254512315301</v>
      </c>
      <c r="J389" s="3">
        <v>-3.6118543183689402</v>
      </c>
      <c r="K389" s="3">
        <v>2.59120084389152E-2</v>
      </c>
    </row>
    <row r="390" spans="8:11">
      <c r="H390" s="3">
        <v>1.2017199306214199</v>
      </c>
      <c r="I390" s="3">
        <v>1.42226850020165</v>
      </c>
      <c r="J390" s="3">
        <v>-3.7914812046822899</v>
      </c>
      <c r="K390" s="3">
        <v>3.85098804658025</v>
      </c>
    </row>
    <row r="391" spans="8:11">
      <c r="H391" s="3">
        <v>-1.08235017292059</v>
      </c>
      <c r="I391" s="3">
        <v>1.73853185769194</v>
      </c>
      <c r="J391" s="3">
        <v>-3.25527170268419</v>
      </c>
      <c r="K391" s="3">
        <v>1.57422827638222</v>
      </c>
    </row>
    <row r="392" spans="8:11">
      <c r="H392" s="3">
        <v>2.7345862041906598E-2</v>
      </c>
      <c r="I392" s="3">
        <v>0.61897958959004995</v>
      </c>
      <c r="J392" s="3">
        <v>3.3624242460054599</v>
      </c>
      <c r="K392" s="3">
        <v>2.35198991519351</v>
      </c>
    </row>
    <row r="393" spans="8:11">
      <c r="H393" s="3">
        <v>0.72039191134707303</v>
      </c>
      <c r="I393" s="3">
        <v>-0.81829474465527496</v>
      </c>
      <c r="J393" s="3">
        <f>-3.89701817795877</f>
        <v>-3.89701817795877</v>
      </c>
      <c r="K393" s="3">
        <v>-1.80088499069629</v>
      </c>
    </row>
    <row r="394" spans="8:11">
      <c r="H394" s="3">
        <v>1.9329228508951899</v>
      </c>
      <c r="I394" s="3">
        <v>0.61623051796668404</v>
      </c>
      <c r="J394" s="3">
        <f>-3.55606039772475</f>
        <v>-3.55606039772475</v>
      </c>
      <c r="K394" s="3">
        <v>-3.12514444288291</v>
      </c>
    </row>
    <row r="395" spans="8:11">
      <c r="H395" s="3">
        <v>2.6785706313004498</v>
      </c>
      <c r="I395" s="3">
        <v>-0.91392405401501597</v>
      </c>
      <c r="J395" s="3">
        <v>0.74511937821824503</v>
      </c>
      <c r="K395" s="3">
        <v>2.9064245012573302</v>
      </c>
    </row>
    <row r="396" spans="8:11">
      <c r="H396" s="3">
        <f>-2.85013616817093</f>
        <v>-2.8501361681709301</v>
      </c>
      <c r="I396" s="3">
        <v>-0.49738386046381</v>
      </c>
      <c r="J396" s="3">
        <v>0.37801030495897803</v>
      </c>
      <c r="K396" s="3">
        <v>3.87103835137362</v>
      </c>
    </row>
    <row r="397" spans="8:11">
      <c r="H397" s="3">
        <v>-1.1863871048719099</v>
      </c>
      <c r="I397" s="3">
        <v>2.1851706819499102</v>
      </c>
      <c r="J397" s="3">
        <v>3.8806290099146099</v>
      </c>
      <c r="K397" s="3">
        <v>2.96082888324477</v>
      </c>
    </row>
    <row r="398" spans="8:11">
      <c r="H398" s="3">
        <v>0.33840444833275302</v>
      </c>
      <c r="I398" s="3">
        <v>-1.13157715685412</v>
      </c>
      <c r="J398" s="3">
        <v>1.30719654950663</v>
      </c>
      <c r="K398" s="3">
        <v>-3.7899035948096702</v>
      </c>
    </row>
    <row r="399" spans="8:11">
      <c r="H399" s="3">
        <v>0.62868791074270003</v>
      </c>
      <c r="I399" s="3">
        <v>-0.54751362995516395</v>
      </c>
      <c r="J399" s="3">
        <f>-3.2976094893055</f>
        <v>-3.2976094893055001</v>
      </c>
      <c r="K399" s="3">
        <v>-0.22519550538017699</v>
      </c>
    </row>
    <row r="400" spans="8:11">
      <c r="H400" s="3">
        <v>0.44477732856103103</v>
      </c>
      <c r="I400" s="3">
        <v>9.8310647443313706E-2</v>
      </c>
      <c r="J400" s="3">
        <f>-2.97201934369221</f>
        <v>-2.9720193436922102</v>
      </c>
      <c r="K400" s="3">
        <v>-1.2244602877423501</v>
      </c>
    </row>
    <row r="401" spans="8:11">
      <c r="H401" s="3">
        <v>-2.6680478734775201</v>
      </c>
      <c r="I401" s="3">
        <v>1.46653670314442E-2</v>
      </c>
      <c r="J401" s="3">
        <v>-3.8671619523157301</v>
      </c>
      <c r="K401" s="3">
        <v>1.7394216970524301</v>
      </c>
    </row>
    <row r="402" spans="8:11">
      <c r="H402" s="3">
        <f>-0.4369916779625</f>
        <v>-0.43699167796249999</v>
      </c>
      <c r="I402" s="3">
        <v>-2.0038093021952399</v>
      </c>
      <c r="J402" s="3">
        <v>2.1152841521780799</v>
      </c>
      <c r="K402" s="3">
        <v>-2.25407049231677</v>
      </c>
    </row>
    <row r="403" spans="8:11">
      <c r="H403" s="3">
        <v>-2.3627039940265901</v>
      </c>
      <c r="I403" s="3">
        <v>1.1955314316283201</v>
      </c>
      <c r="J403" s="3">
        <f>-2.28617084449158</f>
        <v>-2.28617084449158</v>
      </c>
      <c r="K403" s="3">
        <v>-2.9986014662253901</v>
      </c>
    </row>
    <row r="404" spans="8:11">
      <c r="H404" s="3">
        <v>1.4392601694562599</v>
      </c>
      <c r="I404" s="3">
        <v>2.5126301344573698</v>
      </c>
      <c r="J404" s="3">
        <v>1.75123422787771</v>
      </c>
      <c r="K404" s="3">
        <v>2.8945383440685402</v>
      </c>
    </row>
    <row r="405" spans="8:11">
      <c r="H405" s="3">
        <f>-2.0533678898599</f>
        <v>-2.0533678898599002</v>
      </c>
      <c r="I405" s="3">
        <v>-0.33041459848831201</v>
      </c>
      <c r="J405" s="3">
        <v>3.0788520781604598</v>
      </c>
      <c r="K405" s="3">
        <v>2.0559420535165098</v>
      </c>
    </row>
    <row r="406" spans="8:11">
      <c r="H406" s="3">
        <v>1.2372504452086499</v>
      </c>
      <c r="I406" s="3">
        <v>-0.67710782471850695</v>
      </c>
      <c r="J406" s="3">
        <f>-3.13347502909018</f>
        <v>-3.1334750290901798</v>
      </c>
      <c r="K406" s="3">
        <v>-2.3535164315600601</v>
      </c>
    </row>
    <row r="407" spans="8:11">
      <c r="H407" s="3">
        <v>-0.45850100755832901</v>
      </c>
      <c r="I407" s="3">
        <v>2.3945055289683799</v>
      </c>
      <c r="J407" s="3">
        <v>3.2479601603652002</v>
      </c>
      <c r="K407" s="3">
        <v>-1.5677454478475401</v>
      </c>
    </row>
    <row r="408" spans="8:11">
      <c r="H408" s="3">
        <v>4.1846553029287704E-3</v>
      </c>
      <c r="I408" s="3">
        <v>-2.7622476537457299</v>
      </c>
      <c r="J408" s="3">
        <v>3.99936694422852</v>
      </c>
      <c r="K408" s="3">
        <v>-1.48978188942601</v>
      </c>
    </row>
    <row r="409" spans="8:11">
      <c r="H409" s="3">
        <f>-1.77301682608278</f>
        <v>-1.7730168260827801</v>
      </c>
      <c r="I409" s="3">
        <v>-1.6115790167755</v>
      </c>
      <c r="J409" s="3">
        <v>3.9902830096148398</v>
      </c>
      <c r="K409" s="3">
        <v>-2.6151754400296698</v>
      </c>
    </row>
    <row r="410" spans="8:11">
      <c r="H410" s="3">
        <f>-1.56643680071436</f>
        <v>-1.5664368007143601</v>
      </c>
      <c r="I410" s="3">
        <v>-1.47171704200758</v>
      </c>
      <c r="J410" s="3">
        <v>3.16006319783701</v>
      </c>
      <c r="K410" s="3">
        <v>1.2890190001144199</v>
      </c>
    </row>
    <row r="411" spans="8:11">
      <c r="H411" s="3">
        <v>1.09647195518384</v>
      </c>
      <c r="I411" s="3">
        <v>-2.50578282617096</v>
      </c>
      <c r="J411" s="3">
        <v>-0.66652980665460004</v>
      </c>
      <c r="K411" s="3">
        <v>3.9144309828750399</v>
      </c>
    </row>
    <row r="412" spans="8:11">
      <c r="H412" s="3">
        <f>-1.72918353809867</f>
        <v>-1.72918353809867</v>
      </c>
      <c r="I412" s="3">
        <v>-2.2815192143415599</v>
      </c>
      <c r="J412" s="3">
        <v>-1.9087246393691299</v>
      </c>
      <c r="K412" s="3">
        <v>3.09190178998101</v>
      </c>
    </row>
    <row r="413" spans="8:11">
      <c r="H413" s="3">
        <v>1.2729602322022899</v>
      </c>
      <c r="I413" s="3">
        <v>-0.52079447839890403</v>
      </c>
      <c r="J413" s="3">
        <v>0.36726646591332501</v>
      </c>
      <c r="K413" s="3">
        <v>3.7202166206114602</v>
      </c>
    </row>
    <row r="414" spans="8:11">
      <c r="H414" s="3">
        <v>1.341466956368</v>
      </c>
      <c r="I414" s="3">
        <v>-1.1751068660246</v>
      </c>
      <c r="J414" s="3">
        <f>-3.22443374284727</f>
        <v>-3.2244337428472698</v>
      </c>
      <c r="K414" s="3">
        <v>-2.9500117922293598</v>
      </c>
    </row>
    <row r="415" spans="8:11">
      <c r="H415" s="3">
        <v>-2.9043439404830602</v>
      </c>
      <c r="I415" s="3">
        <v>1.8978861551533801E-2</v>
      </c>
      <c r="J415" s="3">
        <v>0.79929099052678798</v>
      </c>
      <c r="K415" s="3">
        <v>2.9106079322288201</v>
      </c>
    </row>
    <row r="416" spans="8:11">
      <c r="H416" s="3">
        <v>2.73790909067535</v>
      </c>
      <c r="I416" s="3">
        <v>1.08577411609596</v>
      </c>
      <c r="J416" s="3">
        <v>3.66651855860019</v>
      </c>
      <c r="K416" s="3">
        <v>-1.0135246667692599</v>
      </c>
    </row>
    <row r="417" spans="8:11">
      <c r="H417" s="3">
        <v>2.0392962332662301</v>
      </c>
      <c r="I417" s="3">
        <v>-0.66533006985500798</v>
      </c>
      <c r="J417" s="3">
        <v>2.5837267371700201</v>
      </c>
      <c r="K417" s="3">
        <v>-2.9835158648102098</v>
      </c>
    </row>
    <row r="418" spans="8:11">
      <c r="H418" s="3">
        <v>-1.1997511289390099</v>
      </c>
      <c r="I418" s="3">
        <v>0.59352314451070398</v>
      </c>
      <c r="J418" s="3">
        <v>3.0614051338490298</v>
      </c>
      <c r="K418" s="3">
        <v>-2.12790152719823</v>
      </c>
    </row>
    <row r="419" spans="8:11">
      <c r="H419" s="3">
        <v>-2.5121720169855801</v>
      </c>
      <c r="I419" s="3">
        <v>1.3435408176541399</v>
      </c>
      <c r="J419" s="3">
        <v>3.12512434934369</v>
      </c>
      <c r="K419" s="3">
        <v>-1.01191917449163</v>
      </c>
    </row>
    <row r="420" spans="8:11">
      <c r="H420" s="3">
        <v>-2.2234227980190702</v>
      </c>
      <c r="I420" s="3">
        <v>3.7285174427317699E-2</v>
      </c>
      <c r="J420" s="3">
        <v>2.8071759689741702</v>
      </c>
      <c r="K420" s="3">
        <v>-1.5506246435902999</v>
      </c>
    </row>
    <row r="421" spans="8:11">
      <c r="H421" s="3">
        <f>-1.3290828659965</f>
        <v>-1.3290828659964999</v>
      </c>
      <c r="I421" s="3">
        <v>-0.87868260056680103</v>
      </c>
      <c r="J421" s="3">
        <f>-2.15321944488507</f>
        <v>-2.1532194448850701</v>
      </c>
      <c r="K421" s="3">
        <v>-3.5337945121075398</v>
      </c>
    </row>
    <row r="422" spans="8:11">
      <c r="H422" s="3">
        <v>-1.9377277980427901</v>
      </c>
      <c r="I422" s="3">
        <v>1.8642272851397901</v>
      </c>
      <c r="J422" s="3">
        <v>3.0872502700427198</v>
      </c>
      <c r="K422" s="3">
        <v>-2.2387981359682998</v>
      </c>
    </row>
    <row r="423" spans="8:11">
      <c r="H423" s="3">
        <f>-0.00128612143256123</f>
        <v>-1.28612143256123E-3</v>
      </c>
      <c r="I423" s="3">
        <v>-2.15746717618079</v>
      </c>
      <c r="J423" s="3">
        <v>3.41016841262276</v>
      </c>
      <c r="K423" s="3">
        <v>-1.25653046529171</v>
      </c>
    </row>
    <row r="424" spans="8:11">
      <c r="H424" s="3">
        <v>9.3640427526879302E-2</v>
      </c>
      <c r="I424" s="3">
        <v>-0.115083545913868</v>
      </c>
      <c r="J424" s="3">
        <v>-2.6833975662231002</v>
      </c>
      <c r="K424" s="3">
        <v>1.3680057465312601</v>
      </c>
    </row>
    <row r="425" spans="8:11">
      <c r="H425" s="3">
        <v>2.47960452497865</v>
      </c>
      <c r="I425" s="3">
        <v>0.18224718768949599</v>
      </c>
      <c r="J425" s="3">
        <v>2.7413271549234199</v>
      </c>
      <c r="K425" s="3">
        <v>2.1460614347583902</v>
      </c>
    </row>
    <row r="426" spans="8:11">
      <c r="H426" s="3">
        <f>-1.06153439121921</f>
        <v>-1.0615343912192099</v>
      </c>
      <c r="I426" s="3">
        <v>-2.1758763652549802</v>
      </c>
      <c r="J426" s="3">
        <v>3.18971897128251</v>
      </c>
      <c r="K426" s="3">
        <v>2.7962680390570198</v>
      </c>
    </row>
    <row r="427" spans="8:11">
      <c r="H427" s="3">
        <f>-0.0306160943023963</f>
        <v>-3.0616094302396299E-2</v>
      </c>
      <c r="I427" s="3">
        <v>-2.6423163295857099</v>
      </c>
      <c r="J427" s="3">
        <v>-0.45699036747931798</v>
      </c>
      <c r="K427" s="3">
        <v>3.8247466068234202</v>
      </c>
    </row>
    <row r="428" spans="8:11">
      <c r="H428" s="3">
        <v>-2.02540335197348</v>
      </c>
      <c r="I428" s="3">
        <v>1.89360785660175</v>
      </c>
      <c r="J428" s="3">
        <v>3.2745509571039699</v>
      </c>
      <c r="K428" s="3">
        <v>2.8220313594659898</v>
      </c>
    </row>
    <row r="429" spans="8:11">
      <c r="H429" s="3">
        <v>0.33795071297281598</v>
      </c>
      <c r="I429" s="3">
        <v>0.50218746110481405</v>
      </c>
      <c r="J429" s="3">
        <f>-2.67542242639248</f>
        <v>-2.6754224263924802</v>
      </c>
      <c r="K429" s="3">
        <v>-3.2825560839487098</v>
      </c>
    </row>
    <row r="430" spans="8:11">
      <c r="H430" s="3">
        <v>0.74707543601911097</v>
      </c>
      <c r="I430" s="3">
        <v>2.5942627878554498</v>
      </c>
      <c r="J430" s="3">
        <v>1.7729411891709901</v>
      </c>
      <c r="K430" s="3">
        <v>-3.93813017268169</v>
      </c>
    </row>
    <row r="431" spans="8:11">
      <c r="H431" s="3">
        <v>2.2209882463052999</v>
      </c>
      <c r="I431" s="3">
        <v>-0.70051956164224005</v>
      </c>
      <c r="J431" s="3">
        <v>-3.6263426638243601</v>
      </c>
      <c r="K431" s="3">
        <v>3.3751069966716001</v>
      </c>
    </row>
    <row r="432" spans="8:11">
      <c r="H432" s="3">
        <v>-2.0227830371948898</v>
      </c>
      <c r="I432" s="3">
        <v>0.33236840293963199</v>
      </c>
      <c r="J432" s="3">
        <v>1.3750388826039099</v>
      </c>
      <c r="K432" s="3">
        <v>-3.5086951478328601</v>
      </c>
    </row>
    <row r="433" spans="8:11">
      <c r="H433" s="3">
        <v>-2.5089498851643799</v>
      </c>
      <c r="I433" s="3">
        <v>1.39569647468784</v>
      </c>
      <c r="J433" s="3">
        <v>2.4629226733740501</v>
      </c>
      <c r="K433" s="3">
        <v>-2.5156622121617498</v>
      </c>
    </row>
    <row r="434" spans="8:11">
      <c r="H434" s="3">
        <v>1.56963260466586</v>
      </c>
      <c r="I434" s="3">
        <v>-2.3353993432721101</v>
      </c>
      <c r="J434" s="3">
        <f>-3.45348092820901</f>
        <v>-3.45348092820901</v>
      </c>
      <c r="K434" s="3">
        <v>-3.2025613213783002</v>
      </c>
    </row>
    <row r="435" spans="8:11">
      <c r="H435" s="3">
        <f>-2.70696908675507</f>
        <v>-2.7069690867550702</v>
      </c>
      <c r="I435" s="3">
        <v>-0.29799707205864401</v>
      </c>
      <c r="J435" s="3">
        <v>2.2408120071606299</v>
      </c>
      <c r="K435" s="3">
        <v>3.9871862065703501</v>
      </c>
    </row>
    <row r="436" spans="8:11">
      <c r="H436" s="3">
        <v>-1.15313779262191</v>
      </c>
      <c r="I436" s="3">
        <v>2.34775628669711</v>
      </c>
      <c r="J436" s="3">
        <v>-3.08053372831505</v>
      </c>
      <c r="K436" s="3">
        <v>2.4599469837000201</v>
      </c>
    </row>
    <row r="437" spans="8:11">
      <c r="H437" s="3">
        <f>-1.69361954490443</f>
        <v>-1.69361954490443</v>
      </c>
      <c r="I437" s="3">
        <v>-2.08782999570131</v>
      </c>
      <c r="J437" s="3">
        <v>1.40946350366234</v>
      </c>
      <c r="K437" s="3">
        <v>-3.02997890308326</v>
      </c>
    </row>
    <row r="438" spans="8:11">
      <c r="H438" s="3">
        <v>-0.25445976778795198</v>
      </c>
      <c r="I438" s="3">
        <v>2.6009676189730899</v>
      </c>
      <c r="J438" s="3">
        <f>-2.81813462644818</f>
        <v>-2.8181346264481801</v>
      </c>
      <c r="K438" s="3">
        <v>-3.0909161636045202</v>
      </c>
    </row>
    <row r="439" spans="8:11">
      <c r="H439" s="3">
        <v>1.5660285729999901</v>
      </c>
      <c r="I439" s="3">
        <v>2.2749735619146101</v>
      </c>
      <c r="J439" s="3">
        <v>-0.38426946755073599</v>
      </c>
      <c r="K439" s="3">
        <v>3.5251120950884398</v>
      </c>
    </row>
    <row r="440" spans="8:11">
      <c r="H440" s="3">
        <f>-1.42672553964893</f>
        <v>-1.42672553964893</v>
      </c>
      <c r="I440" s="3">
        <v>-1.09285024594174</v>
      </c>
      <c r="J440" s="3">
        <v>-0.109812914152516</v>
      </c>
      <c r="K440" s="3">
        <v>3.19335495948041</v>
      </c>
    </row>
    <row r="441" spans="8:11">
      <c r="H441" s="3">
        <f>-1.01865875916244</f>
        <v>-1.0186587591624401</v>
      </c>
      <c r="I441" s="3">
        <v>-0.26719410591743198</v>
      </c>
      <c r="J441" s="3">
        <f>-3.57113425550592</f>
        <v>-3.5711342555059198</v>
      </c>
      <c r="K441" s="3">
        <v>-2.7991182953012501</v>
      </c>
    </row>
    <row r="442" spans="8:11">
      <c r="H442" s="3">
        <v>0.208539815301265</v>
      </c>
      <c r="I442" s="3">
        <v>-0.67897713664901305</v>
      </c>
      <c r="J442" s="3">
        <v>3.8741197214659202</v>
      </c>
      <c r="K442" s="3">
        <v>2.0392426016704599</v>
      </c>
    </row>
    <row r="443" spans="8:11">
      <c r="H443" s="3">
        <v>2.5631918706145602</v>
      </c>
      <c r="I443" s="3">
        <v>1.08448111939546</v>
      </c>
      <c r="J443" s="3">
        <v>2.4742868506206701</v>
      </c>
      <c r="K443" s="3">
        <v>3.28431526670796</v>
      </c>
    </row>
    <row r="444" spans="8:11">
      <c r="H444" s="3">
        <v>1.3245433421111401</v>
      </c>
      <c r="I444" s="3">
        <v>1.6082353366857101</v>
      </c>
      <c r="J444" s="3">
        <v>0.88671598107609895</v>
      </c>
      <c r="K444" s="3">
        <v>3.6364598302464</v>
      </c>
    </row>
    <row r="445" spans="8:11">
      <c r="H445" s="3">
        <v>0.40798664116744898</v>
      </c>
      <c r="I445" s="3">
        <v>1.5760486018175199</v>
      </c>
      <c r="J445" s="3">
        <v>2.54244704562621</v>
      </c>
      <c r="K445" s="3">
        <v>-1.7587447082212599</v>
      </c>
    </row>
    <row r="446" spans="8:11">
      <c r="H446" s="3">
        <f>-1.15416637335061</f>
        <v>-1.15416637335061</v>
      </c>
      <c r="I446" s="3">
        <v>-0.88370496946735799</v>
      </c>
      <c r="J446" s="3">
        <v>-2.4802442486366201</v>
      </c>
      <c r="K446" s="3">
        <v>3.4451908225233301</v>
      </c>
    </row>
    <row r="447" spans="8:11">
      <c r="H447" s="3">
        <v>0.31740804955195201</v>
      </c>
      <c r="I447" s="3">
        <v>-1.64105175911811</v>
      </c>
      <c r="J447" s="3">
        <f>-3.27677085635659</f>
        <v>-3.27677085635659</v>
      </c>
      <c r="K447" s="3">
        <v>-0.62866018207861896</v>
      </c>
    </row>
    <row r="448" spans="8:11">
      <c r="H448" s="3">
        <f>-1.39458729332424</f>
        <v>-1.39458729332424</v>
      </c>
      <c r="I448" s="3">
        <v>-9.3085969044026606E-2</v>
      </c>
      <c r="J448" s="3">
        <v>3.39640761500893</v>
      </c>
      <c r="K448" s="3">
        <v>-1.54134026081864</v>
      </c>
    </row>
    <row r="449" spans="8:11">
      <c r="H449" s="3">
        <f>-1.63352978148722</f>
        <v>-1.6335297814872201</v>
      </c>
      <c r="I449" s="3">
        <v>-1.9548984383791801</v>
      </c>
      <c r="J449" s="3">
        <f>-2.72328299070353</f>
        <v>-2.7232829907035301</v>
      </c>
      <c r="K449" s="3">
        <v>-2.0742526432389101</v>
      </c>
    </row>
    <row r="450" spans="8:11">
      <c r="H450" s="3">
        <f>-2.97500790937229</f>
        <v>-2.9750079093722901</v>
      </c>
      <c r="I450" s="3">
        <v>-3.7057866314635E-2</v>
      </c>
      <c r="J450" s="3">
        <f>-3.39537197188727</f>
        <v>-3.3953719718872701</v>
      </c>
      <c r="K450" s="3">
        <v>-1.0203046985376101</v>
      </c>
    </row>
    <row r="451" spans="8:11">
      <c r="H451" s="3">
        <f>-1.02446538825912</f>
        <v>-1.0244653882591199</v>
      </c>
      <c r="I451" s="3">
        <v>-2.2346161168426799</v>
      </c>
      <c r="J451" s="3">
        <v>0.84611062569562701</v>
      </c>
      <c r="K451" s="3">
        <v>-3.5343479447139901</v>
      </c>
    </row>
    <row r="452" spans="8:11">
      <c r="H452" s="3">
        <v>-0.70584742154061297</v>
      </c>
      <c r="I452" s="3">
        <v>0.38385984770116199</v>
      </c>
      <c r="J452" s="3">
        <v>2.5373977823573099</v>
      </c>
      <c r="K452" s="3">
        <v>-3.00786552911222</v>
      </c>
    </row>
    <row r="453" spans="8:11">
      <c r="H453" s="3">
        <v>0.53294458167654202</v>
      </c>
      <c r="I453" s="3">
        <v>2.0318502418803499</v>
      </c>
      <c r="J453" s="3">
        <f>-2.93994153835232</f>
        <v>-2.9399415383523202</v>
      </c>
      <c r="K453" s="3">
        <v>-3.3708263337956201</v>
      </c>
    </row>
    <row r="454" spans="8:11">
      <c r="H454" s="3">
        <v>-1.70644576364458</v>
      </c>
      <c r="I454" s="3">
        <v>1.7578795194697701</v>
      </c>
      <c r="J454" s="3">
        <f>-3.70002776161388</f>
        <v>-3.7000277616138799</v>
      </c>
      <c r="K454" s="3">
        <v>-1.4964084083997</v>
      </c>
    </row>
    <row r="455" spans="8:11">
      <c r="H455" s="3">
        <v>-1.4915444884286999</v>
      </c>
      <c r="I455" s="3">
        <v>0.55066099085206799</v>
      </c>
      <c r="J455" s="3">
        <v>-3.4508641982064301</v>
      </c>
      <c r="K455" s="3">
        <v>0.47906601990820702</v>
      </c>
    </row>
    <row r="456" spans="8:11">
      <c r="H456" s="3">
        <v>1.85287413954849</v>
      </c>
      <c r="I456" s="3">
        <v>1.72906772787852</v>
      </c>
      <c r="J456" s="3">
        <v>-1.9070846148907299</v>
      </c>
      <c r="K456" s="3">
        <v>2.4433958790118</v>
      </c>
    </row>
    <row r="457" spans="8:11">
      <c r="H457" s="3">
        <v>-0.78021531386209098</v>
      </c>
      <c r="I457" s="3">
        <v>2.0614451541613201</v>
      </c>
      <c r="J457" s="3">
        <v>3.1207365429019802</v>
      </c>
      <c r="K457" s="3">
        <v>1.18678171693073</v>
      </c>
    </row>
    <row r="458" spans="8:11">
      <c r="H458" s="3">
        <v>-0.63487052391669296</v>
      </c>
      <c r="I458" s="3">
        <v>1.52982875792764E-2</v>
      </c>
      <c r="J458" s="3">
        <f>-3.47024375761127</f>
        <v>-3.4702437576112701</v>
      </c>
      <c r="K458" s="3">
        <v>-1.81180769606917</v>
      </c>
    </row>
    <row r="459" spans="8:11">
      <c r="H459" s="3">
        <v>1.5849534401304599</v>
      </c>
      <c r="I459" s="3">
        <v>1.2299417051911301</v>
      </c>
      <c r="J459" s="3">
        <v>-3.9055473687043998</v>
      </c>
      <c r="K459" s="3">
        <v>0.92026348697031102</v>
      </c>
    </row>
    <row r="460" spans="8:11">
      <c r="H460" s="3">
        <v>0.26870365777137101</v>
      </c>
      <c r="I460" s="3">
        <v>1.94242263875651</v>
      </c>
      <c r="J460" s="3">
        <v>1.5748087314993899</v>
      </c>
      <c r="K460" s="3">
        <v>-3.80651650622023</v>
      </c>
    </row>
    <row r="461" spans="8:11">
      <c r="H461" s="3">
        <v>1.3538047300082201</v>
      </c>
      <c r="I461" s="3">
        <v>-2.5375649911243201</v>
      </c>
      <c r="J461" s="3">
        <v>0.36612644814827</v>
      </c>
      <c r="K461" s="3">
        <v>3.2667833222712201</v>
      </c>
    </row>
    <row r="462" spans="8:11">
      <c r="H462" s="3">
        <v>-0.95380597750198604</v>
      </c>
      <c r="I462" s="3">
        <v>1.51448912900857</v>
      </c>
      <c r="J462" s="3">
        <v>1.7086651374300299</v>
      </c>
      <c r="K462" s="3">
        <v>3.0449864153498498</v>
      </c>
    </row>
    <row r="463" spans="8:11">
      <c r="H463" s="3">
        <f>-0.490109733499486</f>
        <v>-0.490109733499486</v>
      </c>
      <c r="I463" s="3">
        <v>-1.6992998356909901</v>
      </c>
      <c r="J463" s="3">
        <v>3.5249724636756401</v>
      </c>
      <c r="K463" s="3">
        <v>1.3145330091148999</v>
      </c>
    </row>
    <row r="464" spans="8:11">
      <c r="H464" s="3">
        <v>0.31154943369771299</v>
      </c>
      <c r="I464" s="3">
        <v>1.28760299774871</v>
      </c>
      <c r="J464" s="3">
        <v>3.95691211033671</v>
      </c>
      <c r="K464" s="3">
        <v>-1.1300918632603101</v>
      </c>
    </row>
    <row r="465" spans="8:11">
      <c r="H465" s="3">
        <v>0.60872772358138505</v>
      </c>
      <c r="I465" s="3">
        <v>1.9567357374129399</v>
      </c>
      <c r="J465" s="3">
        <v>1.9700118295851401</v>
      </c>
      <c r="K465" s="3">
        <v>2.81559794975569</v>
      </c>
    </row>
    <row r="466" spans="8:11">
      <c r="H466" s="3">
        <f>-1.91902313034826</f>
        <v>-1.9190231303482601</v>
      </c>
      <c r="I466" s="3">
        <v>-1.46345380398171</v>
      </c>
      <c r="J466" s="3">
        <v>-3.9164241647511999</v>
      </c>
      <c r="K466" s="3">
        <v>1.55738291528341</v>
      </c>
    </row>
    <row r="467" spans="8:11">
      <c r="H467" s="3">
        <v>1.1320130967186901</v>
      </c>
      <c r="I467" s="3">
        <v>0.27252701060490497</v>
      </c>
      <c r="J467" s="3">
        <v>1.66671297874881</v>
      </c>
      <c r="K467" s="3">
        <v>-2.9707178417706999</v>
      </c>
    </row>
    <row r="468" spans="8:11">
      <c r="H468" s="3">
        <v>-0.44946452241585499</v>
      </c>
      <c r="I468" s="3">
        <v>2.1787176149229301</v>
      </c>
      <c r="J468" s="3">
        <v>2.9337575728264</v>
      </c>
      <c r="K468" s="3">
        <v>-1.81526215216371</v>
      </c>
    </row>
    <row r="469" spans="8:11">
      <c r="H469" s="3">
        <v>2.2490710441550901</v>
      </c>
      <c r="I469" s="3">
        <v>1.3663813986934701</v>
      </c>
      <c r="J469" s="3">
        <v>2.5293472888357602</v>
      </c>
      <c r="K469" s="3">
        <v>-2.13642585229606</v>
      </c>
    </row>
    <row r="470" spans="8:11">
      <c r="H470" s="3">
        <v>-0.215685047505214</v>
      </c>
      <c r="I470" s="3">
        <v>2.0280968441921501</v>
      </c>
      <c r="J470" s="3">
        <v>1.4651488104421</v>
      </c>
      <c r="K470" s="3">
        <v>3.0333470494470398</v>
      </c>
    </row>
    <row r="471" spans="8:11">
      <c r="H471" s="3">
        <v>-1.0567700235492199</v>
      </c>
      <c r="I471" s="3">
        <v>2.77565679810087</v>
      </c>
      <c r="J471" s="3">
        <v>-3.68138089464719</v>
      </c>
      <c r="K471" s="3">
        <v>2.67738951087123</v>
      </c>
    </row>
    <row r="472" spans="8:11">
      <c r="H472" s="3">
        <v>2.04788404859173</v>
      </c>
      <c r="I472" s="3">
        <v>-1.3599457284419201</v>
      </c>
      <c r="J472" s="3">
        <f>-3.37043376887636</f>
        <v>-3.3704337688763601</v>
      </c>
      <c r="K472" s="3">
        <v>-2.38564371194808</v>
      </c>
    </row>
    <row r="473" spans="8:11">
      <c r="H473" s="3">
        <v>0.99847083083937005</v>
      </c>
      <c r="I473" s="3">
        <v>0.81862974289845802</v>
      </c>
      <c r="J473" s="3">
        <v>2.4571422729528098</v>
      </c>
      <c r="K473" s="3">
        <v>3.00215606913968</v>
      </c>
    </row>
    <row r="474" spans="8:11">
      <c r="H474" s="3">
        <v>-0.95557815394592305</v>
      </c>
      <c r="I474" s="3">
        <v>1.4754167947849799</v>
      </c>
      <c r="J474" s="3">
        <f>-3.78841439125929</f>
        <v>-3.7884143912592898</v>
      </c>
      <c r="K474" s="3">
        <v>-1.96090753860735</v>
      </c>
    </row>
    <row r="475" spans="8:11">
      <c r="H475" s="3">
        <v>0.356825148058528</v>
      </c>
      <c r="I475" s="3">
        <v>-2.0011930064608299</v>
      </c>
      <c r="J475" s="3">
        <f>-0.562219834875056</f>
        <v>-0.562219834875056</v>
      </c>
      <c r="K475" s="3">
        <v>-3.3737121562257402</v>
      </c>
    </row>
    <row r="476" spans="8:11">
      <c r="H476" s="3">
        <f>-1.76126219605141</f>
        <v>-1.7612621960514101</v>
      </c>
      <c r="I476" s="3">
        <v>-1.9282292017637599</v>
      </c>
      <c r="J476" s="3">
        <v>2.7345565269487601E-2</v>
      </c>
      <c r="K476" s="3">
        <v>3.5548945429475598</v>
      </c>
    </row>
    <row r="477" spans="8:11">
      <c r="H477" s="3">
        <v>0.65792707508243597</v>
      </c>
      <c r="I477" s="3">
        <v>-0.52259589954427899</v>
      </c>
      <c r="J477" s="3">
        <v>3.3728941328010702</v>
      </c>
      <c r="K477" s="3">
        <v>-3.4846915891616002</v>
      </c>
    </row>
    <row r="478" spans="8:11">
      <c r="H478" s="3">
        <v>0.44505267433483098</v>
      </c>
      <c r="I478" s="3">
        <v>0.278434169254476</v>
      </c>
      <c r="J478" s="3">
        <f>-0.284970953659862</f>
        <v>-0.28497095365986203</v>
      </c>
      <c r="K478" s="3">
        <v>-3.7151948464159701</v>
      </c>
    </row>
    <row r="479" spans="8:11">
      <c r="H479" s="3">
        <v>1.06576567184768</v>
      </c>
      <c r="I479" s="3">
        <v>-2.1097817603686</v>
      </c>
      <c r="J479" s="3">
        <f>-2.98490373895522</f>
        <v>-2.9849037389552202</v>
      </c>
      <c r="K479" s="3">
        <v>-3.95479218264795</v>
      </c>
    </row>
    <row r="480" spans="8:11">
      <c r="H480" s="3">
        <v>0.391385406529632</v>
      </c>
      <c r="I480" s="3">
        <v>-2.3966380289104299</v>
      </c>
      <c r="J480" s="3">
        <f>-3.66796658458655</f>
        <v>-3.6679665845865501</v>
      </c>
      <c r="K480" s="3">
        <v>-3.1840144599374902</v>
      </c>
    </row>
    <row r="481" spans="8:11">
      <c r="H481" s="3">
        <f>-2.1168773410048</f>
        <v>-2.1168773410048001</v>
      </c>
      <c r="I481" s="3">
        <v>-1.82465795668033</v>
      </c>
      <c r="J481" s="3">
        <f>-2.95589986964819</f>
        <v>-2.95589986964819</v>
      </c>
      <c r="K481" s="3">
        <v>-2.49740661963359</v>
      </c>
    </row>
    <row r="482" spans="8:11">
      <c r="H482" s="3">
        <f>-0.122733120794629</f>
        <v>-0.122733120794629</v>
      </c>
      <c r="I482" s="3">
        <v>-0.51009154614496399</v>
      </c>
      <c r="J482" s="3">
        <v>3.0242452911962601</v>
      </c>
      <c r="K482" s="3">
        <v>1.75609582447027</v>
      </c>
    </row>
    <row r="483" spans="8:11">
      <c r="H483" s="3">
        <v>-0.84386221913538895</v>
      </c>
      <c r="I483" s="3">
        <v>1.2351644610734001</v>
      </c>
      <c r="J483" s="3">
        <v>-2.2297707845197001</v>
      </c>
      <c r="K483" s="3">
        <v>3.2666119535050799</v>
      </c>
    </row>
    <row r="484" spans="8:11">
      <c r="H484" s="3">
        <f>-1.98137192847157</f>
        <v>-1.9813719284715701</v>
      </c>
      <c r="I484" s="3">
        <v>-0.71353753219563698</v>
      </c>
      <c r="J484" s="3">
        <v>2.98853260534479</v>
      </c>
      <c r="K484" s="3">
        <v>-1.8196723317058201</v>
      </c>
    </row>
    <row r="485" spans="8:11">
      <c r="H485" s="3">
        <v>-0.94604633439283303</v>
      </c>
      <c r="I485" s="3">
        <v>1.95643471476453</v>
      </c>
      <c r="J485" s="3">
        <v>-2.1750518741520999</v>
      </c>
      <c r="K485" s="3">
        <v>3.1135644764884902</v>
      </c>
    </row>
    <row r="486" spans="8:11">
      <c r="H486" s="3">
        <v>0.86753702770493302</v>
      </c>
      <c r="I486" s="3">
        <v>2.2050842405954798</v>
      </c>
      <c r="J486" s="3">
        <v>2.7422793567968302</v>
      </c>
      <c r="K486" s="3">
        <v>-2.0182684837384501</v>
      </c>
    </row>
    <row r="487" spans="8:11">
      <c r="H487" s="3">
        <f>-2.47487077486632</f>
        <v>-2.4748707748663201</v>
      </c>
      <c r="I487" s="3">
        <v>-0.182118856818342</v>
      </c>
      <c r="J487" s="3">
        <v>-3.9654279629760798</v>
      </c>
      <c r="K487" s="3">
        <v>1.8889702979360199</v>
      </c>
    </row>
    <row r="488" spans="8:11">
      <c r="H488" s="3">
        <v>0.669327275703265</v>
      </c>
      <c r="I488" s="3">
        <v>1.7051829741097699</v>
      </c>
      <c r="J488" s="3">
        <v>1.2258414273649401</v>
      </c>
      <c r="K488" s="3">
        <v>3.6335236308155201</v>
      </c>
    </row>
    <row r="489" spans="8:11">
      <c r="H489" s="3">
        <f>-2.00195661088192</f>
        <v>-2.00195661088192</v>
      </c>
      <c r="I489" s="3">
        <v>-2.17487202143622</v>
      </c>
      <c r="J489" s="3">
        <f>-3.80559128779365</f>
        <v>-3.80559128779365</v>
      </c>
      <c r="K489" s="3">
        <v>-0.20100626917186301</v>
      </c>
    </row>
    <row r="490" spans="8:11">
      <c r="H490" s="3">
        <v>1.9733158247103</v>
      </c>
      <c r="I490" s="3">
        <v>2.17967141065607</v>
      </c>
      <c r="J490" s="3">
        <f>-3.43749206606065</f>
        <v>-3.4374920660606501</v>
      </c>
      <c r="K490" s="3">
        <v>-3.0758614130848199</v>
      </c>
    </row>
    <row r="491" spans="8:11">
      <c r="H491" s="3">
        <f>-2.42956401782438</f>
        <v>-2.4295640178243798</v>
      </c>
      <c r="I491" s="3">
        <v>-1.33226461898119</v>
      </c>
      <c r="J491" s="3">
        <f>-3.6100893961097</f>
        <v>-3.6100893961097</v>
      </c>
      <c r="K491" s="3">
        <v>-2.86390289696921</v>
      </c>
    </row>
    <row r="492" spans="8:11">
      <c r="H492" s="3">
        <f>-0.341128701020918</f>
        <v>-0.34112870102091802</v>
      </c>
      <c r="I492" s="3">
        <v>-2.6343540323596102</v>
      </c>
      <c r="J492" s="3">
        <v>5.22806712366055E-2</v>
      </c>
      <c r="K492" s="3">
        <v>3.211275753112</v>
      </c>
    </row>
    <row r="493" spans="8:11">
      <c r="H493" s="3">
        <v>0.27967248780778597</v>
      </c>
      <c r="I493" s="3">
        <v>1.10894137565357</v>
      </c>
      <c r="J493" s="3">
        <v>3.5212587420817001</v>
      </c>
      <c r="K493" s="3">
        <v>2.45709713474491</v>
      </c>
    </row>
    <row r="494" spans="8:11">
      <c r="H494" s="3">
        <v>1.80466819904751</v>
      </c>
      <c r="I494" s="3">
        <v>1.1535424944667001</v>
      </c>
      <c r="J494" s="3">
        <v>-3.7750447208565601</v>
      </c>
      <c r="K494" s="3">
        <v>3.4501555693897602E-2</v>
      </c>
    </row>
    <row r="495" spans="8:11">
      <c r="H495" s="3">
        <f>-0.500330501480593</f>
        <v>-0.50033050148059299</v>
      </c>
      <c r="I495" s="3">
        <v>-1.3834065813549099</v>
      </c>
      <c r="J495" s="3">
        <v>3.7825267825637998</v>
      </c>
      <c r="K495" s="3">
        <v>8.3014898308681098E-2</v>
      </c>
    </row>
    <row r="496" spans="8:11">
      <c r="H496" s="3">
        <v>-0.84232978624571098</v>
      </c>
      <c r="I496" s="3">
        <v>0.97082526021276605</v>
      </c>
      <c r="J496" s="3">
        <v>2.5122330434035902</v>
      </c>
      <c r="K496" s="3">
        <v>1.79302887899585</v>
      </c>
    </row>
    <row r="497" spans="8:11">
      <c r="H497" s="3">
        <v>1.9586542332015799</v>
      </c>
      <c r="I497" s="3">
        <v>1.3795969008025999</v>
      </c>
      <c r="J497" s="3">
        <f>-1.35831538228443</f>
        <v>-1.3583153822844301</v>
      </c>
      <c r="K497" s="3">
        <v>-3.5104097972413402</v>
      </c>
    </row>
    <row r="498" spans="8:11">
      <c r="H498" s="3">
        <v>0.15532546348788601</v>
      </c>
      <c r="I498" s="3">
        <v>7.9342716477299194E-2</v>
      </c>
      <c r="J498" s="3">
        <v>9.0219850391563605E-2</v>
      </c>
      <c r="K498" s="3">
        <v>-3.4135176483474101</v>
      </c>
    </row>
    <row r="499" spans="8:11">
      <c r="H499" s="3">
        <v>1.33669981928689</v>
      </c>
      <c r="I499" s="3">
        <v>1.85715930994373</v>
      </c>
      <c r="J499" s="3">
        <v>1.4581627889742499</v>
      </c>
      <c r="K499" s="3">
        <v>2.66673361078628</v>
      </c>
    </row>
    <row r="500" spans="8:11">
      <c r="H500" s="3">
        <v>0.60244907037748896</v>
      </c>
      <c r="I500" s="3">
        <v>-1.73108676477436</v>
      </c>
      <c r="J500" s="3">
        <v>-3.74732838328877</v>
      </c>
      <c r="K500" s="3">
        <v>8.2209291188405503E-2</v>
      </c>
    </row>
    <row r="501" spans="8:11">
      <c r="H501" s="3">
        <v>1.9290102358789201</v>
      </c>
      <c r="I501" s="3">
        <v>-0.41081245446860098</v>
      </c>
      <c r="J501" s="3">
        <v>3.33057516439654</v>
      </c>
      <c r="K501" s="3">
        <v>3.3207729485473201</v>
      </c>
    </row>
    <row r="502" spans="8:11">
      <c r="H502" s="3">
        <v>0.344972933608925</v>
      </c>
      <c r="I502" s="3">
        <v>-2.73019328396028</v>
      </c>
      <c r="J502" s="3">
        <v>-3.1245446160017698</v>
      </c>
      <c r="K502" s="3">
        <v>2.2288436160453702</v>
      </c>
    </row>
    <row r="503" spans="8:11">
      <c r="H503" s="3">
        <v>-2.5389148934768202</v>
      </c>
      <c r="I503" s="3">
        <v>1.5806838067487401</v>
      </c>
      <c r="J503" s="3">
        <v>2.7920899415028502</v>
      </c>
      <c r="K503" s="3">
        <v>-1.1792204929721299</v>
      </c>
    </row>
    <row r="504" spans="8:11">
      <c r="H504" s="3">
        <v>1.2360873717963199</v>
      </c>
      <c r="I504" s="3">
        <v>-1.8620267073647301</v>
      </c>
      <c r="J504" s="3">
        <f>-1.56791573581352</f>
        <v>-1.5679157358135201</v>
      </c>
      <c r="K504" s="3">
        <v>-3.5472030477249699</v>
      </c>
    </row>
    <row r="505" spans="8:11">
      <c r="H505" s="3">
        <v>0.45240308098109899</v>
      </c>
      <c r="I505" s="3">
        <v>1.50927024434022E-2</v>
      </c>
      <c r="J505" s="3">
        <v>2.68210071085957</v>
      </c>
      <c r="K505" s="3">
        <v>3.6116509780884298</v>
      </c>
    </row>
    <row r="506" spans="8:11">
      <c r="H506" s="3">
        <f>-0.846838904975839</f>
        <v>-0.84683890497583902</v>
      </c>
      <c r="I506" s="3">
        <v>-1.5029898074957799</v>
      </c>
      <c r="J506" s="3">
        <v>2.0322168558581799</v>
      </c>
      <c r="K506" s="3">
        <v>-3.4334833383740699</v>
      </c>
    </row>
    <row r="507" spans="8:11">
      <c r="H507" s="3">
        <v>-0.36199168844566398</v>
      </c>
      <c r="I507" s="3">
        <v>1.11679141713278</v>
      </c>
      <c r="J507" s="3">
        <v>2.4087626782399201</v>
      </c>
      <c r="K507" s="3">
        <v>2.3865993996811201</v>
      </c>
    </row>
    <row r="508" spans="8:11">
      <c r="H508" s="3">
        <v>-0.80251192614570099</v>
      </c>
      <c r="I508" s="3">
        <v>2.6203913569863602</v>
      </c>
      <c r="J508" s="3">
        <v>0.67940560522739601</v>
      </c>
      <c r="K508" s="3">
        <v>3.2137350478872602</v>
      </c>
    </row>
    <row r="509" spans="8:11">
      <c r="H509" s="3">
        <v>2.12899698868556</v>
      </c>
      <c r="I509" s="3">
        <v>-0.89443979446463595</v>
      </c>
      <c r="J509" s="3">
        <v>1.6415868127316999</v>
      </c>
      <c r="K509" s="3">
        <v>3.3159051617749098</v>
      </c>
    </row>
    <row r="510" spans="8:11">
      <c r="H510" s="3">
        <v>-1.69973166773839</v>
      </c>
      <c r="I510" s="3">
        <v>0.52468203887073905</v>
      </c>
      <c r="J510" s="3">
        <f>-1.85612225103615</f>
        <v>-1.8561222510361499</v>
      </c>
      <c r="K510" s="3">
        <v>-3.7366545242019402</v>
      </c>
    </row>
    <row r="511" spans="8:11">
      <c r="H511" s="3">
        <v>9.9357586617230695E-2</v>
      </c>
      <c r="I511" s="3">
        <v>-1.6026926412237401</v>
      </c>
      <c r="J511" s="3">
        <f>-1.82541095368447</f>
        <v>-1.82541095368447</v>
      </c>
      <c r="K511" s="3">
        <v>-3.8704051351983901</v>
      </c>
    </row>
    <row r="512" spans="8:11">
      <c r="H512" s="3">
        <f>-0.512851297719857</f>
        <v>-0.51285129771985705</v>
      </c>
      <c r="I512" s="3">
        <v>-2.8171140236931702</v>
      </c>
      <c r="J512" s="3">
        <v>3.65146972074223</v>
      </c>
      <c r="K512" s="3">
        <v>-0.86170971520859696</v>
      </c>
    </row>
    <row r="513" spans="8:11">
      <c r="H513" s="3">
        <v>-0.28021670145440702</v>
      </c>
      <c r="I513" s="3">
        <v>2.63822634550352</v>
      </c>
      <c r="J513" s="3">
        <v>-1.60218056153192</v>
      </c>
      <c r="K513" s="3">
        <v>3.7576169297890898</v>
      </c>
    </row>
    <row r="514" spans="8:11">
      <c r="H514" s="3">
        <v>-2.01103841167361</v>
      </c>
      <c r="I514" s="3">
        <v>1.0208911855553899</v>
      </c>
      <c r="J514" s="3">
        <v>-3.30479289465947</v>
      </c>
      <c r="K514" s="3">
        <v>3.0413739710074199</v>
      </c>
    </row>
    <row r="515" spans="8:11">
      <c r="H515" s="3">
        <v>-1.12293518487049</v>
      </c>
      <c r="I515" s="3">
        <v>3.82713037223281E-2</v>
      </c>
      <c r="J515" s="3">
        <v>-0.56800895362800696</v>
      </c>
      <c r="K515" s="3">
        <v>3.5091888483797899</v>
      </c>
    </row>
    <row r="516" spans="8:11">
      <c r="H516" s="3">
        <v>2.4577404184776301</v>
      </c>
      <c r="I516" s="3">
        <v>-1.59705974013716</v>
      </c>
      <c r="J516" s="3">
        <v>-2.6400730576260001</v>
      </c>
      <c r="K516" s="3">
        <v>3.4354795223929302</v>
      </c>
    </row>
    <row r="517" spans="8:11">
      <c r="H517" s="3">
        <v>0.57721647132957798</v>
      </c>
      <c r="I517" s="3">
        <v>-1.7517078064861</v>
      </c>
      <c r="J517" s="3">
        <v>-2.8578818714468999</v>
      </c>
      <c r="K517" s="3">
        <v>2.9878879429217999</v>
      </c>
    </row>
    <row r="518" spans="8:11">
      <c r="H518" s="3">
        <v>2.26373790705764</v>
      </c>
      <c r="I518" s="3">
        <v>-0.99028940129311105</v>
      </c>
      <c r="J518" s="3">
        <v>3.56794680596661</v>
      </c>
      <c r="K518" s="3">
        <v>3.2333112146517902</v>
      </c>
    </row>
    <row r="519" spans="8:11">
      <c r="H519" s="3">
        <v>2.81741342679795</v>
      </c>
      <c r="I519" s="3">
        <v>-0.37159159792060398</v>
      </c>
      <c r="J519" s="3">
        <v>3.0261663081954202</v>
      </c>
      <c r="K519" s="3">
        <v>3.7045310817848098</v>
      </c>
    </row>
    <row r="520" spans="8:11">
      <c r="H520" s="3">
        <v>1.19915336939673</v>
      </c>
      <c r="I520" s="3">
        <v>2.1816048863941599</v>
      </c>
      <c r="J520" s="3">
        <f>-3.84444806482112</f>
        <v>-3.8444480648211199</v>
      </c>
      <c r="K520" s="3">
        <v>-2.9200075519866702</v>
      </c>
    </row>
    <row r="521" spans="8:11">
      <c r="H521" s="3">
        <f>-2.85922586748902</f>
        <v>-2.8592258674890201</v>
      </c>
      <c r="I521" s="3">
        <v>-0.87850330539810095</v>
      </c>
      <c r="J521" s="3">
        <f>-3.2071952636005</f>
        <v>-3.2071952636005001</v>
      </c>
      <c r="K521" s="3">
        <v>-3.93152498939833</v>
      </c>
    </row>
    <row r="522" spans="8:11">
      <c r="H522" s="3">
        <f>-0.471433113642664</f>
        <v>-0.47143311364266399</v>
      </c>
      <c r="I522" s="3">
        <v>-0.23076745422974501</v>
      </c>
      <c r="J522" s="3">
        <v>3.33377119450578</v>
      </c>
      <c r="K522" s="3">
        <v>-1.3227390740029601</v>
      </c>
    </row>
    <row r="523" spans="8:11">
      <c r="H523" s="3">
        <v>1.1916160326006699</v>
      </c>
      <c r="I523" s="3">
        <v>-2.7101805998983299</v>
      </c>
      <c r="J523" s="3">
        <v>2.14924101987312</v>
      </c>
      <c r="K523" s="3">
        <v>2.7256952967500498</v>
      </c>
    </row>
    <row r="524" spans="8:11">
      <c r="H524" s="3">
        <v>2.49827405110234</v>
      </c>
      <c r="I524" s="3">
        <v>-0.76311716173379995</v>
      </c>
      <c r="J524" s="3">
        <v>-3.9334802179605002</v>
      </c>
      <c r="K524" s="3">
        <v>2.8572491053874498</v>
      </c>
    </row>
    <row r="525" spans="8:11">
      <c r="H525" s="3">
        <v>0.80876817261464495</v>
      </c>
      <c r="I525" s="3">
        <v>1.23070619533812</v>
      </c>
      <c r="J525" s="3">
        <v>-3.41682429972284</v>
      </c>
      <c r="K525" s="3">
        <v>2.6191612238392201</v>
      </c>
    </row>
    <row r="526" spans="8:11">
      <c r="H526" s="3">
        <v>-2.1153812089687398</v>
      </c>
      <c r="I526" s="3">
        <v>0.20675036958884299</v>
      </c>
      <c r="J526" s="3">
        <v>2.6865464846401101</v>
      </c>
      <c r="K526" s="3">
        <v>3.7880809417157599</v>
      </c>
    </row>
    <row r="527" spans="8:11">
      <c r="H527" s="3">
        <v>-8.8860300477526702E-2</v>
      </c>
      <c r="I527" s="3">
        <v>2.8965295961212401</v>
      </c>
      <c r="J527" s="3">
        <v>-1.27949084251106</v>
      </c>
      <c r="K527" s="3">
        <v>2.8428746238895601</v>
      </c>
    </row>
    <row r="528" spans="8:11">
      <c r="H528" s="3">
        <v>0.71048373248288998</v>
      </c>
      <c r="I528" s="3">
        <v>0.798107671862335</v>
      </c>
      <c r="J528" s="3">
        <f>-2.97254917490625</f>
        <v>-2.9725491749062498</v>
      </c>
      <c r="K528" s="3">
        <v>-1.65416149599278</v>
      </c>
    </row>
    <row r="529" spans="8:11">
      <c r="H529" s="3">
        <v>1.1691061436854699</v>
      </c>
      <c r="I529" s="3">
        <v>-0.92788592418652005</v>
      </c>
      <c r="J529" s="3">
        <v>-1.6867658258949501</v>
      </c>
      <c r="K529" s="3">
        <v>2.63532258037923</v>
      </c>
    </row>
    <row r="530" spans="8:11">
      <c r="H530" s="3">
        <f>-1.00750715767212</f>
        <v>-1.00750715767212</v>
      </c>
      <c r="I530" s="3">
        <v>-1.3392299352405299</v>
      </c>
      <c r="J530" s="3">
        <v>-3.3259450262661399</v>
      </c>
      <c r="K530" s="3">
        <v>3.3501142323633002</v>
      </c>
    </row>
    <row r="531" spans="8:11">
      <c r="H531" s="3">
        <v>-0.25083751731695703</v>
      </c>
      <c r="I531" s="3">
        <v>0.95371588042968403</v>
      </c>
      <c r="J531" s="3">
        <v>1.5265543157649799</v>
      </c>
      <c r="K531" s="3">
        <v>-2.6902879054122901</v>
      </c>
    </row>
    <row r="532" spans="8:11">
      <c r="H532" s="3">
        <v>-1.29082478735759</v>
      </c>
      <c r="I532" s="3">
        <v>0.42913248140497101</v>
      </c>
      <c r="J532" s="3">
        <v>9.5073620411625301E-2</v>
      </c>
      <c r="K532" s="3">
        <v>3.3057146806217799</v>
      </c>
    </row>
    <row r="533" spans="8:11">
      <c r="H533" s="3">
        <v>7.4275898259968706E-2</v>
      </c>
      <c r="I533" s="3">
        <v>-1.7034744143867699</v>
      </c>
      <c r="J533" s="3">
        <f>-2.94162780263222</f>
        <v>-2.9416278026322198</v>
      </c>
      <c r="K533" s="3">
        <v>-2.8132840067087299</v>
      </c>
    </row>
    <row r="534" spans="8:11">
      <c r="H534" s="3">
        <v>1.3397907202520201</v>
      </c>
      <c r="I534" s="3">
        <v>-0.33936884152360902</v>
      </c>
      <c r="J534" s="3">
        <v>1.1447408931152101</v>
      </c>
      <c r="K534" s="3">
        <v>3.324464730611</v>
      </c>
    </row>
    <row r="535" spans="8:11">
      <c r="H535" s="3">
        <v>-2.2067168418168199</v>
      </c>
      <c r="I535" s="3">
        <v>1.0762066842019899</v>
      </c>
      <c r="J535" s="3">
        <f>-3.15172469537308</f>
        <v>-3.1517246953730802</v>
      </c>
      <c r="K535" s="3">
        <v>-3.60887732624639</v>
      </c>
    </row>
    <row r="536" spans="8:11">
      <c r="H536" s="3">
        <v>-0.58205140862160198</v>
      </c>
      <c r="I536" s="3">
        <v>2.6926694973958099</v>
      </c>
      <c r="J536" s="3">
        <f>-0.399960401925358</f>
        <v>-0.39996040192535798</v>
      </c>
      <c r="K536" s="3">
        <v>-3.85568608511507</v>
      </c>
    </row>
    <row r="537" spans="8:11">
      <c r="H537" s="3">
        <v>-0.41701888437934798</v>
      </c>
      <c r="I537" s="3">
        <v>2.36831859560075</v>
      </c>
      <c r="J537" s="3">
        <v>2.8343948259287401</v>
      </c>
      <c r="K537" s="3">
        <v>3.8005574322775102</v>
      </c>
    </row>
    <row r="538" spans="8:11">
      <c r="H538" s="3">
        <v>-2.3378204459349101</v>
      </c>
      <c r="I538" s="3">
        <v>5.4693229880746701E-2</v>
      </c>
      <c r="J538" s="3">
        <v>0.99259389774240703</v>
      </c>
      <c r="K538" s="3">
        <v>-2.9383278110152302</v>
      </c>
    </row>
    <row r="539" spans="8:11">
      <c r="H539" s="3">
        <v>1.22871578659895</v>
      </c>
      <c r="I539" s="3">
        <v>-1.78995050022835</v>
      </c>
      <c r="J539" s="3">
        <f>-1.0390776384316</f>
        <v>-1.0390776384316001</v>
      </c>
      <c r="K539" s="3">
        <v>-3.5965081068350502</v>
      </c>
    </row>
    <row r="540" spans="8:11">
      <c r="H540" s="3">
        <v>0.181494597745368</v>
      </c>
      <c r="I540" s="3">
        <v>-1.1554446199891899</v>
      </c>
      <c r="J540" s="3">
        <v>3.8187733588469799</v>
      </c>
      <c r="K540" s="3">
        <v>-1.78456260144473</v>
      </c>
    </row>
    <row r="541" spans="8:11">
      <c r="H541" s="3">
        <v>1.09401420267912</v>
      </c>
      <c r="I541" s="3">
        <v>-0.75189582261889398</v>
      </c>
      <c r="J541" s="3">
        <v>3.9909012726786601</v>
      </c>
      <c r="K541" s="3">
        <v>1.1574711977240399</v>
      </c>
    </row>
    <row r="542" spans="8:11">
      <c r="H542" s="3">
        <v>-0.811608635110601</v>
      </c>
      <c r="I542" s="3">
        <v>1.9558870060414799</v>
      </c>
      <c r="J542" s="3">
        <f>-3.62972835495897</f>
        <v>-3.6297283549589698</v>
      </c>
      <c r="K542" s="3">
        <v>-3.1858746105619198</v>
      </c>
    </row>
    <row r="543" spans="8:11">
      <c r="H543" s="3">
        <v>-0.83889361351453395</v>
      </c>
      <c r="I543" s="3">
        <v>1.5126133476227901</v>
      </c>
      <c r="J543" s="3">
        <f>-1.65634548496998</f>
        <v>-1.6563454849699799</v>
      </c>
      <c r="K543" s="3">
        <v>-2.90911837971219</v>
      </c>
    </row>
    <row r="544" spans="8:11">
      <c r="H544" s="3">
        <v>-0.32484154702965901</v>
      </c>
      <c r="I544" s="3">
        <v>2.0878967909362598</v>
      </c>
      <c r="J544" s="3">
        <v>-3.1747697301257101</v>
      </c>
      <c r="K544" s="3">
        <v>1.5596142151824599</v>
      </c>
    </row>
    <row r="545" spans="8:11">
      <c r="H545" s="3">
        <v>0.32614483576060399</v>
      </c>
      <c r="I545" s="3">
        <v>2.3701067294370898E-2</v>
      </c>
      <c r="J545" s="3">
        <v>2.8938938750810101</v>
      </c>
      <c r="K545" s="3">
        <v>-2.9397586675151599</v>
      </c>
    </row>
    <row r="546" spans="8:11">
      <c r="H546" s="3">
        <v>1.8486854402419699</v>
      </c>
      <c r="I546" s="3">
        <v>-7.4246931573170999E-2</v>
      </c>
      <c r="J546" s="3">
        <v>3.2224222426316498</v>
      </c>
      <c r="K546" s="3">
        <v>-1.57372922913392</v>
      </c>
    </row>
    <row r="547" spans="8:11">
      <c r="H547" s="3">
        <f>-0.178825566896752</f>
        <v>-0.178825566896752</v>
      </c>
      <c r="I547" s="3">
        <v>-1.25656420803101</v>
      </c>
      <c r="J547" s="3">
        <v>2.4434127952288298</v>
      </c>
      <c r="K547" s="3">
        <v>-3.7964528087190601</v>
      </c>
    </row>
    <row r="548" spans="8:11">
      <c r="H548" s="3">
        <v>1.8849777061380699</v>
      </c>
      <c r="I548" s="3">
        <v>1.2148025232878901</v>
      </c>
      <c r="J548" s="3">
        <f>-0.856539896328535</f>
        <v>-0.856539896328535</v>
      </c>
      <c r="K548" s="3">
        <v>-3.1034175445363399</v>
      </c>
    </row>
    <row r="549" spans="8:11">
      <c r="H549" s="3">
        <v>2.3689287168085902</v>
      </c>
      <c r="I549" s="3">
        <v>0.85170269062590598</v>
      </c>
      <c r="J549" s="3">
        <v>0.58603365305399902</v>
      </c>
      <c r="K549" s="3">
        <v>-3.6018470538310998</v>
      </c>
    </row>
    <row r="550" spans="8:11">
      <c r="H550" s="3">
        <v>-0.47548684534476698</v>
      </c>
      <c r="I550" s="3">
        <v>0.93196362409284295</v>
      </c>
      <c r="J550" s="3">
        <f>-2.09522822035259</f>
        <v>-2.09522822035259</v>
      </c>
      <c r="K550" s="3">
        <v>-3.8267027149305202</v>
      </c>
    </row>
    <row r="551" spans="8:11">
      <c r="H551" s="3">
        <f>-1.70049217240179</f>
        <v>-1.7004921724017901</v>
      </c>
      <c r="I551" s="3">
        <v>-0.71978568260353903</v>
      </c>
      <c r="J551" s="3">
        <v>3.87202406385452</v>
      </c>
      <c r="K551" s="3">
        <v>-2.4495630376917101</v>
      </c>
    </row>
    <row r="552" spans="8:11">
      <c r="H552" s="3">
        <f>-1.88139506688983</f>
        <v>-1.88139506688983</v>
      </c>
      <c r="I552" s="3">
        <v>-0.40110436860459397</v>
      </c>
      <c r="J552" s="3">
        <v>2.7700415687825402</v>
      </c>
      <c r="K552" s="3">
        <v>3.6691851282207502</v>
      </c>
    </row>
    <row r="553" spans="8:11">
      <c r="H553" s="3">
        <v>2.7045949601767201</v>
      </c>
      <c r="I553" s="3">
        <v>0.124386064248777</v>
      </c>
      <c r="J553" s="3">
        <v>-2.3008730732923</v>
      </c>
      <c r="K553" s="3">
        <v>3.05484474328963</v>
      </c>
    </row>
    <row r="554" spans="8:11">
      <c r="H554" s="3">
        <f>-2.55458757353932</f>
        <v>-2.5545875735393202</v>
      </c>
      <c r="I554" s="3">
        <v>-5.9898333482090303E-2</v>
      </c>
      <c r="J554" s="3">
        <v>1.64722309249584</v>
      </c>
      <c r="K554" s="3">
        <v>-3.9022175278349902</v>
      </c>
    </row>
    <row r="555" spans="8:11">
      <c r="H555" s="3">
        <v>2.6591604280466901</v>
      </c>
      <c r="I555" s="3">
        <v>0.60306337174604396</v>
      </c>
      <c r="J555" s="3">
        <v>-3.1893725055245801</v>
      </c>
      <c r="K555" s="3">
        <v>3.3159238923408401</v>
      </c>
    </row>
    <row r="556" spans="8:11">
      <c r="H556" s="3">
        <v>-1.64443575916086</v>
      </c>
      <c r="I556" s="3">
        <v>0.95713639917195803</v>
      </c>
      <c r="J556" s="3">
        <v>-1.11743321709764</v>
      </c>
      <c r="K556" s="3">
        <v>3.4678003943559599</v>
      </c>
    </row>
    <row r="557" spans="8:11">
      <c r="H557" s="3">
        <v>-1.2707599590307099</v>
      </c>
      <c r="I557" s="3">
        <v>2.1049592107989299</v>
      </c>
      <c r="J557" s="3">
        <f>-3.18649162518356</f>
        <v>-3.1864916251835602</v>
      </c>
      <c r="K557" s="3">
        <v>-1.1173220565061699</v>
      </c>
    </row>
    <row r="558" spans="8:11">
      <c r="H558" s="3">
        <v>2.1015835851767002</v>
      </c>
      <c r="I558" s="3">
        <v>2.58415923320542E-2</v>
      </c>
      <c r="J558" s="3">
        <v>-3.0454802148237698</v>
      </c>
      <c r="K558" s="3">
        <v>3.5366597528941401</v>
      </c>
    </row>
    <row r="559" spans="8:11">
      <c r="H559" s="3">
        <v>1.7061340642934799</v>
      </c>
      <c r="I559" s="3">
        <v>-0.85012197704797299</v>
      </c>
      <c r="J559" s="3">
        <v>0.83174945575151704</v>
      </c>
      <c r="K559" s="3">
        <v>3.2005390254633101</v>
      </c>
    </row>
    <row r="560" spans="8:11">
      <c r="H560" s="3">
        <v>2.1093389879537199</v>
      </c>
      <c r="I560" s="3">
        <v>-0.22571774346180001</v>
      </c>
      <c r="J560" s="3">
        <v>0.49141203572013498</v>
      </c>
      <c r="K560" s="3">
        <v>3.05289272394706</v>
      </c>
    </row>
    <row r="561" spans="8:11">
      <c r="H561" s="3">
        <v>-1.57779786182018</v>
      </c>
      <c r="I561" s="3">
        <v>0.34397878356898598</v>
      </c>
      <c r="J561" s="3">
        <v>3.6366186205581101</v>
      </c>
      <c r="K561" s="3">
        <v>-1.7537328626704101</v>
      </c>
    </row>
    <row r="562" spans="8:11">
      <c r="H562" s="3">
        <v>-0.47382830997913</v>
      </c>
      <c r="I562" s="3">
        <v>1.98044960392932</v>
      </c>
      <c r="J562" s="3">
        <f>-3.66579849787112</f>
        <v>-3.66579849787112</v>
      </c>
      <c r="K562" s="3">
        <v>-1.1010894080388001</v>
      </c>
    </row>
    <row r="563" spans="8:11">
      <c r="H563" s="3">
        <v>0.28874017160729698</v>
      </c>
      <c r="I563" s="3">
        <v>0.77782174115076197</v>
      </c>
      <c r="J563" s="3">
        <v>0.41756625137196302</v>
      </c>
      <c r="K563" s="3">
        <v>-3.98219773615144</v>
      </c>
    </row>
    <row r="564" spans="8:11">
      <c r="H564" s="3">
        <v>2.2482611705154598</v>
      </c>
      <c r="I564" s="3">
        <v>-1.14112198772123</v>
      </c>
      <c r="J564" s="3">
        <v>-2.7338420468262901</v>
      </c>
      <c r="K564" s="3">
        <v>1.27934929457559</v>
      </c>
    </row>
    <row r="565" spans="8:11">
      <c r="H565" s="3">
        <f>-2.38157764131098</f>
        <v>-2.3815776413109799</v>
      </c>
      <c r="I565" s="3">
        <v>-0.83218352641003801</v>
      </c>
      <c r="J565" s="3">
        <f>-2.19315185197311</f>
        <v>-2.1931518519731101</v>
      </c>
      <c r="K565" s="3">
        <v>-3.24926228746545</v>
      </c>
    </row>
    <row r="566" spans="8:11">
      <c r="H566" s="3">
        <f>-2.52992795976906</f>
        <v>-2.52992795976906</v>
      </c>
      <c r="I566" s="3">
        <v>-1.3153647945182201</v>
      </c>
      <c r="J566" s="3">
        <v>0.84530087124425601</v>
      </c>
      <c r="K566" s="3">
        <v>-3.7453921918422801</v>
      </c>
    </row>
    <row r="567" spans="8:11">
      <c r="H567" s="3">
        <v>-0.81645085722389099</v>
      </c>
      <c r="I567" s="3">
        <v>1.33233041298137</v>
      </c>
      <c r="J567" s="3">
        <v>-3.2184430263595698</v>
      </c>
      <c r="K567" s="3">
        <v>0.66220316360631604</v>
      </c>
    </row>
    <row r="568" spans="8:11">
      <c r="H568" s="3">
        <v>-2.0340600297543401</v>
      </c>
      <c r="I568" s="3">
        <v>2.1587844895006101</v>
      </c>
      <c r="J568" s="3">
        <v>-2.8911828181186001</v>
      </c>
      <c r="K568" s="3">
        <v>2.8510114242240601</v>
      </c>
    </row>
    <row r="569" spans="8:11">
      <c r="H569" s="3">
        <f>-0.796155695722077</f>
        <v>-0.79615569572207701</v>
      </c>
      <c r="I569" s="3">
        <v>-2.0138067915771298</v>
      </c>
      <c r="J569" s="3">
        <v>-2.3643171588855001</v>
      </c>
      <c r="K569" s="3">
        <v>3.1669511191734401</v>
      </c>
    </row>
    <row r="570" spans="8:11">
      <c r="H570" s="3">
        <v>1.70342362154927</v>
      </c>
      <c r="I570" s="3">
        <v>1.9109769168016699</v>
      </c>
      <c r="J570" s="3">
        <v>3.9572932377369199</v>
      </c>
      <c r="K570" s="3">
        <v>-1.3720459056358301</v>
      </c>
    </row>
    <row r="571" spans="8:11">
      <c r="H571" s="3">
        <f>-1.22306227834446</f>
        <v>-1.22306227834446</v>
      </c>
      <c r="I571" s="3">
        <v>-0.68531115776253604</v>
      </c>
      <c r="J571" s="3">
        <v>3.5307694778391201</v>
      </c>
      <c r="K571" s="3">
        <v>-0.73004749166795002</v>
      </c>
    </row>
    <row r="572" spans="8:11">
      <c r="H572" s="3">
        <v>2.32864142457916</v>
      </c>
      <c r="I572" s="3">
        <v>-0.799113554233012</v>
      </c>
      <c r="J572" s="3">
        <v>-1.7108074839351199</v>
      </c>
      <c r="K572" s="3">
        <v>3.6059462689893902</v>
      </c>
    </row>
    <row r="573" spans="8:11">
      <c r="H573" s="3">
        <f>-1.5236855458394</f>
        <v>-1.5236855458394001</v>
      </c>
      <c r="I573" s="3">
        <v>-0.20446579808507701</v>
      </c>
      <c r="J573" s="3">
        <v>0.83452505980115199</v>
      </c>
      <c r="K573" s="3">
        <v>3.9077618985789302</v>
      </c>
    </row>
    <row r="574" spans="8:11">
      <c r="H574" s="3">
        <f>-1.1101256658239</f>
        <v>-1.1101256658239</v>
      </c>
      <c r="I574" s="3">
        <v>-1.91999046700843</v>
      </c>
      <c r="J574" s="3">
        <v>-2.83583928211138</v>
      </c>
      <c r="K574" s="3">
        <v>1.4430191484853001</v>
      </c>
    </row>
    <row r="575" spans="8:11">
      <c r="H575" s="3">
        <v>-0.96059812828357705</v>
      </c>
      <c r="I575" s="3">
        <v>0.95209060687686797</v>
      </c>
      <c r="J575" s="3">
        <f>-0.578740105746152</f>
        <v>-0.57874010574615198</v>
      </c>
      <c r="K575" s="3">
        <v>-3.2291439082972202</v>
      </c>
    </row>
    <row r="576" spans="8:11">
      <c r="H576" s="3">
        <v>0.47336506110545801</v>
      </c>
      <c r="I576" s="3">
        <v>-1.1576840441487</v>
      </c>
      <c r="J576" s="3">
        <v>-2.89069871924162</v>
      </c>
      <c r="K576" s="3">
        <v>3.31158454571385</v>
      </c>
    </row>
    <row r="577" spans="8:11">
      <c r="H577" s="3">
        <v>-0.49729026515894698</v>
      </c>
      <c r="I577" s="3">
        <v>1.5457504935306801</v>
      </c>
      <c r="J577" s="3">
        <v>2.35002489653631</v>
      </c>
      <c r="K577" s="3">
        <v>2.3657990130673601</v>
      </c>
    </row>
    <row r="578" spans="8:11">
      <c r="H578" s="3">
        <v>1.3487040969019799</v>
      </c>
      <c r="I578" s="3">
        <v>0.37923243621797098</v>
      </c>
      <c r="J578" s="3">
        <v>3.0573685718827299</v>
      </c>
      <c r="K578" s="3">
        <v>-1.23499993709831</v>
      </c>
    </row>
    <row r="579" spans="8:11">
      <c r="H579" s="3">
        <v>0.99001047975841705</v>
      </c>
      <c r="I579" s="3">
        <v>2.4146681624419499</v>
      </c>
      <c r="J579" s="3">
        <v>3.91155620223596</v>
      </c>
      <c r="K579" s="3">
        <v>-1.5990705640787699</v>
      </c>
    </row>
    <row r="580" spans="8:11">
      <c r="H580" s="3">
        <v>1.94610793848774</v>
      </c>
      <c r="I580" s="3">
        <v>-1.40553012758203</v>
      </c>
      <c r="J580" s="3">
        <v>0.101064779203167</v>
      </c>
      <c r="K580" s="3">
        <v>-3.9383400545837901</v>
      </c>
    </row>
    <row r="581" spans="8:11">
      <c r="H581" s="3">
        <v>1.09345886477013</v>
      </c>
      <c r="I581" s="3">
        <v>1.67158286801113</v>
      </c>
      <c r="J581" s="3">
        <f>-0.957362482085496</f>
        <v>-0.95736248208549601</v>
      </c>
      <c r="K581" s="3">
        <v>-3.7934998266031301</v>
      </c>
    </row>
    <row r="582" spans="8:11">
      <c r="H582" s="3">
        <v>1.18193008095658</v>
      </c>
      <c r="I582" s="3">
        <v>1.62823933993215</v>
      </c>
      <c r="J582" s="3">
        <v>0.21205074721105799</v>
      </c>
      <c r="K582" s="3">
        <v>3.8160766527774501</v>
      </c>
    </row>
    <row r="583" spans="8:11">
      <c r="H583" s="3">
        <v>0.55716245930962105</v>
      </c>
      <c r="I583" s="3">
        <v>-1.5884457236222</v>
      </c>
      <c r="J583" s="3">
        <v>-2.3573333437737798</v>
      </c>
      <c r="K583" s="3">
        <v>1.9861437706042</v>
      </c>
    </row>
    <row r="584" spans="8:11">
      <c r="H584" s="3">
        <v>-0.19800881277323701</v>
      </c>
      <c r="I584" s="3">
        <v>0.88575521385016698</v>
      </c>
      <c r="J584" s="3">
        <v>-3.7154715955434199</v>
      </c>
      <c r="K584" s="3">
        <v>2.53717235538726</v>
      </c>
    </row>
    <row r="585" spans="8:11">
      <c r="H585" s="3">
        <f>-1.15072904953636</f>
        <v>-1.15072904953636</v>
      </c>
      <c r="I585" s="3">
        <v>-2.0985654891977501</v>
      </c>
      <c r="J585" s="3">
        <v>0.10469371357797499</v>
      </c>
      <c r="K585" s="3">
        <v>-3.6244827919592599</v>
      </c>
    </row>
    <row r="586" spans="8:11">
      <c r="H586" s="3">
        <v>0.33044451301008598</v>
      </c>
      <c r="I586" s="3">
        <v>0.97286574986377405</v>
      </c>
      <c r="J586" s="3">
        <v>-2.9736004507253799</v>
      </c>
      <c r="K586" s="3">
        <v>3.2212949181680699</v>
      </c>
    </row>
    <row r="587" spans="8:11">
      <c r="H587" s="3">
        <v>2.2496022105509299</v>
      </c>
      <c r="I587" s="3">
        <v>0.64357696367146</v>
      </c>
      <c r="J587" s="3">
        <v>3.2196611699020199</v>
      </c>
      <c r="K587" s="3">
        <v>-2.0478084895451798</v>
      </c>
    </row>
    <row r="588" spans="8:11">
      <c r="H588" s="3">
        <v>-1.46266761018202</v>
      </c>
      <c r="I588" s="3">
        <v>1.9030948040705</v>
      </c>
      <c r="J588" s="3">
        <v>-3.9126796651151001</v>
      </c>
      <c r="K588" s="3">
        <v>0.39215048743818798</v>
      </c>
    </row>
    <row r="589" spans="8:11">
      <c r="H589" s="3">
        <v>2.6202302356031999</v>
      </c>
      <c r="I589" s="3">
        <v>0.55724930431255704</v>
      </c>
      <c r="J589" s="3">
        <v>3.7498497083766398</v>
      </c>
      <c r="K589" s="3">
        <v>-3.23351700734902</v>
      </c>
    </row>
    <row r="590" spans="8:11">
      <c r="H590" s="3">
        <v>0.580738715906436</v>
      </c>
      <c r="I590" s="3">
        <v>0.98007299986709295</v>
      </c>
      <c r="J590" s="3">
        <v>3.3550212108392001</v>
      </c>
      <c r="K590" s="3">
        <v>1.76128973854767</v>
      </c>
    </row>
    <row r="591" spans="8:11">
      <c r="H591" s="3">
        <v>0.63388698202194904</v>
      </c>
      <c r="I591" s="3">
        <v>1.1176547390037599</v>
      </c>
      <c r="J591" s="3">
        <v>1.5561773498595299</v>
      </c>
      <c r="K591" s="3">
        <v>3.3083191093217601</v>
      </c>
    </row>
    <row r="592" spans="8:11">
      <c r="H592" s="3">
        <v>0.823662189787571</v>
      </c>
      <c r="I592" s="3">
        <v>0.74045172053042996</v>
      </c>
      <c r="J592" s="3">
        <f>-3.47880906311504</f>
        <v>-3.4788090631150399</v>
      </c>
      <c r="K592" s="3">
        <v>-2.5861322344575202</v>
      </c>
    </row>
    <row r="593" spans="8:11">
      <c r="H593" s="3">
        <f>-0.906002569778768</f>
        <v>-0.90600256977876803</v>
      </c>
      <c r="I593" s="3">
        <v>-1.82862640565183</v>
      </c>
      <c r="J593" s="3">
        <v>-0.87898294636157603</v>
      </c>
      <c r="K593" s="3">
        <v>3.2565330804333401</v>
      </c>
    </row>
    <row r="594" spans="8:11">
      <c r="H594" s="3">
        <v>3.0686763640876E-2</v>
      </c>
      <c r="I594" s="3">
        <v>2.32289486950026</v>
      </c>
      <c r="J594" s="3">
        <v>2.8023121569363898</v>
      </c>
      <c r="K594" s="3">
        <v>-3.2796969070948201</v>
      </c>
    </row>
    <row r="595" spans="8:11">
      <c r="H595" s="3">
        <v>2.41163287728769</v>
      </c>
      <c r="I595" s="3">
        <v>-0.65013528856763902</v>
      </c>
      <c r="J595" s="3">
        <v>0.49505125685054502</v>
      </c>
      <c r="K595" s="3">
        <v>3.8063386838767599</v>
      </c>
    </row>
    <row r="596" spans="8:11">
      <c r="H596" s="3">
        <f>-0.877765859507701</f>
        <v>-0.87776585950770103</v>
      </c>
      <c r="I596" s="3">
        <v>-2.4957426559246398</v>
      </c>
      <c r="J596" s="3">
        <f>-1.97345145133836</f>
        <v>-1.9734514513383601</v>
      </c>
      <c r="K596" s="3">
        <v>-2.5504999992208699</v>
      </c>
    </row>
    <row r="597" spans="8:11">
      <c r="H597" s="3">
        <v>2.93333000543422</v>
      </c>
      <c r="I597" s="3">
        <v>0.50400535692480097</v>
      </c>
      <c r="J597" s="3">
        <v>-3.5461453116555099</v>
      </c>
      <c r="K597" s="3">
        <v>1.3512407384542999</v>
      </c>
    </row>
    <row r="598" spans="8:11">
      <c r="H598" s="3">
        <v>1.7826753602793799</v>
      </c>
      <c r="I598" s="3">
        <v>-0.51099760163042196</v>
      </c>
      <c r="J598" s="3">
        <v>3.9528005753819002</v>
      </c>
      <c r="K598" s="3">
        <v>-0.25201806343401101</v>
      </c>
    </row>
    <row r="599" spans="8:11">
      <c r="H599" s="3">
        <v>2.3319778204214998</v>
      </c>
      <c r="I599" s="3">
        <v>1.5798709960585899</v>
      </c>
      <c r="J599" s="3">
        <v>-1.7789939414945399</v>
      </c>
      <c r="K599" s="3">
        <v>3.39005609510922</v>
      </c>
    </row>
    <row r="600" spans="8:11">
      <c r="H600" s="3">
        <v>1.5997486522050099</v>
      </c>
      <c r="I600" s="3">
        <v>-1.8428207007688699</v>
      </c>
      <c r="J600" s="3">
        <f>-2.67363022233048</f>
        <v>-2.67363022233048</v>
      </c>
      <c r="K600" s="3">
        <v>-2.9556170645042399</v>
      </c>
    </row>
    <row r="601" spans="8:11">
      <c r="H601" s="3">
        <v>2.2216732237637702</v>
      </c>
      <c r="I601" s="3">
        <v>0.35696313258173401</v>
      </c>
      <c r="J601" s="3">
        <v>-3.87416463676169</v>
      </c>
      <c r="K601" s="3">
        <v>2.4164426784029098</v>
      </c>
    </row>
    <row r="602" spans="8:11">
      <c r="H602" s="3">
        <v>0.97285346083617597</v>
      </c>
      <c r="I602" s="3">
        <v>2.5639926273545899</v>
      </c>
      <c r="J602" s="3">
        <v>-3.7628040792239301</v>
      </c>
      <c r="K602" s="3">
        <v>2.3944988493967201</v>
      </c>
    </row>
    <row r="603" spans="8:11">
      <c r="H603" s="3">
        <v>1.3737950356055999</v>
      </c>
      <c r="I603" s="3">
        <v>0.88363703815739902</v>
      </c>
      <c r="J603" s="3">
        <v>0.182778850114829</v>
      </c>
      <c r="K603" s="3">
        <v>-3.6774107824859401</v>
      </c>
    </row>
    <row r="604" spans="8:11">
      <c r="H604" s="3">
        <v>0.10012767712529901</v>
      </c>
      <c r="I604" s="3">
        <v>2.4484431990562201</v>
      </c>
      <c r="J604" s="3">
        <f>-3.09007336512388</f>
        <v>-3.0900733651238799</v>
      </c>
      <c r="K604" s="3">
        <v>-1.0169652325857601</v>
      </c>
    </row>
    <row r="605" spans="8:11">
      <c r="H605" s="3">
        <v>0.37699400505305097</v>
      </c>
      <c r="I605" s="3">
        <v>-1.20808748655275</v>
      </c>
      <c r="J605" s="3">
        <v>3.0500283406511399</v>
      </c>
      <c r="K605" s="3">
        <v>3.4378489235606802</v>
      </c>
    </row>
    <row r="606" spans="8:11">
      <c r="H606" s="3">
        <v>-0.51598424450320002</v>
      </c>
      <c r="I606" s="3">
        <v>0.30795596589018798</v>
      </c>
      <c r="J606" s="3">
        <v>-3.1323245280449501</v>
      </c>
      <c r="K606" s="3">
        <v>0.20152735727985299</v>
      </c>
    </row>
    <row r="607" spans="8:11">
      <c r="H607" s="3">
        <v>0.81907271189628295</v>
      </c>
      <c r="I607" s="3">
        <v>0.16288824201423099</v>
      </c>
      <c r="J607" s="3">
        <v>3.55732930993759</v>
      </c>
      <c r="K607" s="3">
        <v>1.7351465845204099</v>
      </c>
    </row>
    <row r="608" spans="8:11">
      <c r="H608" s="3">
        <v>-2.3335549215857898</v>
      </c>
      <c r="I608" s="3">
        <v>0.1862380197065</v>
      </c>
      <c r="J608" s="3">
        <v>3.07134132965315</v>
      </c>
      <c r="K608" s="3">
        <v>-2.2979548233760698</v>
      </c>
    </row>
    <row r="609" spans="8:11">
      <c r="H609" s="3">
        <v>0.95656709755668601</v>
      </c>
      <c r="I609" s="3">
        <v>0.93365620894560797</v>
      </c>
      <c r="J609" s="3">
        <v>1.1767156732050199</v>
      </c>
      <c r="K609" s="3">
        <v>3.3302716990148999</v>
      </c>
    </row>
    <row r="610" spans="8:11">
      <c r="H610" s="3">
        <v>1.1194656549041599</v>
      </c>
      <c r="I610" s="3">
        <v>-1.8631352060969</v>
      </c>
      <c r="J610" s="3">
        <v>2.9000807230952099</v>
      </c>
      <c r="K610" s="3">
        <v>1.2410057493700699</v>
      </c>
    </row>
    <row r="611" spans="8:11">
      <c r="H611" s="3">
        <v>-9.0484799030524393E-2</v>
      </c>
      <c r="I611" s="3">
        <v>2.4193036188732302</v>
      </c>
      <c r="J611" s="3">
        <v>2.5560633783931701</v>
      </c>
      <c r="K611" s="3">
        <v>2.3551742038151202</v>
      </c>
    </row>
    <row r="612" spans="8:11">
      <c r="H612" s="3">
        <v>2.7240433520557499</v>
      </c>
      <c r="I612" s="3">
        <v>-3.3168055423036601E-2</v>
      </c>
      <c r="J612" s="3">
        <f>-1.43024998675847</f>
        <v>-1.4302499867584699</v>
      </c>
      <c r="K612" s="3">
        <v>-2.7507511039613899</v>
      </c>
    </row>
    <row r="613" spans="8:11">
      <c r="H613" s="3">
        <v>1.3641950260890801</v>
      </c>
      <c r="I613" s="3">
        <v>-1.6329261891447899</v>
      </c>
      <c r="J613" s="3">
        <f>-0.0985897922465417</f>
        <v>-9.8589792246541699E-2</v>
      </c>
      <c r="K613" s="3">
        <v>-3.19777913079258</v>
      </c>
    </row>
    <row r="614" spans="8:11">
      <c r="H614" s="3">
        <v>0.50546056916865201</v>
      </c>
      <c r="I614" s="3">
        <v>-2.7356404399188001</v>
      </c>
      <c r="J614" s="3">
        <v>0.158524595818547</v>
      </c>
      <c r="K614" s="3">
        <v>3.8595463862841299</v>
      </c>
    </row>
    <row r="615" spans="8:11">
      <c r="H615" s="3">
        <v>0.186260083512268</v>
      </c>
      <c r="I615" s="3">
        <v>1.64137438226947</v>
      </c>
      <c r="J615" s="3">
        <v>0.18387742966566001</v>
      </c>
      <c r="K615" s="3">
        <v>3.63032550144609</v>
      </c>
    </row>
    <row r="616" spans="8:11">
      <c r="H616" s="3">
        <v>0.41350965874175399</v>
      </c>
      <c r="I616" s="3">
        <v>-2.23537052938907</v>
      </c>
      <c r="J616" s="3">
        <v>-1.84903284726324</v>
      </c>
      <c r="K616" s="3">
        <v>3.1407676783644201</v>
      </c>
    </row>
    <row r="617" spans="8:11">
      <c r="H617" s="3">
        <v>2.5286157768969</v>
      </c>
      <c r="I617" s="3">
        <v>0.54739080877146595</v>
      </c>
      <c r="J617" s="3">
        <v>3.6644674451296102</v>
      </c>
      <c r="K617" s="3">
        <v>-1.43558975071321</v>
      </c>
    </row>
    <row r="618" spans="8:11">
      <c r="H618" s="3">
        <f>-2.53983872930288</f>
        <v>-2.5398387293028799</v>
      </c>
      <c r="I618" s="3">
        <v>-0.72895893185502803</v>
      </c>
      <c r="J618" s="3">
        <v>-2.97886085746971</v>
      </c>
      <c r="K618" s="3">
        <v>0.73407491135097303</v>
      </c>
    </row>
    <row r="619" spans="8:11">
      <c r="H619" s="3">
        <v>-1.6658636442436801</v>
      </c>
      <c r="I619" s="3">
        <v>0.88057437727722199</v>
      </c>
      <c r="J619" s="3">
        <f>-3.27972546437459</f>
        <v>-3.2797254643745899</v>
      </c>
      <c r="K619" s="3">
        <v>-3.47822098690501</v>
      </c>
    </row>
    <row r="620" spans="8:11">
      <c r="H620" s="3">
        <v>2.9776699955232</v>
      </c>
      <c r="I620" s="3">
        <v>9.6150851207947405E-2</v>
      </c>
      <c r="J620" s="3">
        <v>-3.67253493748419</v>
      </c>
      <c r="K620" s="3">
        <v>1.1043424700481099</v>
      </c>
    </row>
    <row r="621" spans="8:11">
      <c r="H621" s="3">
        <v>1.87604286434469</v>
      </c>
      <c r="I621" s="3">
        <v>0.27551492719995901</v>
      </c>
      <c r="J621" s="3">
        <f>-2.62164225972122</f>
        <v>-2.6216422597212201</v>
      </c>
      <c r="K621" s="3">
        <v>-1.6554110967473199</v>
      </c>
    </row>
    <row r="622" spans="8:11">
      <c r="H622" s="3">
        <f>-1.70158103368293</f>
        <v>-1.70158103368293</v>
      </c>
      <c r="I622" s="3">
        <v>-0.56064752588214795</v>
      </c>
      <c r="J622" s="3">
        <v>-3.0202161933942802</v>
      </c>
      <c r="K622" s="3">
        <v>2.9957554226635401</v>
      </c>
    </row>
    <row r="623" spans="8:11">
      <c r="H623" s="3">
        <v>2.01948623739893</v>
      </c>
      <c r="I623" s="3">
        <v>0.63703476005351101</v>
      </c>
      <c r="J623" s="3">
        <v>3.71116673020801</v>
      </c>
      <c r="K623" s="3">
        <v>-0.231027160894657</v>
      </c>
    </row>
    <row r="624" spans="8:11">
      <c r="H624" s="3">
        <v>0.36113568825470199</v>
      </c>
      <c r="I624" s="3">
        <v>-2.5696021180306898</v>
      </c>
      <c r="J624" s="3">
        <f>-3.92159953635872</f>
        <v>-3.9215995363587202</v>
      </c>
      <c r="K624" s="3">
        <v>-0.72986324497613198</v>
      </c>
    </row>
    <row r="625" spans="8:11">
      <c r="H625" s="3">
        <v>-2.2823014351728599</v>
      </c>
      <c r="I625" s="3">
        <v>0.447694172773004</v>
      </c>
      <c r="J625" s="3">
        <f>-3.37801764614084</f>
        <v>-3.3780176461408402</v>
      </c>
      <c r="K625" s="3">
        <v>-2.2596516349095102</v>
      </c>
    </row>
    <row r="626" spans="8:11">
      <c r="H626" s="3">
        <v>-2.5753340518212702</v>
      </c>
      <c r="I626" s="3">
        <v>1.2023684618977599</v>
      </c>
      <c r="J626" s="3">
        <v>-3.5271728898381798</v>
      </c>
      <c r="K626" s="3">
        <v>2.3087283486595802</v>
      </c>
    </row>
    <row r="627" spans="8:11">
      <c r="H627" s="3">
        <f>-0.463496715582319</f>
        <v>-0.46349671558231897</v>
      </c>
      <c r="I627" s="3">
        <v>-1.4354757792425701</v>
      </c>
      <c r="J627" s="3">
        <v>-3.12287049556776</v>
      </c>
      <c r="K627" s="3">
        <v>2.4026495500031202</v>
      </c>
    </row>
    <row r="628" spans="8:11">
      <c r="H628" s="3">
        <v>-2.3916228622946498</v>
      </c>
      <c r="I628" s="3">
        <v>0.10703865211778001</v>
      </c>
      <c r="J628" s="3">
        <f>-2.79962268210043</f>
        <v>-2.7996226821004302</v>
      </c>
      <c r="K628" s="3">
        <v>-2.43380104803457</v>
      </c>
    </row>
    <row r="629" spans="8:11">
      <c r="H629" s="3">
        <f>-1.13993375223942</f>
        <v>-1.13993375223942</v>
      </c>
      <c r="I629" s="3">
        <v>-1.6797044751063801</v>
      </c>
      <c r="J629" s="3">
        <v>-1.9989666170248599</v>
      </c>
      <c r="K629" s="3">
        <v>2.77398536349392</v>
      </c>
    </row>
    <row r="630" spans="8:11">
      <c r="H630" s="3">
        <v>0.22006498712054201</v>
      </c>
      <c r="I630" s="3">
        <v>2.26098101183503</v>
      </c>
      <c r="J630" s="3">
        <v>3.7674267224382101</v>
      </c>
      <c r="K630" s="3">
        <v>-3.1812146090090798</v>
      </c>
    </row>
    <row r="631" spans="8:11">
      <c r="H631" s="3">
        <v>-0.58876174897781297</v>
      </c>
      <c r="I631" s="3">
        <v>2.8368765659714699</v>
      </c>
      <c r="J631" s="3">
        <v>-2.5259714206094301</v>
      </c>
      <c r="K631" s="3">
        <v>3.93535307026269</v>
      </c>
    </row>
    <row r="632" spans="8:11">
      <c r="H632" s="3">
        <v>1.37605862189662</v>
      </c>
      <c r="I632" s="3">
        <v>1.01971882480555</v>
      </c>
      <c r="J632" s="3">
        <v>3.5862659226928901</v>
      </c>
      <c r="K632" s="3">
        <v>3.4265776089784401</v>
      </c>
    </row>
    <row r="633" spans="8:11">
      <c r="H633" s="3">
        <v>1.3523789678668099</v>
      </c>
      <c r="I633" s="3">
        <v>-1.80729382584884</v>
      </c>
      <c r="J633" s="3">
        <v>2.5739662744763301</v>
      </c>
      <c r="K633" s="3">
        <v>-3.0309063631805002</v>
      </c>
    </row>
    <row r="634" spans="8:11">
      <c r="H634" s="3">
        <f>-0.0879976760413416</f>
        <v>-8.7997676041341594E-2</v>
      </c>
      <c r="I634" s="3">
        <v>-2.6050249351317301</v>
      </c>
      <c r="J634" s="3">
        <v>2.6702227965099299</v>
      </c>
      <c r="K634" s="3">
        <v>-3.36630902167802</v>
      </c>
    </row>
    <row r="635" spans="8:11">
      <c r="H635" s="3">
        <v>1.9533359901918299</v>
      </c>
      <c r="I635" s="3">
        <v>-1.76048400936529</v>
      </c>
      <c r="J635" s="3">
        <v>3.49799599223121</v>
      </c>
      <c r="K635" s="3">
        <v>-2.4943921920991898</v>
      </c>
    </row>
    <row r="636" spans="8:11">
      <c r="H636" s="3">
        <v>0.126408284735121</v>
      </c>
      <c r="I636" s="3">
        <v>1.2608864731662299</v>
      </c>
      <c r="J636" s="3">
        <v>3.4015856338566501</v>
      </c>
      <c r="K636" s="3">
        <v>-0.46985938791193799</v>
      </c>
    </row>
    <row r="637" spans="8:11">
      <c r="H637" s="3">
        <v>0.62436655750800396</v>
      </c>
      <c r="I637" s="3">
        <v>1.73968950149499</v>
      </c>
      <c r="J637" s="3">
        <v>-3.3452993595490699</v>
      </c>
      <c r="K637" s="3">
        <v>2.4456955141167902</v>
      </c>
    </row>
    <row r="638" spans="8:11">
      <c r="H638" s="3">
        <v>-2.8178989726313302</v>
      </c>
      <c r="I638" s="3">
        <v>0.30847849029336399</v>
      </c>
      <c r="J638" s="3">
        <f>-3.49660135931136</f>
        <v>-3.4966013593113598</v>
      </c>
      <c r="K638" s="3">
        <v>-0.62157048936243497</v>
      </c>
    </row>
    <row r="639" spans="8:11">
      <c r="H639" s="3">
        <f>-1.52655791953407</f>
        <v>-1.5265579195340699</v>
      </c>
      <c r="I639" s="3">
        <v>-1.1060149876272101</v>
      </c>
      <c r="J639" s="3">
        <f>-1.52210593831146</f>
        <v>-1.5221059383114599</v>
      </c>
      <c r="K639" s="3">
        <v>-3.0691348327213599</v>
      </c>
    </row>
    <row r="640" spans="8:11">
      <c r="H640" s="3">
        <v>1.6213978227435799</v>
      </c>
      <c r="I640" s="3">
        <v>-2.39410564161164</v>
      </c>
      <c r="J640" s="3">
        <v>2.3438204491363499</v>
      </c>
      <c r="K640" s="3">
        <v>3.3360498110964598</v>
      </c>
    </row>
    <row r="641" spans="8:11">
      <c r="H641" s="3">
        <v>1.3025404528821301</v>
      </c>
      <c r="I641" s="3">
        <v>1.7752199374369699</v>
      </c>
      <c r="J641" s="3">
        <v>-2.5451020267350799</v>
      </c>
      <c r="K641" s="3">
        <v>1.6644182993227801</v>
      </c>
    </row>
    <row r="642" spans="8:11">
      <c r="H642" s="3">
        <v>-2.0990123245863601</v>
      </c>
      <c r="I642" s="3">
        <v>1.745133089823</v>
      </c>
      <c r="J642" s="3">
        <f>-2.49501012983919</f>
        <v>-2.4950101298391898</v>
      </c>
      <c r="K642" s="3">
        <v>-3.7480640169395398</v>
      </c>
    </row>
    <row r="643" spans="8:11">
      <c r="H643" s="3">
        <v>-0.33815801188818101</v>
      </c>
      <c r="I643" s="3">
        <v>1.0713945680222301</v>
      </c>
      <c r="J643" s="3">
        <v>2.5167697510767999</v>
      </c>
      <c r="K643" s="3">
        <v>-2.9405472537214599</v>
      </c>
    </row>
    <row r="644" spans="8:11">
      <c r="H644" s="3">
        <v>-1.43043485685119</v>
      </c>
      <c r="I644" s="3">
        <v>1.17388556666515</v>
      </c>
      <c r="J644" s="3">
        <v>0.430105889243378</v>
      </c>
      <c r="K644" s="3">
        <v>-3.1232146712700901</v>
      </c>
    </row>
    <row r="645" spans="8:11">
      <c r="H645" s="3">
        <v>-0.852023102391122</v>
      </c>
      <c r="I645" s="3">
        <v>1.9877046840247199</v>
      </c>
      <c r="J645" s="3">
        <f>-1.2679738479218</f>
        <v>-1.2679738479217999</v>
      </c>
      <c r="K645" s="3">
        <v>-3.6810833209073599</v>
      </c>
    </row>
    <row r="646" spans="8:11">
      <c r="H646" s="3">
        <v>2.0668723978680701</v>
      </c>
      <c r="I646" s="3">
        <v>0.72183006729326904</v>
      </c>
      <c r="J646" s="3">
        <f>-2.14759048213839</f>
        <v>-2.1475904821383902</v>
      </c>
      <c r="K646" s="3">
        <v>-3.0406923634485201</v>
      </c>
    </row>
    <row r="647" spans="8:11">
      <c r="H647" s="3">
        <f>-2.21218526791157</f>
        <v>-2.2121852679115701</v>
      </c>
      <c r="I647" s="3">
        <v>-0.75463101153117496</v>
      </c>
      <c r="J647" s="3">
        <f>-1.4861028087155</f>
        <v>-1.4861028087154999</v>
      </c>
      <c r="K647" s="3">
        <v>-3.5762686693446399</v>
      </c>
    </row>
    <row r="648" spans="8:11">
      <c r="H648" s="3">
        <v>-2.2736502910400902</v>
      </c>
      <c r="I648" s="3">
        <v>0.87105777602031398</v>
      </c>
      <c r="J648" s="3">
        <f>-2.30608276035802</f>
        <v>-2.3060827603580201</v>
      </c>
      <c r="K648" s="3">
        <v>-2.6849790873781401</v>
      </c>
    </row>
    <row r="649" spans="8:11">
      <c r="H649" s="3">
        <v>1.6261086179008799</v>
      </c>
      <c r="I649" s="3">
        <v>-1.97056465651624</v>
      </c>
      <c r="J649" s="3">
        <v>0.31568664308155397</v>
      </c>
      <c r="K649" s="3">
        <v>-3.8282413731188401</v>
      </c>
    </row>
    <row r="650" spans="8:11">
      <c r="H650" s="3">
        <v>0.429399417938575</v>
      </c>
      <c r="I650" s="3">
        <v>-4.7225963732146603E-2</v>
      </c>
      <c r="J650" s="3">
        <v>3.9953617825265502</v>
      </c>
      <c r="K650" s="3">
        <v>0.29450222074608901</v>
      </c>
    </row>
    <row r="651" spans="8:11">
      <c r="H651" s="3">
        <v>6.23364874234821E-2</v>
      </c>
      <c r="I651" s="3">
        <v>2.3925940256954501</v>
      </c>
      <c r="J651" s="3">
        <v>2.2901899926992599</v>
      </c>
      <c r="K651" s="3">
        <v>3.20706161044787</v>
      </c>
    </row>
    <row r="652" spans="8:11">
      <c r="H652" s="3">
        <f>-2.20327885872463</f>
        <v>-2.2032788587246301</v>
      </c>
      <c r="I652" s="3">
        <v>-1.6821757701239299</v>
      </c>
      <c r="J652" s="3">
        <f>-2.61717262764043</f>
        <v>-2.6171726276404299</v>
      </c>
      <c r="K652" s="3">
        <v>-2.39504921114073</v>
      </c>
    </row>
    <row r="653" spans="8:11">
      <c r="H653" s="3">
        <v>1.4524963397241999</v>
      </c>
      <c r="I653" s="3">
        <v>2.4851279584006698</v>
      </c>
      <c r="J653" s="3">
        <f>-3.16404891837963</f>
        <v>-3.1640489183796299</v>
      </c>
      <c r="K653" s="3">
        <v>-1.6546804853082999</v>
      </c>
    </row>
    <row r="654" spans="8:11">
      <c r="H654" s="3">
        <v>1.4942042776448401</v>
      </c>
      <c r="I654" s="3">
        <v>1.7533676093488799</v>
      </c>
      <c r="J654" s="3">
        <f>-3.00847296482012</f>
        <v>-3.0084729648201201</v>
      </c>
      <c r="K654" s="3">
        <v>-1.8644788629776099</v>
      </c>
    </row>
    <row r="655" spans="8:11">
      <c r="H655" s="3">
        <v>0.79016115783927998</v>
      </c>
      <c r="I655" s="3">
        <v>1.4832059527780099</v>
      </c>
      <c r="J655" s="3">
        <f>-1.59504925829895</f>
        <v>-1.5950492582989499</v>
      </c>
      <c r="K655" s="3">
        <v>-3.44436317580108</v>
      </c>
    </row>
    <row r="656" spans="8:11">
      <c r="H656" s="3">
        <v>2.3932636218854002</v>
      </c>
      <c r="I656" s="3">
        <v>1.41073044089176</v>
      </c>
      <c r="J656" s="3">
        <v>2.2609642050639498</v>
      </c>
      <c r="K656" s="3">
        <v>3.6172841807298601</v>
      </c>
    </row>
    <row r="657" spans="8:11">
      <c r="H657" s="3">
        <v>-2.6309845649976502</v>
      </c>
      <c r="I657" s="3">
        <v>0.30407716552471198</v>
      </c>
      <c r="J657" s="3">
        <v>2.2913975399614901</v>
      </c>
      <c r="K657" s="3">
        <v>-3.8079996382941599</v>
      </c>
    </row>
    <row r="658" spans="8:11">
      <c r="H658" s="3">
        <f>-1.53650252320881</f>
        <v>-1.5365025232088101</v>
      </c>
      <c r="I658" s="3">
        <v>-2.37112341018234</v>
      </c>
      <c r="J658" s="3">
        <v>-0.52701650208878403</v>
      </c>
      <c r="K658" s="3">
        <v>3.2400001476517</v>
      </c>
    </row>
    <row r="659" spans="8:11">
      <c r="H659" s="3">
        <v>-2.3765536123133102</v>
      </c>
      <c r="I659" s="3">
        <v>0.75703492835150599</v>
      </c>
      <c r="J659" s="3">
        <v>3.7466041501046301</v>
      </c>
      <c r="K659" s="3">
        <v>-0.44103139041806899</v>
      </c>
    </row>
    <row r="660" spans="8:11">
      <c r="H660" s="3">
        <v>0.38628798845078199</v>
      </c>
      <c r="I660" s="3">
        <v>1.07939896656131</v>
      </c>
      <c r="J660" s="3">
        <v>3.7845572728802699</v>
      </c>
      <c r="K660" s="3">
        <v>2.7373094798342499</v>
      </c>
    </row>
    <row r="661" spans="8:11">
      <c r="H661" s="3">
        <v>2.5987827071770502</v>
      </c>
      <c r="I661" s="3">
        <v>-0.446420977214462</v>
      </c>
      <c r="J661" s="3">
        <v>2.2451203219030398</v>
      </c>
      <c r="K661" s="3">
        <v>-2.04512827299832</v>
      </c>
    </row>
    <row r="662" spans="8:11">
      <c r="H662" s="3">
        <v>-0.74610708815763904</v>
      </c>
      <c r="I662" s="3">
        <v>1.27426371093347</v>
      </c>
      <c r="J662" s="3">
        <v>2.6787825773255101</v>
      </c>
      <c r="K662" s="3">
        <v>-3.2564428452663101</v>
      </c>
    </row>
    <row r="663" spans="8:11">
      <c r="H663" s="3">
        <v>1.4930201755614301</v>
      </c>
      <c r="I663" s="3">
        <v>-1.2518677439546599</v>
      </c>
      <c r="J663" s="3">
        <v>3.0394513788875002</v>
      </c>
      <c r="K663" s="3">
        <v>-0.52791764930327201</v>
      </c>
    </row>
    <row r="664" spans="8:11">
      <c r="H664" s="3">
        <v>-0.20205148744861401</v>
      </c>
      <c r="I664" s="3">
        <v>0.51272824081229595</v>
      </c>
      <c r="J664" s="3">
        <v>3.1700672879437199</v>
      </c>
      <c r="K664" s="3">
        <v>-7.3028941700162095E-2</v>
      </c>
    </row>
    <row r="665" spans="8:11">
      <c r="H665" s="3">
        <v>0.30883925004143498</v>
      </c>
      <c r="I665" s="3">
        <v>-0.63458807059779299</v>
      </c>
      <c r="J665" s="3">
        <v>2.5800216949414501</v>
      </c>
      <c r="K665" s="3">
        <v>-2.7518112221209301</v>
      </c>
    </row>
    <row r="666" spans="8:11">
      <c r="H666" s="3">
        <f>-1.99738935153499</f>
        <v>-1.9973893515349901</v>
      </c>
      <c r="I666" s="3">
        <v>-1.7862245513606101</v>
      </c>
      <c r="J666" s="3">
        <v>0.70504497726384596</v>
      </c>
      <c r="K666" s="3">
        <v>3.0886154409929198</v>
      </c>
    </row>
    <row r="667" spans="8:11">
      <c r="H667" s="3">
        <v>-0.50203436292112602</v>
      </c>
      <c r="I667" s="3">
        <v>2.48454144074211</v>
      </c>
      <c r="J667" s="3">
        <v>-2.9893151723472302</v>
      </c>
      <c r="K667" s="3">
        <v>2.5717210474732002</v>
      </c>
    </row>
    <row r="668" spans="8:11">
      <c r="H668" s="3">
        <v>-0.49761495411178902</v>
      </c>
      <c r="I668" s="3">
        <v>1.0117499477966301</v>
      </c>
      <c r="J668" s="3">
        <v>-0.317301073109788</v>
      </c>
      <c r="K668" s="3">
        <v>3.7371044412233401</v>
      </c>
    </row>
    <row r="669" spans="8:11">
      <c r="H669" s="3">
        <f>-0.103788038460607</f>
        <v>-0.103788038460607</v>
      </c>
      <c r="I669" s="3">
        <v>-0.51273910488130003</v>
      </c>
      <c r="J669" s="3">
        <f>-3.93675716301965</f>
        <v>-3.9367571630196498</v>
      </c>
      <c r="K669" s="3">
        <v>-2.6607673379517598</v>
      </c>
    </row>
    <row r="670" spans="8:11">
      <c r="H670" s="3">
        <v>-1.0497055443613299</v>
      </c>
      <c r="I670" s="3">
        <v>0.62162359862883798</v>
      </c>
      <c r="J670" s="3">
        <v>-2.1778432472604901</v>
      </c>
      <c r="K670" s="3">
        <v>2.14694659640515</v>
      </c>
    </row>
    <row r="671" spans="8:11">
      <c r="H671" s="3">
        <v>1.55513839954764</v>
      </c>
      <c r="I671" s="3">
        <v>2.4018562898191602</v>
      </c>
      <c r="J671" s="3">
        <v>-2.0154374785223701</v>
      </c>
      <c r="K671" s="3">
        <v>2.8036428692824802</v>
      </c>
    </row>
    <row r="672" spans="8:11">
      <c r="H672" s="3">
        <v>1.7462965536302799</v>
      </c>
      <c r="I672" s="3">
        <v>-1.63574133397772</v>
      </c>
      <c r="J672" s="3">
        <f>-2.1176785298607</f>
        <v>-2.1176785298606999</v>
      </c>
      <c r="K672" s="3">
        <v>-2.4259146227692199</v>
      </c>
    </row>
    <row r="673" spans="8:11">
      <c r="H673" s="3">
        <v>1.0376678148159499</v>
      </c>
      <c r="I673" s="3">
        <v>1.19239895964914</v>
      </c>
      <c r="J673" s="3">
        <v>1.6140230790510299</v>
      </c>
      <c r="K673" s="3">
        <v>2.97873578928903</v>
      </c>
    </row>
    <row r="674" spans="8:11">
      <c r="H674" s="3">
        <v>0.69541025140491397</v>
      </c>
      <c r="I674" s="3">
        <v>-1.1459714335350499</v>
      </c>
      <c r="J674" s="3">
        <v>2.8738775839804398</v>
      </c>
      <c r="K674" s="3">
        <v>1.09166648388679</v>
      </c>
    </row>
    <row r="675" spans="8:11">
      <c r="H675" s="3">
        <v>-1.02612131012769</v>
      </c>
      <c r="I675" s="3">
        <v>1.6127913813941801</v>
      </c>
      <c r="J675" s="3">
        <v>2.7424482468316498</v>
      </c>
      <c r="K675" s="3">
        <v>-1.3048902541563201</v>
      </c>
    </row>
    <row r="676" spans="8:11">
      <c r="H676" s="3">
        <v>1.93540290190371</v>
      </c>
      <c r="I676" s="3">
        <v>-1.6886562625706001</v>
      </c>
      <c r="J676" s="3">
        <v>-3.1178759628922101</v>
      </c>
      <c r="K676" s="3">
        <v>3.2139692846858399</v>
      </c>
    </row>
    <row r="677" spans="8:11">
      <c r="H677" s="3">
        <v>0.30918202149422902</v>
      </c>
      <c r="I677" s="3">
        <v>1.49215062014933</v>
      </c>
      <c r="J677" s="3">
        <v>-3.2762841095298998</v>
      </c>
      <c r="K677" s="3">
        <v>0.28909707579548</v>
      </c>
    </row>
    <row r="678" spans="8:11">
      <c r="H678" s="3">
        <f>-0.779925461679829</f>
        <v>-0.77992546167982901</v>
      </c>
      <c r="I678" s="3">
        <v>-0.73473629663443196</v>
      </c>
      <c r="J678" s="3">
        <v>3.9666909835652802</v>
      </c>
      <c r="K678" s="3">
        <v>0.45300178406388097</v>
      </c>
    </row>
    <row r="679" spans="8:11">
      <c r="H679" s="3">
        <f>-1.28077255684694</f>
        <v>-1.2807725568469399</v>
      </c>
      <c r="I679" s="3">
        <v>-1.9252601080654299</v>
      </c>
      <c r="J679" s="3">
        <v>1.37798345979528</v>
      </c>
      <c r="K679" s="3">
        <v>-3.46122955160476</v>
      </c>
    </row>
    <row r="680" spans="8:11">
      <c r="H680" s="3">
        <f>-2.23363872986377</f>
        <v>-2.2336387298637699</v>
      </c>
      <c r="I680" s="3">
        <v>-1.75792499772582</v>
      </c>
      <c r="J680" s="3">
        <v>-0.235509997913039</v>
      </c>
      <c r="K680" s="3">
        <v>3.1209664773080799</v>
      </c>
    </row>
    <row r="681" spans="8:11">
      <c r="H681" s="3">
        <v>2.51320532474737</v>
      </c>
      <c r="I681" s="3">
        <v>-0.63861541488771001</v>
      </c>
      <c r="J681" s="3">
        <v>3.1760822199639902</v>
      </c>
      <c r="K681" s="3">
        <v>3.3762448990955898</v>
      </c>
    </row>
    <row r="682" spans="8:11">
      <c r="H682" s="3">
        <v>1.6074783461104201</v>
      </c>
      <c r="I682" s="3">
        <v>1.1511093787574599E-2</v>
      </c>
      <c r="J682" s="3">
        <v>-1.1531327636865401</v>
      </c>
      <c r="K682" s="3">
        <v>3.1256236491552101</v>
      </c>
    </row>
    <row r="683" spans="8:11">
      <c r="H683" s="3">
        <v>-0.81130079615319595</v>
      </c>
      <c r="I683" s="3">
        <v>1.12668520764225</v>
      </c>
      <c r="J683" s="3">
        <v>-3.0787647844177601</v>
      </c>
      <c r="K683" s="3">
        <v>0.50427666107395397</v>
      </c>
    </row>
    <row r="684" spans="8:11">
      <c r="H684" s="3">
        <v>1.79960963679677</v>
      </c>
      <c r="I684" s="3">
        <v>-0.96873542031200099</v>
      </c>
      <c r="J684" s="3">
        <v>-3.19238925847077</v>
      </c>
      <c r="K684" s="3">
        <v>2.3134955342271999</v>
      </c>
    </row>
    <row r="685" spans="8:11">
      <c r="H685" s="3">
        <f>-1.25140888435088</f>
        <v>-1.2514088843508799</v>
      </c>
      <c r="I685" s="3">
        <v>-0.51726344819997105</v>
      </c>
      <c r="J685" s="3">
        <f>-3.08718379948016</f>
        <v>-3.0871837994801599</v>
      </c>
      <c r="K685" s="3">
        <v>-2.5170857150963801</v>
      </c>
    </row>
    <row r="686" spans="8:11">
      <c r="H686" s="3">
        <f>-1.66771022005856</f>
        <v>-1.6677102200585601</v>
      </c>
      <c r="I686" s="3">
        <v>-0.90262742030993304</v>
      </c>
      <c r="J686" s="3">
        <v>-3.7406120073101699</v>
      </c>
      <c r="K686" s="3">
        <v>0.74245340748778799</v>
      </c>
    </row>
    <row r="687" spans="8:11">
      <c r="H687" s="3">
        <v>-1.64349713042456</v>
      </c>
      <c r="I687" s="3">
        <v>1.5219298225118001</v>
      </c>
      <c r="J687" s="3">
        <f>-3.10501718487201</f>
        <v>-3.1050171848720098</v>
      </c>
      <c r="K687" s="3">
        <v>-1.9014644540932299</v>
      </c>
    </row>
    <row r="688" spans="8:11">
      <c r="H688" s="3">
        <f>-1.95895426443908</f>
        <v>-1.9589542644390801</v>
      </c>
      <c r="I688" s="3">
        <v>-1.41226294424039</v>
      </c>
      <c r="J688" s="3">
        <v>2.0712631092904998</v>
      </c>
      <c r="K688" s="3">
        <v>2.76043256000243</v>
      </c>
    </row>
    <row r="689" spans="8:11">
      <c r="H689" s="3">
        <v>0.94187482962909896</v>
      </c>
      <c r="I689" s="3">
        <v>-1.0365307357601301</v>
      </c>
      <c r="J689" s="3">
        <f>-2.00330419811589</f>
        <v>-2.0033041981158899</v>
      </c>
      <c r="K689" s="3">
        <v>-2.8406450443646798</v>
      </c>
    </row>
    <row r="690" spans="8:11">
      <c r="H690" s="3">
        <f>-1.42283155351553</f>
        <v>-1.42283155351553</v>
      </c>
      <c r="I690" s="3">
        <v>-2.6117109413386999</v>
      </c>
      <c r="J690" s="3">
        <v>-3.8117326580081201</v>
      </c>
      <c r="K690" s="3">
        <v>3.1612640478920002</v>
      </c>
    </row>
    <row r="691" spans="8:11">
      <c r="H691" s="3">
        <v>-0.65894431147174604</v>
      </c>
      <c r="I691" s="3">
        <v>2.0109353137080102</v>
      </c>
      <c r="J691" s="3">
        <v>-3.57438779568766</v>
      </c>
      <c r="K691" s="3">
        <v>0.63955211237772303</v>
      </c>
    </row>
    <row r="692" spans="8:11">
      <c r="H692" s="3">
        <v>-1.3533116930187199</v>
      </c>
      <c r="I692" s="3">
        <v>2.3555388588708599</v>
      </c>
      <c r="J692" s="3">
        <v>2.1435670673896898</v>
      </c>
      <c r="K692" s="3">
        <v>3.3053735832222002</v>
      </c>
    </row>
    <row r="693" spans="8:11">
      <c r="H693" s="3">
        <f>-0.116062550397112</f>
        <v>-0.116062550397112</v>
      </c>
      <c r="I693" s="3">
        <v>-0.910377635980404</v>
      </c>
      <c r="J693" s="3">
        <v>-1.0090770927097099</v>
      </c>
      <c r="K693" s="3">
        <v>3.5398212986086701</v>
      </c>
    </row>
    <row r="694" spans="8:11">
      <c r="H694" s="3">
        <v>1.7754674173780101</v>
      </c>
      <c r="I694" s="3">
        <v>-1.20177738925458</v>
      </c>
      <c r="J694" s="3">
        <v>-3.76004504078406</v>
      </c>
      <c r="K694" s="3">
        <v>3.8910374521590998</v>
      </c>
    </row>
    <row r="695" spans="8:11">
      <c r="H695" s="3">
        <f>-1.21937632614934</f>
        <v>-1.21937632614934</v>
      </c>
      <c r="I695" s="3">
        <v>-0.42335989686250203</v>
      </c>
      <c r="J695" s="3">
        <v>1.12478901273998</v>
      </c>
      <c r="K695" s="3">
        <v>2.8250158405284802</v>
      </c>
    </row>
    <row r="696" spans="8:11">
      <c r="H696" s="3">
        <f>-1.65341693517256</f>
        <v>-1.6534169351725601</v>
      </c>
      <c r="I696" s="3">
        <v>-3.7102385479430501E-3</v>
      </c>
      <c r="J696" s="3">
        <v>2.8531095815752598</v>
      </c>
      <c r="K696" s="3">
        <v>1.9940726226166801</v>
      </c>
    </row>
    <row r="697" spans="8:11">
      <c r="H697" s="3">
        <f>-0.129499375033089</f>
        <v>-0.129499375033089</v>
      </c>
      <c r="I697" s="3">
        <v>-0.13046825231971099</v>
      </c>
      <c r="J697" s="3">
        <v>3.4954079629987</v>
      </c>
      <c r="K697" s="3">
        <v>1.68401694627316</v>
      </c>
    </row>
    <row r="698" spans="8:11">
      <c r="H698" s="3">
        <v>1.7541534543628701</v>
      </c>
      <c r="I698" s="3">
        <v>-2.1841612144460698</v>
      </c>
      <c r="J698" s="3">
        <v>3.3949916691775801</v>
      </c>
      <c r="K698" s="3">
        <v>-2.0205114916623299</v>
      </c>
    </row>
    <row r="699" spans="8:11">
      <c r="H699" s="3">
        <v>1.37208954812166</v>
      </c>
      <c r="I699" s="3">
        <v>-1.10190920283552</v>
      </c>
      <c r="J699" s="3">
        <v>0.14966973184142701</v>
      </c>
      <c r="K699" s="3">
        <v>3.7976212498932802</v>
      </c>
    </row>
    <row r="700" spans="8:11">
      <c r="H700" s="3">
        <f>-0.412122968030054</f>
        <v>-0.41212296803005399</v>
      </c>
      <c r="I700" s="3">
        <v>-2.8065332913596399</v>
      </c>
      <c r="J700" s="3">
        <v>-3.1312540872458001</v>
      </c>
      <c r="K700" s="3">
        <v>3.1685146392675998</v>
      </c>
    </row>
    <row r="701" spans="8:11">
      <c r="H701" s="3">
        <f>-1.45582167684133</f>
        <v>-1.4558216768413299</v>
      </c>
      <c r="I701" s="3">
        <v>-0.29940417058441798</v>
      </c>
      <c r="J701" s="3">
        <v>0.91850636728009005</v>
      </c>
      <c r="K701" s="3">
        <v>-3.62825488289899</v>
      </c>
    </row>
    <row r="702" spans="8:11">
      <c r="H702" s="3">
        <v>2.7837591937642898</v>
      </c>
      <c r="I702" s="3">
        <v>-0.77754771156370295</v>
      </c>
      <c r="J702" s="3">
        <v>2.8081853186161099</v>
      </c>
      <c r="K702" s="3">
        <v>3.3144669576487802</v>
      </c>
    </row>
    <row r="703" spans="8:11">
      <c r="H703" s="3">
        <v>0.18247764641324599</v>
      </c>
      <c r="I703" s="3">
        <v>-1.7823118733306</v>
      </c>
      <c r="J703" s="3">
        <v>-3.1117214949169001</v>
      </c>
      <c r="K703" s="3">
        <v>0.99804480790525296</v>
      </c>
    </row>
    <row r="704" spans="8:11">
      <c r="H704" s="3">
        <v>0.10720266097030499</v>
      </c>
      <c r="I704" s="3">
        <v>1.89467333269723</v>
      </c>
      <c r="J704" s="3">
        <v>-3.2302311531032202</v>
      </c>
      <c r="K704" s="3">
        <v>7.3469587828215596E-2</v>
      </c>
    </row>
    <row r="705" spans="8:11">
      <c r="H705" s="3">
        <v>1.86963681834252</v>
      </c>
      <c r="I705" s="3">
        <v>-1.5734152525098</v>
      </c>
      <c r="J705" s="3">
        <v>-1.8942749673880499</v>
      </c>
      <c r="K705" s="3">
        <v>2.6902344339301099</v>
      </c>
    </row>
    <row r="706" spans="8:11">
      <c r="H706" s="3">
        <v>1.62365542723824</v>
      </c>
      <c r="I706" s="3">
        <v>-2.07651032510626</v>
      </c>
      <c r="J706" s="3">
        <f>-2.38688098284377</f>
        <v>-2.38688098284377</v>
      </c>
      <c r="K706" s="3">
        <v>-2.3461666667145402</v>
      </c>
    </row>
    <row r="707" spans="8:11">
      <c r="H707" s="3">
        <f>-1.5474419225913</f>
        <v>-1.5474419225913001</v>
      </c>
      <c r="I707" s="3">
        <v>-0.84142750381217302</v>
      </c>
      <c r="J707" s="3">
        <v>2.7364421247941499</v>
      </c>
      <c r="K707" s="3">
        <v>-2.43006592499726</v>
      </c>
    </row>
    <row r="708" spans="8:11">
      <c r="H708" s="3">
        <v>2.0278278240937402</v>
      </c>
      <c r="I708" s="3">
        <v>0.66851619968237996</v>
      </c>
      <c r="J708" s="3">
        <v>2.61052494027515</v>
      </c>
      <c r="K708" s="3">
        <v>-2.8246085977274999</v>
      </c>
    </row>
    <row r="709" spans="8:11">
      <c r="H709" s="3">
        <f>-1.25891304215734</f>
        <v>-1.25891304215734</v>
      </c>
      <c r="I709" s="3">
        <v>-2.3571038043285402</v>
      </c>
      <c r="J709" s="3">
        <v>3.7404698109496599</v>
      </c>
      <c r="K709" s="3">
        <v>0.795080362536004</v>
      </c>
    </row>
    <row r="710" spans="8:11">
      <c r="H710" s="3">
        <v>1.83182446828755</v>
      </c>
      <c r="I710" s="3">
        <v>-1.55375775062662</v>
      </c>
      <c r="J710" s="3">
        <v>3.0358522366252698</v>
      </c>
      <c r="K710" s="3">
        <v>-3.3023040995789699</v>
      </c>
    </row>
    <row r="711" spans="8:11">
      <c r="H711" s="3">
        <v>1.6569370845645699</v>
      </c>
      <c r="I711" s="3">
        <v>-0.97710035383756699</v>
      </c>
      <c r="J711" s="3">
        <v>3.0418479334845698</v>
      </c>
      <c r="K711" s="3">
        <v>0.104024962797161</v>
      </c>
    </row>
    <row r="712" spans="8:11">
      <c r="H712" s="3">
        <v>-1.72343380592232</v>
      </c>
      <c r="I712" s="3">
        <v>0.56916554896444904</v>
      </c>
      <c r="J712" s="3">
        <v>3.4345174810629602</v>
      </c>
      <c r="K712" s="3">
        <v>-0.59928662663846399</v>
      </c>
    </row>
    <row r="713" spans="8:11">
      <c r="H713" s="3">
        <f>-2.02004269396715</f>
        <v>-2.0200426939671501</v>
      </c>
      <c r="I713" s="3">
        <v>-2.0909770875026701</v>
      </c>
      <c r="J713" s="3">
        <v>1.6295242562324601</v>
      </c>
      <c r="K713" s="3">
        <v>-3.7954886208672201</v>
      </c>
    </row>
    <row r="714" spans="8:11">
      <c r="H714" s="3">
        <v>1.30276121260901</v>
      </c>
      <c r="I714" s="3">
        <v>-0.717199252082655</v>
      </c>
      <c r="J714" s="3">
        <f>-2.9726063117676</f>
        <v>-2.9726063117676</v>
      </c>
      <c r="K714" s="3">
        <v>-2.3261979605344898</v>
      </c>
    </row>
    <row r="715" spans="8:11">
      <c r="H715" s="3">
        <v>-0.41799383608565499</v>
      </c>
      <c r="I715" s="3">
        <v>2.2978119881760199</v>
      </c>
      <c r="J715" s="3">
        <v>-3.8797781198218901</v>
      </c>
      <c r="K715" s="3">
        <v>3.0664269867121599</v>
      </c>
    </row>
    <row r="716" spans="8:11">
      <c r="H716" s="3">
        <f>-2.66488556681509</f>
        <v>-2.6648855668150899</v>
      </c>
      <c r="I716" s="3">
        <v>-0.34361753433048497</v>
      </c>
      <c r="J716" s="3">
        <v>1.1807612355044099</v>
      </c>
      <c r="K716" s="3">
        <v>-3.0718289923396802</v>
      </c>
    </row>
    <row r="717" spans="8:11">
      <c r="H717" s="3">
        <v>-1.82369795847353</v>
      </c>
      <c r="I717" s="3">
        <v>1.8556796794372701</v>
      </c>
      <c r="J717" s="3">
        <v>-1.99966666791994</v>
      </c>
      <c r="K717" s="3">
        <v>2.6642377318388899</v>
      </c>
    </row>
    <row r="718" spans="8:11">
      <c r="H718" s="3">
        <f>-2.28465493521102</f>
        <v>-2.2846549352110199</v>
      </c>
      <c r="I718" s="3">
        <v>-1.07078954766561</v>
      </c>
      <c r="J718" s="3">
        <v>-2.60292498660101</v>
      </c>
      <c r="K718" s="3">
        <v>3.1462785995149898</v>
      </c>
    </row>
    <row r="719" spans="8:11">
      <c r="H719" s="3">
        <v>-7.0147336186470094E-2</v>
      </c>
      <c r="I719" s="3">
        <v>1.2234149614982399</v>
      </c>
      <c r="J719" s="3">
        <v>-3.4252165735076199</v>
      </c>
      <c r="K719" s="3">
        <v>3.0595837944981201</v>
      </c>
    </row>
    <row r="720" spans="8:11">
      <c r="H720" s="3">
        <v>-0.67713549787405303</v>
      </c>
      <c r="I720" s="3">
        <v>1.7722222314726099</v>
      </c>
      <c r="J720" s="3">
        <v>-3.3123270265704701E-3</v>
      </c>
      <c r="K720" s="3">
        <v>3.06761534371834</v>
      </c>
    </row>
    <row r="721" spans="8:11">
      <c r="H721" s="3">
        <v>5.1909997559533801E-2</v>
      </c>
      <c r="I721" s="3">
        <v>-2.3915724112145802</v>
      </c>
      <c r="J721" s="3">
        <f>-1.78883392162751</f>
        <v>-1.78883392162751</v>
      </c>
      <c r="K721" s="3">
        <v>-3.9791669571868402</v>
      </c>
    </row>
    <row r="722" spans="8:11">
      <c r="H722" s="3">
        <v>-0.496706648925198</v>
      </c>
      <c r="I722" s="3">
        <v>1.2031547928861399</v>
      </c>
      <c r="J722" s="3">
        <v>-3.4827260741339798</v>
      </c>
      <c r="K722" s="3">
        <v>3.0573861231242101</v>
      </c>
    </row>
    <row r="723" spans="8:11">
      <c r="H723" s="3">
        <v>-1.44888781990711</v>
      </c>
      <c r="I723" s="3">
        <v>2.56534640114358</v>
      </c>
      <c r="J723" s="3">
        <v>2.5313379037958001</v>
      </c>
      <c r="K723" s="3">
        <v>3.0200214932438398</v>
      </c>
    </row>
    <row r="724" spans="8:11">
      <c r="H724" s="3">
        <v>-2.3307657551933101</v>
      </c>
      <c r="I724" s="3">
        <v>0.58526909057663901</v>
      </c>
      <c r="J724" s="3">
        <f>-1.65199099538734</f>
        <v>-1.65199099538734</v>
      </c>
      <c r="K724" s="3">
        <v>-3.2057812914923902</v>
      </c>
    </row>
    <row r="725" spans="8:11">
      <c r="H725" s="3">
        <v>2.08736764356191</v>
      </c>
      <c r="I725" s="3">
        <v>-1.92992760951135</v>
      </c>
      <c r="J725" s="3">
        <v>3.4920927037151501</v>
      </c>
      <c r="K725" s="3">
        <v>-3.68576240528329</v>
      </c>
    </row>
    <row r="726" spans="8:11">
      <c r="H726" s="3">
        <f>-0.862816005510461</f>
        <v>-0.862816005510461</v>
      </c>
      <c r="I726" s="3">
        <v>-1.95928093135515</v>
      </c>
      <c r="J726" s="3">
        <v>-2.0080161683698101</v>
      </c>
      <c r="K726" s="3">
        <v>2.5871564947596299</v>
      </c>
    </row>
    <row r="727" spans="8:11">
      <c r="H727" s="3">
        <v>2.7510943115802302</v>
      </c>
      <c r="I727" s="3">
        <v>-0.41551405573941302</v>
      </c>
      <c r="J727" s="3">
        <v>0.42813801688429298</v>
      </c>
      <c r="K727" s="3">
        <v>-3.9950995829739</v>
      </c>
    </row>
    <row r="728" spans="8:11">
      <c r="H728" s="3">
        <v>1.12148090521629</v>
      </c>
      <c r="I728" s="3">
        <v>1.5396265860479199</v>
      </c>
      <c r="J728" s="3">
        <v>3.6056797441388801</v>
      </c>
      <c r="K728" s="3">
        <v>-0.94274988475145904</v>
      </c>
    </row>
    <row r="729" spans="8:11">
      <c r="H729" s="3">
        <v>0.96004583348649897</v>
      </c>
      <c r="I729" s="3">
        <v>1.51437315872145</v>
      </c>
      <c r="J729" s="3">
        <f>-3.14668829286749</f>
        <v>-3.14668829286749</v>
      </c>
      <c r="K729" s="3">
        <v>-0.40446207020503699</v>
      </c>
    </row>
    <row r="730" spans="8:11">
      <c r="H730" s="3">
        <f>-0.431076890157251</f>
        <v>-0.43107689015725098</v>
      </c>
      <c r="I730" s="3">
        <v>-0.86343054612543502</v>
      </c>
      <c r="J730" s="3">
        <v>0.387927140049379</v>
      </c>
      <c r="K730" s="3">
        <v>-3.1990406989358702</v>
      </c>
    </row>
    <row r="731" spans="8:11">
      <c r="H731" s="3">
        <f>-0.371849658964039</f>
        <v>-0.37184965896403899</v>
      </c>
      <c r="I731" s="3">
        <v>-0.44669978034464802</v>
      </c>
      <c r="J731" s="3">
        <v>3.4284560225444101</v>
      </c>
      <c r="K731" s="3">
        <v>-3.72843979854547</v>
      </c>
    </row>
    <row r="732" spans="8:11">
      <c r="H732" s="3">
        <v>2.0835841662778698</v>
      </c>
      <c r="I732" s="3">
        <v>-0.80632187976154002</v>
      </c>
      <c r="J732" s="3">
        <v>-3.2505420132474598</v>
      </c>
      <c r="K732" s="3">
        <v>0.57912369401293595</v>
      </c>
    </row>
    <row r="733" spans="8:11">
      <c r="H733" s="3">
        <v>-0.44487875413543498</v>
      </c>
      <c r="I733" s="3">
        <v>0.19000331441946999</v>
      </c>
      <c r="J733" s="3">
        <v>2.8678716543788401</v>
      </c>
      <c r="K733" s="3">
        <v>-3.8358171236240901</v>
      </c>
    </row>
    <row r="734" spans="8:11">
      <c r="H734" s="3">
        <v>2.45963665763741</v>
      </c>
      <c r="I734" s="3">
        <v>-1.55373992854887</v>
      </c>
      <c r="J734" s="3">
        <v>-0.62333580191003701</v>
      </c>
      <c r="K734" s="3">
        <v>3.93234424436484</v>
      </c>
    </row>
    <row r="735" spans="8:11">
      <c r="H735" s="3">
        <v>-1.2530824033219601</v>
      </c>
      <c r="I735" s="3">
        <v>1.3677489994855301</v>
      </c>
      <c r="J735" s="3">
        <v>3.4022697513040199</v>
      </c>
      <c r="K735" s="3">
        <v>2.9591834878730698</v>
      </c>
    </row>
    <row r="736" spans="8:11">
      <c r="H736" s="3">
        <v>0.60160243975361205</v>
      </c>
      <c r="I736" s="3">
        <v>1.0262184297385899</v>
      </c>
      <c r="J736" s="3">
        <v>3.9851009269625801</v>
      </c>
      <c r="K736" s="3">
        <v>-3.6917878722449902</v>
      </c>
    </row>
    <row r="737" spans="8:11">
      <c r="H737" s="3">
        <f>-2.22620767114836</f>
        <v>-2.22620767114836</v>
      </c>
      <c r="I737" s="3">
        <v>-1.15589987800453</v>
      </c>
      <c r="J737" s="3">
        <f>-3.95133774464124</f>
        <v>-3.9513377446412399</v>
      </c>
      <c r="K737" s="3">
        <v>-0.29709993870576401</v>
      </c>
    </row>
    <row r="738" spans="8:11">
      <c r="H738" s="3">
        <f>-2.0882859059486</f>
        <v>-2.0882859059486001</v>
      </c>
      <c r="I738" s="3">
        <v>-1.87677631845763</v>
      </c>
      <c r="J738" s="3">
        <v>2.8145575372176102</v>
      </c>
      <c r="K738" s="3">
        <v>-2.0847784403475398</v>
      </c>
    </row>
    <row r="739" spans="8:11">
      <c r="H739" s="3">
        <v>1.07576054684855</v>
      </c>
      <c r="I739" s="3">
        <v>-1.4246948391594301</v>
      </c>
      <c r="J739" s="3">
        <v>-3.8661505441239798</v>
      </c>
      <c r="K739" s="3">
        <v>3.4999661749216102</v>
      </c>
    </row>
    <row r="740" spans="8:11">
      <c r="H740" s="3">
        <v>-0.53439464369845802</v>
      </c>
      <c r="I740" s="3">
        <v>1.0405179811974901</v>
      </c>
      <c r="J740" s="3">
        <v>2.21760038903115</v>
      </c>
      <c r="K740" s="3">
        <v>2.1611311222120699</v>
      </c>
    </row>
    <row r="741" spans="8:11">
      <c r="H741" s="3">
        <f>-1.11254941473198</f>
        <v>-1.1125494147319801</v>
      </c>
      <c r="I741" s="3">
        <v>-0.23162061858251201</v>
      </c>
      <c r="J741" s="3">
        <v>-3.64516688239125</v>
      </c>
      <c r="K741" s="3">
        <v>3.37675929936833</v>
      </c>
    </row>
    <row r="742" spans="8:11">
      <c r="H742" s="3">
        <v>-1.47540747995403</v>
      </c>
      <c r="I742" s="3">
        <v>0.12696990999034599</v>
      </c>
      <c r="J742" s="3">
        <v>-3.89044050523822</v>
      </c>
      <c r="K742" s="3">
        <v>2.4998117566424001</v>
      </c>
    </row>
    <row r="743" spans="8:11">
      <c r="H743" s="3">
        <v>1.05245241893106</v>
      </c>
      <c r="I743" s="3">
        <v>2.0335355278251899</v>
      </c>
      <c r="J743" s="3">
        <v>2.91217387120528</v>
      </c>
      <c r="K743" s="3">
        <v>1.4113881105850901</v>
      </c>
    </row>
    <row r="744" spans="8:11">
      <c r="H744" s="3">
        <v>-0.22768523184482301</v>
      </c>
      <c r="I744" s="3">
        <v>1.67683643095206</v>
      </c>
      <c r="J744" s="3">
        <f>-3.45244231461294</f>
        <v>-3.4524423146129402</v>
      </c>
      <c r="K744" s="3">
        <v>-2.6616849791422501</v>
      </c>
    </row>
    <row r="745" spans="8:11">
      <c r="H745" s="3">
        <v>1.6727125631836</v>
      </c>
      <c r="I745" s="3">
        <v>1.6108756399448101</v>
      </c>
      <c r="J745" s="3">
        <f>-2.85531235258726</f>
        <v>-2.8553123525872599</v>
      </c>
      <c r="K745" s="3">
        <v>-2.4367209973247501</v>
      </c>
    </row>
    <row r="746" spans="8:11">
      <c r="H746" s="3">
        <v>-1.17863374239193</v>
      </c>
      <c r="I746" s="3">
        <v>1.58956608319751</v>
      </c>
      <c r="J746" s="3">
        <v>1.5937256004524301</v>
      </c>
      <c r="K746" s="3">
        <v>2.9477610555525602</v>
      </c>
    </row>
    <row r="747" spans="8:11">
      <c r="H747" s="3">
        <v>1.63514715705533</v>
      </c>
      <c r="I747" s="3">
        <v>6.28814230607916E-2</v>
      </c>
      <c r="J747" s="3">
        <v>3.36776341641766</v>
      </c>
      <c r="K747" s="3">
        <v>-2.0731941096884801</v>
      </c>
    </row>
    <row r="748" spans="8:11">
      <c r="H748" s="3">
        <v>-2.2286434011451002</v>
      </c>
      <c r="I748" s="3">
        <v>1.2869224568725199</v>
      </c>
      <c r="J748" s="3">
        <v>3.15448379564421</v>
      </c>
      <c r="K748" s="3">
        <v>-2.6429424753228701</v>
      </c>
    </row>
    <row r="749" spans="8:11">
      <c r="H749" s="3">
        <v>0.90453471910354799</v>
      </c>
      <c r="I749" s="3">
        <v>2.4396756141842402</v>
      </c>
      <c r="J749" s="3">
        <f>-2.02682872695475</f>
        <v>-2.0268287269547498</v>
      </c>
      <c r="K749" s="3">
        <v>-3.9740671482977699</v>
      </c>
    </row>
    <row r="750" spans="8:11">
      <c r="H750" s="3">
        <v>2.80558501367502</v>
      </c>
      <c r="I750" s="3">
        <v>0.148700231702767</v>
      </c>
      <c r="J750" s="3">
        <v>3.4452966006122301</v>
      </c>
      <c r="K750" s="3">
        <v>-1.1748913113905799</v>
      </c>
    </row>
    <row r="751" spans="8:11">
      <c r="H751" s="3">
        <v>0.71403355190294104</v>
      </c>
      <c r="I751" s="3">
        <v>-2.5938958545292299</v>
      </c>
      <c r="J751" s="3">
        <v>1.6487468257272799</v>
      </c>
      <c r="K751" s="3">
        <v>3.2022241600265899</v>
      </c>
    </row>
    <row r="752" spans="8:11">
      <c r="H752" s="3">
        <v>2.3553973228845</v>
      </c>
      <c r="I752" s="3">
        <v>0.64483467441711095</v>
      </c>
      <c r="J752" s="3">
        <f>-3.44541252501119</f>
        <v>-3.4454125250111902</v>
      </c>
      <c r="K752" s="3">
        <v>-3.7989685123975701</v>
      </c>
    </row>
    <row r="753" spans="8:11">
      <c r="H753" s="3">
        <v>0.47852597133999503</v>
      </c>
      <c r="I753" s="3">
        <v>-2.36627145877975</v>
      </c>
      <c r="J753" s="3">
        <v>-2.1318037551981699</v>
      </c>
      <c r="K753" s="3">
        <v>2.7199231514264701</v>
      </c>
    </row>
    <row r="754" spans="8:11">
      <c r="H754" s="3">
        <v>2.2966653374975099</v>
      </c>
      <c r="I754" s="3">
        <v>-1.32413994272118</v>
      </c>
      <c r="J754" s="3">
        <f>-2.78866653962721</f>
        <v>-2.7886665396272101</v>
      </c>
      <c r="K754" s="3">
        <v>-3.0621592032489802</v>
      </c>
    </row>
    <row r="755" spans="8:11">
      <c r="H755" s="3">
        <v>2.0985159179751598</v>
      </c>
      <c r="I755" s="3">
        <v>-1.2959521193557799</v>
      </c>
      <c r="J755" s="3">
        <f>-2.53465254649064</f>
        <v>-2.5346525464906402</v>
      </c>
      <c r="K755" s="3">
        <v>-2.0028750502312902</v>
      </c>
    </row>
    <row r="756" spans="8:11">
      <c r="H756" s="3">
        <v>1.1031257877626</v>
      </c>
      <c r="I756" s="3">
        <v>1.89941176441603</v>
      </c>
      <c r="J756" s="3">
        <v>3.6396973427624602</v>
      </c>
      <c r="K756" s="3">
        <v>-1.4474119361464699</v>
      </c>
    </row>
    <row r="757" spans="8:11">
      <c r="H757" s="3">
        <v>-1.66540734134294</v>
      </c>
      <c r="I757" s="3">
        <v>0.66976971219630099</v>
      </c>
      <c r="J757" s="3">
        <v>2.3506578028006602</v>
      </c>
      <c r="K757" s="3">
        <v>-3.3330349762478102</v>
      </c>
    </row>
    <row r="758" spans="8:11">
      <c r="H758" s="3">
        <f>-0.67607851488339</f>
        <v>-0.67607851488338999</v>
      </c>
      <c r="I758" s="3">
        <v>-2.2829234763184201</v>
      </c>
      <c r="J758" s="3">
        <v>3.9653313805846002</v>
      </c>
      <c r="K758" s="3">
        <v>-3.3812531910714601</v>
      </c>
    </row>
    <row r="759" spans="8:11">
      <c r="H759" s="3">
        <v>-1.54736105876274</v>
      </c>
      <c r="I759" s="3">
        <v>1.6912180881179699</v>
      </c>
      <c r="J759" s="3">
        <v>1.90101807947335</v>
      </c>
      <c r="K759" s="3">
        <v>-2.4750864708214202</v>
      </c>
    </row>
    <row r="760" spans="8:11">
      <c r="H760" s="3">
        <f>-2.21582216155055</f>
        <v>-2.21582216155055</v>
      </c>
      <c r="I760" s="3">
        <v>-0.39534215619999102</v>
      </c>
      <c r="J760" s="3">
        <v>3.9288884167079199</v>
      </c>
      <c r="K760" s="3">
        <v>-0.99219672907811396</v>
      </c>
    </row>
    <row r="761" spans="8:11">
      <c r="H761" s="3">
        <v>1.5977611585976199</v>
      </c>
      <c r="I761" s="3">
        <v>-0.54236779884076503</v>
      </c>
      <c r="J761" s="3">
        <f>-3.71389829034577</f>
        <v>-3.71389829034577</v>
      </c>
      <c r="K761" s="3">
        <v>-2.77083758291558</v>
      </c>
    </row>
    <row r="762" spans="8:11">
      <c r="H762" s="3">
        <v>1.6479043523986201</v>
      </c>
      <c r="I762" s="3">
        <v>-2.10188291525676</v>
      </c>
      <c r="J762" s="3">
        <v>3.8259788466787601</v>
      </c>
      <c r="K762" s="3">
        <v>3.5450027811028999</v>
      </c>
    </row>
    <row r="763" spans="8:11">
      <c r="H763" s="3">
        <v>0.93206325398323597</v>
      </c>
      <c r="I763" s="3">
        <v>-1.75982346248031</v>
      </c>
      <c r="J763" s="3">
        <v>2.61722345412187</v>
      </c>
      <c r="K763" s="3">
        <v>3.1658840852271202</v>
      </c>
    </row>
    <row r="764" spans="8:11">
      <c r="H764" s="3">
        <v>2.7625973122855099</v>
      </c>
      <c r="I764" s="3">
        <v>-0.202993414831035</v>
      </c>
      <c r="J764" s="3">
        <v>2.9407312500542599</v>
      </c>
      <c r="K764" s="3">
        <v>3.96648724674287</v>
      </c>
    </row>
    <row r="765" spans="8:11">
      <c r="H765" s="3">
        <v>-0.59211931352537295</v>
      </c>
      <c r="I765" s="3">
        <v>0.77834683568806495</v>
      </c>
      <c r="J765" s="3">
        <f>-1.65491081274682</f>
        <v>-1.6549108127468199</v>
      </c>
      <c r="K765" s="3">
        <v>-3.6637984999890398</v>
      </c>
    </row>
    <row r="766" spans="8:11">
      <c r="H766" s="3">
        <v>1.8394636943232101</v>
      </c>
      <c r="I766" s="3">
        <v>-2.0020897284323498</v>
      </c>
      <c r="J766" s="3">
        <f>-3.77456193659064</f>
        <v>-3.77456193659064</v>
      </c>
      <c r="K766" s="3">
        <v>-2.6369980086146501</v>
      </c>
    </row>
    <row r="767" spans="8:11">
      <c r="H767" s="3">
        <v>1.7094182087441701</v>
      </c>
      <c r="I767" s="3">
        <v>0.37537104772860402</v>
      </c>
      <c r="J767" s="3">
        <v>2.8055248627228599</v>
      </c>
      <c r="K767" s="3">
        <v>2.5223074114144799</v>
      </c>
    </row>
    <row r="768" spans="8:11">
      <c r="H768" s="3">
        <v>-2.0295496564133302</v>
      </c>
      <c r="I768" s="3">
        <v>1.45788731103576</v>
      </c>
      <c r="J768" s="3">
        <v>-3.47458432272408</v>
      </c>
      <c r="K768" s="3">
        <v>2.93933802184368</v>
      </c>
    </row>
    <row r="769" spans="8:11">
      <c r="H769" s="3">
        <f>-0.729903381046267</f>
        <v>-0.72990338104626695</v>
      </c>
      <c r="I769" s="3">
        <v>-2.1103369037323301</v>
      </c>
      <c r="J769" s="3">
        <v>3.1788459203355099</v>
      </c>
      <c r="K769" s="3">
        <v>-0.92887881709382303</v>
      </c>
    </row>
    <row r="770" spans="8:11">
      <c r="H770" s="3">
        <v>1.05334494812743</v>
      </c>
      <c r="I770" s="3">
        <v>-2.7426553154145399</v>
      </c>
      <c r="J770" s="3">
        <v>2.7502297953417698</v>
      </c>
      <c r="K770" s="3">
        <v>-1.7675502269322101</v>
      </c>
    </row>
    <row r="771" spans="8:11">
      <c r="H771" s="3">
        <v>2.4304196321373399</v>
      </c>
      <c r="I771" s="3">
        <v>1.1899660167457</v>
      </c>
      <c r="J771" s="3">
        <f>-2.76145166931691</f>
        <v>-2.76145166931691</v>
      </c>
      <c r="K771" s="3">
        <v>-2.2408980432088899</v>
      </c>
    </row>
    <row r="772" spans="8:11">
      <c r="H772" s="3">
        <v>1.2212301633428999</v>
      </c>
      <c r="I772" s="3">
        <v>2.3775231613630399</v>
      </c>
      <c r="J772" s="3">
        <f>-1.85065511153476</f>
        <v>-1.85065511153476</v>
      </c>
      <c r="K772" s="3">
        <v>-3.2597348149427199</v>
      </c>
    </row>
    <row r="773" spans="8:11">
      <c r="H773" s="3">
        <v>1.86025510986383</v>
      </c>
      <c r="I773" s="3">
        <v>0.29745213090204797</v>
      </c>
      <c r="J773" s="3">
        <v>3.3689568501149401</v>
      </c>
      <c r="K773" s="3">
        <v>6.2016277679718103E-2</v>
      </c>
    </row>
    <row r="774" spans="8:11">
      <c r="H774" s="3">
        <f>-1.24665633536174</f>
        <v>-1.2466563353617399</v>
      </c>
      <c r="I774" s="3">
        <v>-0.38317110838595198</v>
      </c>
      <c r="J774" s="3">
        <v>0.605422951686032</v>
      </c>
      <c r="K774" s="3">
        <v>-3.9861338500030801</v>
      </c>
    </row>
    <row r="775" spans="8:11">
      <c r="H775" s="3">
        <f>-1.49498214405936</f>
        <v>-1.49498214405936</v>
      </c>
      <c r="I775" s="3">
        <v>-0.44711633743317802</v>
      </c>
      <c r="J775" s="3">
        <v>0.549867327369579</v>
      </c>
      <c r="K775" s="3">
        <v>-3.2842017997894501</v>
      </c>
    </row>
    <row r="776" spans="8:11">
      <c r="H776" s="3">
        <v>0.13178627378011701</v>
      </c>
      <c r="I776" s="3">
        <v>-0.43726351620856302</v>
      </c>
      <c r="J776" s="3">
        <f>-3.13223996126269</f>
        <v>-3.1322399612626901</v>
      </c>
      <c r="K776" s="3">
        <v>-1.04881050960389</v>
      </c>
    </row>
    <row r="777" spans="8:11">
      <c r="H777" s="3">
        <f>-0.795559767909848</f>
        <v>-0.79555976790984795</v>
      </c>
      <c r="I777" s="3">
        <v>-2.2845213360551599</v>
      </c>
      <c r="J777" s="3">
        <f>-3.99477016100417</f>
        <v>-3.9947701610041699</v>
      </c>
      <c r="K777" s="3">
        <v>-2.8987482063422498</v>
      </c>
    </row>
    <row r="778" spans="8:11">
      <c r="H778" s="3">
        <v>-0.78663153802497998</v>
      </c>
      <c r="I778" s="3">
        <v>2.19926239508015</v>
      </c>
      <c r="J778" s="3">
        <v>-1.69528521733996</v>
      </c>
      <c r="K778" s="3">
        <v>2.59067766718334</v>
      </c>
    </row>
    <row r="779" spans="8:11">
      <c r="H779" s="3">
        <v>2.3140413462120102</v>
      </c>
      <c r="I779" s="3">
        <v>-0.75790086740093299</v>
      </c>
      <c r="J779" s="3">
        <v>3.28545890821258</v>
      </c>
      <c r="K779" s="3">
        <v>1.26492145461227</v>
      </c>
    </row>
    <row r="780" spans="8:11">
      <c r="H780" s="3">
        <v>-1.3421054420106</v>
      </c>
      <c r="I780" s="3">
        <v>0.68513179526409396</v>
      </c>
      <c r="J780" s="3">
        <f>-3.49023688581761</f>
        <v>-3.4902368858176098</v>
      </c>
      <c r="K780" s="3">
        <v>-0.72197339372563096</v>
      </c>
    </row>
    <row r="781" spans="8:11">
      <c r="H781" s="3">
        <v>1.3068915576686799</v>
      </c>
      <c r="I781" s="3">
        <v>1.48127671547353E-2</v>
      </c>
      <c r="J781" s="3">
        <v>2.28605927486104</v>
      </c>
      <c r="K781" s="3">
        <v>2.59086197180789</v>
      </c>
    </row>
    <row r="782" spans="8:11">
      <c r="H782" s="3">
        <f>-0.210555409499324</f>
        <v>-0.210555409499324</v>
      </c>
      <c r="I782" s="3">
        <v>-2.5405379983510201</v>
      </c>
      <c r="J782" s="3">
        <v>3.3468507979020798</v>
      </c>
      <c r="K782" s="3">
        <v>1.28805734618384</v>
      </c>
    </row>
    <row r="783" spans="8:11">
      <c r="H783" s="3">
        <f>-1.55944380339903</f>
        <v>-1.5594438033990301</v>
      </c>
      <c r="I783" s="3">
        <v>-0.25220456236783501</v>
      </c>
      <c r="J783" s="3">
        <v>0.35367022451407398</v>
      </c>
      <c r="K783" s="3">
        <v>3.2159215666047398</v>
      </c>
    </row>
    <row r="784" spans="8:11">
      <c r="H784" s="3">
        <f>-0.203442460628004</f>
        <v>-0.203442460628004</v>
      </c>
      <c r="I784" s="3">
        <v>-0.30481604343781099</v>
      </c>
      <c r="J784" s="3">
        <f>-3.67828457650542</f>
        <v>-3.67828457650542</v>
      </c>
      <c r="K784" s="3">
        <v>-2.9432783305279702</v>
      </c>
    </row>
    <row r="785" spans="8:11">
      <c r="H785" s="3">
        <f>-1.23361600961119</f>
        <v>-1.2336160096111899</v>
      </c>
      <c r="I785" s="3">
        <v>-1.7999245492701099</v>
      </c>
      <c r="J785" s="3">
        <v>0.28365394121438597</v>
      </c>
      <c r="K785" s="3">
        <v>2.9880903966605801</v>
      </c>
    </row>
    <row r="786" spans="8:11">
      <c r="H786" s="3">
        <v>-2.3141815868014701E-2</v>
      </c>
      <c r="I786" s="3">
        <v>2.1489997673941401</v>
      </c>
      <c r="J786" s="3">
        <v>3.3408222830142802</v>
      </c>
      <c r="K786" s="3">
        <v>4.8387408188510499E-2</v>
      </c>
    </row>
    <row r="787" spans="8:11">
      <c r="H787" s="3">
        <v>0.258616529321396</v>
      </c>
      <c r="I787" s="3">
        <v>-1.23221441916741</v>
      </c>
      <c r="J787" s="3">
        <v>3.63566875297145</v>
      </c>
      <c r="K787" s="3">
        <v>-1.5502845034492401</v>
      </c>
    </row>
    <row r="788" spans="8:11">
      <c r="H788" s="3">
        <v>0.531064529068344</v>
      </c>
      <c r="I788" s="3">
        <v>-2.2180093165442898</v>
      </c>
      <c r="J788" s="3">
        <v>3.0699197592216501</v>
      </c>
      <c r="K788" s="3">
        <v>2.6796628093934101</v>
      </c>
    </row>
    <row r="789" spans="8:11">
      <c r="H789" s="3">
        <f>-0.605029551346105</f>
        <v>-0.60502955134610503</v>
      </c>
      <c r="I789" s="3">
        <v>-1.15349844276432</v>
      </c>
      <c r="J789" s="3">
        <f>-0.71110493446583</f>
        <v>-0.71110493446583001</v>
      </c>
      <c r="K789" s="3">
        <v>-3.7136409709158502</v>
      </c>
    </row>
    <row r="790" spans="8:11">
      <c r="H790" s="3">
        <v>0.88462758649893203</v>
      </c>
      <c r="I790" s="3">
        <v>1.5873160030088</v>
      </c>
      <c r="J790" s="3">
        <v>0.20365879030938699</v>
      </c>
      <c r="K790" s="3">
        <v>3.5448113270710699</v>
      </c>
    </row>
    <row r="791" spans="8:11">
      <c r="H791" s="3">
        <v>-0.389721637497637</v>
      </c>
      <c r="I791" s="3">
        <v>2.1076900188518799</v>
      </c>
      <c r="J791" s="3">
        <v>3.2084736265172502</v>
      </c>
      <c r="K791" s="3">
        <v>-1.50862260366345</v>
      </c>
    </row>
    <row r="792" spans="8:11">
      <c r="H792" s="3">
        <v>0.36467335272522999</v>
      </c>
      <c r="I792" s="3">
        <v>0.94894849977834095</v>
      </c>
      <c r="J792" s="3">
        <v>-1.1302267180096599</v>
      </c>
      <c r="K792" s="3">
        <v>3.1399411039563199</v>
      </c>
    </row>
    <row r="793" spans="8:11">
      <c r="H793" s="3">
        <v>0.90477301426252399</v>
      </c>
      <c r="I793" s="3">
        <v>-2.7194379718267898</v>
      </c>
      <c r="J793" s="3">
        <v>-1.41982383153336</v>
      </c>
      <c r="K793" s="3">
        <v>3.32585580662712</v>
      </c>
    </row>
    <row r="794" spans="8:11">
      <c r="H794" s="3">
        <v>-2.08366528253887</v>
      </c>
      <c r="I794" s="3">
        <v>0.86542339159236203</v>
      </c>
      <c r="J794" s="3">
        <f>-1.30834895803209</f>
        <v>-1.3083489580320899</v>
      </c>
      <c r="K794" s="3">
        <v>-2.7455628726933399</v>
      </c>
    </row>
    <row r="795" spans="8:11">
      <c r="H795" s="3">
        <v>1.60822109538923</v>
      </c>
      <c r="I795" s="3">
        <v>-1.3140470273596701</v>
      </c>
      <c r="J795" s="3">
        <v>3.6481210835874398</v>
      </c>
      <c r="K795" s="3">
        <v>-3.3932962953428998</v>
      </c>
    </row>
    <row r="796" spans="8:11">
      <c r="H796" s="3">
        <v>1.429361429369</v>
      </c>
      <c r="I796" s="3">
        <v>-0.34300502433015501</v>
      </c>
      <c r="J796" s="3">
        <v>1.3009758644274401</v>
      </c>
      <c r="K796" s="3">
        <v>3.5273119375088302</v>
      </c>
    </row>
    <row r="797" spans="8:11">
      <c r="H797" s="3">
        <f>-1.63066109986357</f>
        <v>-1.63066109986357</v>
      </c>
      <c r="I797" s="3">
        <v>-1.17422862849791</v>
      </c>
      <c r="J797" s="3">
        <v>1.0341244078218701</v>
      </c>
      <c r="K797" s="3">
        <v>3.8873679668936698</v>
      </c>
    </row>
    <row r="798" spans="8:11">
      <c r="H798" s="3">
        <f>-0.782698411103445</f>
        <v>-0.78269841110344496</v>
      </c>
      <c r="I798" s="3">
        <v>-1.4389121673242999</v>
      </c>
      <c r="J798" s="3">
        <v>3.2829997590166902</v>
      </c>
      <c r="K798" s="3">
        <v>-0.90802634264522097</v>
      </c>
    </row>
    <row r="799" spans="8:11">
      <c r="H799" s="3">
        <v>-1.23767950811112</v>
      </c>
      <c r="I799" s="3">
        <v>2.4844967397492299</v>
      </c>
      <c r="J799" s="3">
        <v>0.63497537973812102</v>
      </c>
      <c r="K799" s="3">
        <v>3.08903567021494</v>
      </c>
    </row>
    <row r="800" spans="8:11">
      <c r="H800" s="3">
        <v>2.62682782011936</v>
      </c>
      <c r="I800" s="3">
        <v>0.353471492131059</v>
      </c>
      <c r="J800" s="3">
        <f>-2.5698667554762</f>
        <v>-2.5698667554762</v>
      </c>
      <c r="K800" s="3">
        <v>-2.2354306099296601</v>
      </c>
    </row>
    <row r="801" spans="8:11">
      <c r="H801" s="3">
        <f>-2.07471159571838</f>
        <v>-2.0747115957183802</v>
      </c>
      <c r="I801" s="3">
        <v>-0.62921441659296296</v>
      </c>
      <c r="J801" s="3">
        <v>-3.2611752237216698</v>
      </c>
      <c r="K801" s="3">
        <v>1.6544931733889801</v>
      </c>
    </row>
    <row r="802" spans="8:11">
      <c r="H802" s="3">
        <f>-2.48929645019993</f>
        <v>-2.4892964501999302</v>
      </c>
      <c r="I802" s="3">
        <v>-0.44297998592857102</v>
      </c>
      <c r="J802" s="3">
        <v>-3.64564664868487</v>
      </c>
      <c r="K802" s="3">
        <v>2.7764474660270602</v>
      </c>
    </row>
    <row r="803" spans="8:11">
      <c r="H803" s="3">
        <v>1.6621963030234601</v>
      </c>
      <c r="I803" s="3">
        <v>-0.60703260784238</v>
      </c>
      <c r="J803" s="3">
        <v>-1.6228029427858901</v>
      </c>
      <c r="K803" s="3">
        <v>3.4105933252457898</v>
      </c>
    </row>
    <row r="804" spans="8:11">
      <c r="H804" s="3">
        <v>1.36076737492249</v>
      </c>
      <c r="I804" s="3">
        <v>2.0043484919201502</v>
      </c>
      <c r="J804" s="3">
        <f>-3.32506034487029</f>
        <v>-3.3250603448702898</v>
      </c>
      <c r="K804" s="3">
        <v>-2.7880969778412799</v>
      </c>
    </row>
    <row r="805" spans="8:11">
      <c r="H805" s="3">
        <v>-2.35827366118912</v>
      </c>
      <c r="I805" s="3">
        <v>0.73024434985539199</v>
      </c>
      <c r="J805" s="3">
        <v>3.75259175779617</v>
      </c>
      <c r="K805" s="3">
        <v>-1.9062627992765699</v>
      </c>
    </row>
    <row r="806" spans="8:11">
      <c r="H806" s="3">
        <v>-2.6960675434714498</v>
      </c>
      <c r="I806" s="3">
        <v>4.3694030697699802E-2</v>
      </c>
      <c r="J806" s="3">
        <v>3.5236740992329998</v>
      </c>
      <c r="K806" s="3">
        <v>3.4420090133690899</v>
      </c>
    </row>
    <row r="807" spans="8:11">
      <c r="H807" s="3">
        <v>-9.7878395331316703E-2</v>
      </c>
      <c r="I807" s="3">
        <v>1.1165949071985499</v>
      </c>
      <c r="J807" s="3">
        <v>-2.2153643609956601</v>
      </c>
      <c r="K807" s="3">
        <v>3.7812778821716</v>
      </c>
    </row>
    <row r="808" spans="8:11">
      <c r="H808" s="3">
        <f>-0.727808661292641</f>
        <v>-0.72780866129264099</v>
      </c>
      <c r="I808" s="3">
        <v>-0.48014267894134399</v>
      </c>
      <c r="J808" s="3">
        <f>-0.453992848380758</f>
        <v>-0.45399284838075799</v>
      </c>
      <c r="K808" s="3">
        <v>-2.97497189690956</v>
      </c>
    </row>
    <row r="809" spans="8:11">
      <c r="H809" s="3">
        <f>-0.756475671326136</f>
        <v>-0.75647567132613602</v>
      </c>
      <c r="I809" s="3">
        <v>-2.6691691052173598</v>
      </c>
      <c r="J809" s="3">
        <f>-3.21824848772045</f>
        <v>-3.2182484877204498</v>
      </c>
      <c r="K809" s="3">
        <v>-1.4459253576350699</v>
      </c>
    </row>
    <row r="810" spans="8:11">
      <c r="H810" s="3">
        <v>-1.7713655531433099</v>
      </c>
      <c r="I810" s="3">
        <v>1.0886487584925399</v>
      </c>
      <c r="J810" s="3">
        <v>-3.5701411977581898</v>
      </c>
      <c r="K810" s="3">
        <v>0.93700758451519095</v>
      </c>
    </row>
    <row r="811" spans="8:11">
      <c r="H811" s="3">
        <v>1.4895360852664301</v>
      </c>
      <c r="I811" s="3">
        <v>-1.05130703629986</v>
      </c>
      <c r="J811" s="3">
        <v>3.9013071030418498</v>
      </c>
      <c r="K811" s="3">
        <v>2.3157652942587101</v>
      </c>
    </row>
    <row r="812" spans="8:11">
      <c r="H812" s="3">
        <v>-0.953843494225869</v>
      </c>
      <c r="I812" s="3">
        <v>2.15717678708313</v>
      </c>
      <c r="J812" s="3">
        <v>3.2413525423913701</v>
      </c>
      <c r="K812" s="3">
        <v>-0.92154943674307099</v>
      </c>
    </row>
    <row r="813" spans="8:11">
      <c r="H813" s="3">
        <v>2.9619169331316502</v>
      </c>
      <c r="I813" s="3">
        <v>3.7408506179176002E-2</v>
      </c>
      <c r="J813" s="3">
        <v>2.3496815104423701</v>
      </c>
      <c r="K813" s="3">
        <v>1.87158133621417</v>
      </c>
    </row>
    <row r="814" spans="8:11">
      <c r="H814" s="3">
        <f>-2.2823281894391</f>
        <v>-2.2823281894391001</v>
      </c>
      <c r="I814" s="3">
        <v>-1.7238848315642601</v>
      </c>
      <c r="J814" s="3">
        <v>-2.6748172064023898</v>
      </c>
      <c r="K814" s="3">
        <v>2.4545427112209701</v>
      </c>
    </row>
    <row r="815" spans="8:11">
      <c r="H815" s="3">
        <v>-1.8621058121888601</v>
      </c>
      <c r="I815" s="3">
        <v>0.278106876008474</v>
      </c>
      <c r="J815" s="3">
        <v>-3.41696355119395</v>
      </c>
      <c r="K815" s="3">
        <v>0.36103690822914603</v>
      </c>
    </row>
    <row r="816" spans="8:11">
      <c r="H816" s="3">
        <v>3.2287830249467499E-2</v>
      </c>
      <c r="I816" s="3">
        <v>1.3818437760590701</v>
      </c>
      <c r="J816" s="3">
        <f>-2.84958781437331</f>
        <v>-2.8495878143733102</v>
      </c>
      <c r="K816" s="3">
        <v>-2.8201304289069902</v>
      </c>
    </row>
    <row r="817" spans="8:11">
      <c r="H817" s="3">
        <v>0.60430778802381702</v>
      </c>
      <c r="I817" s="3">
        <v>-1.4931216829489999</v>
      </c>
      <c r="J817" s="3">
        <f>-2.88323584053441</f>
        <v>-2.8832358405344101</v>
      </c>
      <c r="K817" s="3">
        <v>-2.41008520993923</v>
      </c>
    </row>
    <row r="818" spans="8:11">
      <c r="H818" s="3">
        <v>0.61079777951034397</v>
      </c>
      <c r="I818" s="3">
        <v>2.2648411618601298</v>
      </c>
      <c r="J818" s="3">
        <v>-3.0367442919452601</v>
      </c>
      <c r="K818" s="3">
        <v>1.1108139449824099</v>
      </c>
    </row>
    <row r="819" spans="8:11">
      <c r="H819" s="3">
        <v>7.0245004777551495E-2</v>
      </c>
      <c r="I819" s="3">
        <v>0.58744836366567299</v>
      </c>
      <c r="J819" s="3">
        <v>-2.9778174196460401</v>
      </c>
      <c r="K819" s="3">
        <v>1.4789555779513699</v>
      </c>
    </row>
    <row r="820" spans="8:11">
      <c r="H820" s="3">
        <v>-0.50467700031215601</v>
      </c>
      <c r="I820" s="3">
        <v>0.14832943346323099</v>
      </c>
      <c r="J820" s="3">
        <f>-3.17071881876361</f>
        <v>-3.1707188187636102</v>
      </c>
      <c r="K820" s="3">
        <v>-1.23191619623948</v>
      </c>
    </row>
    <row r="821" spans="8:11">
      <c r="H821" s="3">
        <v>0.471678232954579</v>
      </c>
      <c r="I821" s="3">
        <v>-1.89289882011322</v>
      </c>
      <c r="J821" s="3">
        <v>2.82648989178479</v>
      </c>
      <c r="K821" s="3">
        <v>-2.0308907627548098</v>
      </c>
    </row>
    <row r="822" spans="8:11">
      <c r="H822" s="3">
        <v>0.13508470121032301</v>
      </c>
      <c r="I822" s="3">
        <v>0.86118942704793</v>
      </c>
      <c r="J822" s="3">
        <v>0.66029100062975199</v>
      </c>
      <c r="K822" s="3">
        <v>3.62333502711747</v>
      </c>
    </row>
    <row r="823" spans="8:11">
      <c r="H823" s="3">
        <v>0.73758618663011799</v>
      </c>
      <c r="I823" s="3">
        <v>-1.09442852618638</v>
      </c>
      <c r="J823" s="3">
        <v>-0.44742447161725302</v>
      </c>
      <c r="K823" s="3">
        <v>3.9036574396843999</v>
      </c>
    </row>
    <row r="824" spans="8:11">
      <c r="H824" s="3">
        <v>1.0143082549965801</v>
      </c>
      <c r="I824" s="3">
        <v>-1.58432359542739</v>
      </c>
      <c r="J824" s="3">
        <v>2.3454213355428002</v>
      </c>
      <c r="K824" s="3">
        <v>3.3554957819874001</v>
      </c>
    </row>
    <row r="825" spans="8:11">
      <c r="H825" s="3">
        <v>2.8488060483743398</v>
      </c>
      <c r="I825" s="3">
        <v>0.473501261508876</v>
      </c>
      <c r="J825" s="3">
        <v>-2.7485672599202</v>
      </c>
      <c r="K825" s="3">
        <v>1.3544460169114301</v>
      </c>
    </row>
    <row r="826" spans="8:11">
      <c r="H826" s="3">
        <v>0.57100299690857703</v>
      </c>
      <c r="I826" s="3">
        <v>-2.79087238533597</v>
      </c>
      <c r="J826" s="3">
        <v>1.44673684396153</v>
      </c>
      <c r="K826" s="3">
        <v>-3.89852775432874</v>
      </c>
    </row>
    <row r="827" spans="8:11">
      <c r="H827" s="3">
        <f>-0.797548150043945</f>
        <v>-0.79754815004394497</v>
      </c>
      <c r="I827" s="3">
        <v>-0.77293364053848601</v>
      </c>
      <c r="J827" s="3">
        <f>-2.02342004247651</f>
        <v>-2.0234200424765101</v>
      </c>
      <c r="K827" s="3">
        <v>-3.6749270133600498</v>
      </c>
    </row>
    <row r="828" spans="8:11">
      <c r="H828" s="3">
        <f>-1.16128558500851</f>
        <v>-1.16128558500851</v>
      </c>
      <c r="I828" s="3">
        <v>-1.3598466764788799</v>
      </c>
      <c r="J828" s="3">
        <v>3.9814838642475898</v>
      </c>
      <c r="K828" s="3">
        <v>1.9895734742636499E-2</v>
      </c>
    </row>
    <row r="829" spans="8:11">
      <c r="H829" s="3">
        <v>0.71053016022163196</v>
      </c>
      <c r="I829" s="3">
        <v>-2.0242079082648101</v>
      </c>
      <c r="J829" s="3">
        <f>-2.4027168831262</f>
        <v>-2.4027168831262</v>
      </c>
      <c r="K829" s="3">
        <v>-2.0620903977998402</v>
      </c>
    </row>
    <row r="830" spans="8:11">
      <c r="H830" s="3">
        <v>1.3443207536947399</v>
      </c>
      <c r="I830" s="3">
        <v>0.33587709401263099</v>
      </c>
      <c r="J830" s="3">
        <v>3.4497852473107802</v>
      </c>
      <c r="K830" s="3">
        <v>1.0827116693455701</v>
      </c>
    </row>
    <row r="831" spans="8:11">
      <c r="H831" s="3">
        <v>8.6983246674950707E-2</v>
      </c>
      <c r="I831" s="3">
        <v>1.42299923888991</v>
      </c>
      <c r="J831" s="3">
        <v>3.3124854597570699</v>
      </c>
      <c r="K831" s="3">
        <v>3.8732313587910401</v>
      </c>
    </row>
    <row r="832" spans="8:11">
      <c r="H832" s="3">
        <v>0.72741158822855501</v>
      </c>
      <c r="I832" s="3">
        <v>2.6593835294133399</v>
      </c>
      <c r="J832" s="3">
        <f>-3.67574318469174</f>
        <v>-3.6757431846917399</v>
      </c>
      <c r="K832" s="3">
        <v>-1.5714079782647801</v>
      </c>
    </row>
    <row r="833" spans="8:11">
      <c r="H833" s="3">
        <v>-7.5970441963733898E-2</v>
      </c>
      <c r="I833" s="3">
        <v>1.7844679343868901</v>
      </c>
      <c r="J833" s="3">
        <v>-3.77764933796783</v>
      </c>
      <c r="K833" s="3">
        <v>3.9146640809658999</v>
      </c>
    </row>
    <row r="834" spans="8:11">
      <c r="H834" s="3">
        <v>1.5926983412276401</v>
      </c>
      <c r="I834" s="3">
        <v>2.3668669717309601</v>
      </c>
      <c r="J834" s="3">
        <v>-1.7540162589986601</v>
      </c>
      <c r="K834" s="3">
        <v>3.7371137263032002</v>
      </c>
    </row>
    <row r="835" spans="8:11">
      <c r="H835" s="3">
        <v>-2.7587351635103499</v>
      </c>
      <c r="I835" s="3">
        <v>0.69657611213625703</v>
      </c>
      <c r="J835" s="3">
        <f>-3.71146656807933</f>
        <v>-3.71146656807933</v>
      </c>
      <c r="K835" s="3">
        <v>-1.89506491904024</v>
      </c>
    </row>
    <row r="836" spans="8:11">
      <c r="H836" s="3">
        <v>-0.72722222840858797</v>
      </c>
      <c r="I836" s="3">
        <v>0.59227794450545801</v>
      </c>
      <c r="J836" s="3">
        <v>0.833561387028393</v>
      </c>
      <c r="K836" s="3">
        <v>3.1501576688606598</v>
      </c>
    </row>
    <row r="837" spans="8:11">
      <c r="H837" s="3">
        <v>-0.38204523135097201</v>
      </c>
      <c r="I837" s="3">
        <v>1.7423464031614599</v>
      </c>
      <c r="J837" s="3">
        <f>-2.80305262814856</f>
        <v>-2.8030526281485599</v>
      </c>
      <c r="K837" s="3">
        <v>-2.2888129684473202</v>
      </c>
    </row>
    <row r="838" spans="8:11">
      <c r="H838" s="3">
        <v>2.5612790020465601</v>
      </c>
      <c r="I838" s="3">
        <v>-1.0846516895082201</v>
      </c>
      <c r="J838" s="3">
        <v>-0.98682743673807505</v>
      </c>
      <c r="K838" s="3">
        <v>3.6836811200034298</v>
      </c>
    </row>
    <row r="839" spans="8:11">
      <c r="H839" s="3">
        <f>-2.15278426028722</f>
        <v>-2.1527842602872198</v>
      </c>
      <c r="I839" s="3">
        <v>-0.122969349674465</v>
      </c>
      <c r="J839" s="3">
        <v>-3.6666720157745001</v>
      </c>
      <c r="K839" s="3">
        <v>0.97471387810403298</v>
      </c>
    </row>
    <row r="840" spans="8:11">
      <c r="H840" s="3">
        <v>0.353116190396284</v>
      </c>
      <c r="I840" s="3">
        <v>-1.3686702117754399</v>
      </c>
      <c r="J840" s="3">
        <f>-0.180443725716883</f>
        <v>-0.180443725716883</v>
      </c>
      <c r="K840" s="3">
        <v>-3.0020690597861299</v>
      </c>
    </row>
    <row r="841" spans="8:11">
      <c r="H841" s="3">
        <v>2.66106075376074</v>
      </c>
      <c r="I841" s="3">
        <v>-1.36506374429806</v>
      </c>
      <c r="J841" s="3">
        <v>1.9364319229248099</v>
      </c>
      <c r="K841" s="3">
        <v>-3.8668201234151698</v>
      </c>
    </row>
    <row r="842" spans="8:11">
      <c r="H842" s="3">
        <v>1.1335024062404</v>
      </c>
      <c r="I842" s="3">
        <v>0.19773126111940101</v>
      </c>
      <c r="J842" s="3">
        <v>3.6720918045950599</v>
      </c>
      <c r="K842" s="3">
        <v>-2.80673889660123E-2</v>
      </c>
    </row>
    <row r="843" spans="8:11">
      <c r="H843" s="3">
        <v>0.35484125138569</v>
      </c>
      <c r="I843" s="3">
        <v>2.1830355630559599</v>
      </c>
      <c r="J843" s="3">
        <v>-3.6288795960552198</v>
      </c>
      <c r="K843" s="3">
        <v>0.59129416168252902</v>
      </c>
    </row>
    <row r="844" spans="8:11">
      <c r="H844" s="3">
        <v>1.2370375018325299</v>
      </c>
      <c r="I844" s="3">
        <v>2.39795163285349</v>
      </c>
      <c r="J844" s="3">
        <v>2.3053749725169599</v>
      </c>
      <c r="K844" s="3">
        <v>-3.5193180771618899</v>
      </c>
    </row>
    <row r="845" spans="8:11">
      <c r="H845" s="3">
        <v>-2.6673278274052699</v>
      </c>
      <c r="I845" s="3">
        <v>0.46299666068012302</v>
      </c>
      <c r="J845" s="3">
        <v>3.0211163702275998</v>
      </c>
      <c r="K845" s="3">
        <v>-3.28672263649081</v>
      </c>
    </row>
    <row r="846" spans="8:11">
      <c r="H846" s="3">
        <f>-0.485902372769277</f>
        <v>-0.485902372769277</v>
      </c>
      <c r="I846" s="3">
        <v>-0.35662683168671</v>
      </c>
      <c r="J846" s="3">
        <v>3.6559421055129602</v>
      </c>
      <c r="K846" s="3">
        <v>3.0937872643125299</v>
      </c>
    </row>
    <row r="847" spans="8:11">
      <c r="H847" s="3">
        <v>-1.91823871162042</v>
      </c>
      <c r="I847" s="3">
        <v>1.94825893166152</v>
      </c>
      <c r="J847" s="3">
        <v>-2.2608938978899902</v>
      </c>
      <c r="K847" s="3">
        <v>3.5357432742079302</v>
      </c>
    </row>
    <row r="848" spans="8:11">
      <c r="H848" s="3">
        <v>1.9556212406545901</v>
      </c>
      <c r="I848" s="3">
        <v>1.77828441414284</v>
      </c>
      <c r="J848" s="3">
        <f>-3.61069912842918</f>
        <v>-3.6106991284291801</v>
      </c>
      <c r="K848" s="3">
        <v>-3.6078918399170599</v>
      </c>
    </row>
    <row r="849" spans="8:11">
      <c r="H849" s="3">
        <v>1.8445906756233501</v>
      </c>
      <c r="I849" s="3">
        <v>4.8967095948198001E-3</v>
      </c>
      <c r="J849" s="3">
        <v>-3.2983611886578901</v>
      </c>
      <c r="K849" s="3">
        <v>0.17793730007181099</v>
      </c>
    </row>
    <row r="850" spans="8:11">
      <c r="H850" s="3">
        <v>0.26503326126746801</v>
      </c>
      <c r="I850" s="3">
        <v>-1.33388559338336</v>
      </c>
      <c r="J850" s="3">
        <v>0.84396806438591798</v>
      </c>
      <c r="K850" s="3">
        <v>-3.22178905306325</v>
      </c>
    </row>
    <row r="851" spans="8:11">
      <c r="H851" s="3">
        <f>-0.0948068047776189</f>
        <v>-9.4806804777618894E-2</v>
      </c>
      <c r="I851" s="3">
        <v>-3.9366169216536101E-2</v>
      </c>
      <c r="J851" s="3">
        <f>-1.00160890876282</f>
        <v>-1.0016089087628199</v>
      </c>
      <c r="K851" s="3">
        <v>-3.3679273942280998</v>
      </c>
    </row>
    <row r="852" spans="8:11">
      <c r="H852" s="3">
        <v>1.30790967463814</v>
      </c>
      <c r="I852" s="3">
        <v>2.4970485044588702</v>
      </c>
      <c r="J852" s="3">
        <v>0.56299930023899603</v>
      </c>
      <c r="K852" s="3">
        <v>3.9196311975911202</v>
      </c>
    </row>
    <row r="853" spans="8:11">
      <c r="H853" s="3">
        <f>-1.12224977846995</f>
        <v>-1.1222497784699501</v>
      </c>
      <c r="I853" s="3">
        <v>-0.14721927235790999</v>
      </c>
      <c r="J853" s="3">
        <f>-2.58716193813711</f>
        <v>-2.5871619381371098</v>
      </c>
      <c r="K853" s="3">
        <v>-2.6291845843011301</v>
      </c>
    </row>
    <row r="854" spans="8:11">
      <c r="H854" s="3">
        <v>1.9040000873373999</v>
      </c>
      <c r="I854" s="3">
        <v>2.2482988991280899</v>
      </c>
      <c r="J854" s="3">
        <v>2.4501189099988201</v>
      </c>
      <c r="K854" s="3">
        <v>3.3001864308942999</v>
      </c>
    </row>
    <row r="855" spans="8:11">
      <c r="H855" s="3">
        <v>0.95894382581691395</v>
      </c>
      <c r="I855" s="3">
        <v>0.928944391659141</v>
      </c>
      <c r="J855" s="3">
        <v>-3.7647379767056499</v>
      </c>
      <c r="K855" s="3">
        <v>1.4814508740965699</v>
      </c>
    </row>
    <row r="856" spans="8:11">
      <c r="H856" s="3">
        <f>-1.0262996556392</f>
        <v>-1.0262996556391999</v>
      </c>
      <c r="I856" s="3">
        <v>-1.1899304511140201</v>
      </c>
      <c r="J856" s="3">
        <f>-1.40649992236115</f>
        <v>-1.4064999223611501</v>
      </c>
      <c r="K856" s="3">
        <v>-3.22180345713898</v>
      </c>
    </row>
    <row r="857" spans="8:11">
      <c r="H857" s="3">
        <v>2.5094376785099199</v>
      </c>
      <c r="I857" s="3">
        <v>-0.37077311583041</v>
      </c>
      <c r="J857" s="3">
        <v>-2.4821155366356198</v>
      </c>
      <c r="K857" s="3">
        <v>2.4862548465850201</v>
      </c>
    </row>
    <row r="858" spans="8:11">
      <c r="H858" s="3">
        <v>-0.31055958179297299</v>
      </c>
      <c r="I858" s="3">
        <v>1.5847185562443999</v>
      </c>
      <c r="J858" s="3">
        <f>-3.35215919441053</f>
        <v>-3.3521591944105298</v>
      </c>
      <c r="K858" s="3">
        <v>-2.3397185537877898</v>
      </c>
    </row>
    <row r="859" spans="8:11">
      <c r="H859" s="3">
        <v>7.4316028213696705E-2</v>
      </c>
      <c r="I859" s="3">
        <v>-2.59769727033127</v>
      </c>
      <c r="J859" s="3">
        <v>-3.9084348021798898</v>
      </c>
      <c r="K859" s="3">
        <v>1.61096065643428</v>
      </c>
    </row>
    <row r="860" spans="8:11">
      <c r="H860" s="3">
        <v>0.58916222393213402</v>
      </c>
      <c r="I860" s="3">
        <v>1.87464434814405</v>
      </c>
      <c r="J860" s="3">
        <v>3.23266594035697</v>
      </c>
      <c r="K860" s="3">
        <v>3.6458099379781399</v>
      </c>
    </row>
    <row r="861" spans="8:11">
      <c r="H861" s="3">
        <v>0.98197878999617905</v>
      </c>
      <c r="I861" s="3">
        <v>-1.6454765853199899E-2</v>
      </c>
      <c r="J861" s="3">
        <v>3.7167606543540401</v>
      </c>
      <c r="K861" s="3">
        <v>-2.3674321004860399</v>
      </c>
    </row>
    <row r="862" spans="8:11">
      <c r="H862" s="3">
        <v>1.7883495659961901</v>
      </c>
      <c r="I862" s="3">
        <v>1.61846422647886</v>
      </c>
      <c r="J862" s="3">
        <f>-2.84516751244171</f>
        <v>-2.84516751244171</v>
      </c>
      <c r="K862" s="3">
        <v>-1.4288006654444501</v>
      </c>
    </row>
    <row r="863" spans="8:11">
      <c r="H863" s="3">
        <f>-0.217388616448703</f>
        <v>-0.217388616448703</v>
      </c>
      <c r="I863" s="3">
        <v>-2.5978271912756101</v>
      </c>
      <c r="J863" s="3">
        <v>0.97756785804129798</v>
      </c>
      <c r="K863" s="3">
        <v>3.1116045001110999</v>
      </c>
    </row>
    <row r="864" spans="8:11">
      <c r="H864" s="3">
        <v>1.2332750145865099</v>
      </c>
      <c r="I864" s="3">
        <v>-1.6067359042832401</v>
      </c>
      <c r="J864" s="3">
        <v>0.94632514240714205</v>
      </c>
      <c r="K864" s="3">
        <v>3.8575864887090199</v>
      </c>
    </row>
    <row r="865" spans="8:11">
      <c r="H865" s="3">
        <f>-0.073613352263413</f>
        <v>-7.3613352263413007E-2</v>
      </c>
      <c r="I865" s="3">
        <v>-1.9821117802585499</v>
      </c>
      <c r="J865" s="3">
        <v>3.7455969633116402</v>
      </c>
      <c r="K865" s="3">
        <v>-3.3011575251349798</v>
      </c>
    </row>
    <row r="866" spans="8:11">
      <c r="H866" s="3">
        <v>2.1709351045056402</v>
      </c>
      <c r="I866" s="3">
        <v>-1.6172428658085001</v>
      </c>
      <c r="J866" s="3">
        <v>-2.5150738595773499</v>
      </c>
      <c r="K866" s="3">
        <v>2.6107685666126002</v>
      </c>
    </row>
    <row r="867" spans="8:11">
      <c r="H867" s="3">
        <v>-8.4153381963441003E-3</v>
      </c>
      <c r="I867" s="3">
        <v>2.35826929121958</v>
      </c>
      <c r="J867" s="3">
        <v>2.3987660487437599</v>
      </c>
      <c r="K867" s="3">
        <v>2.4362946084027599</v>
      </c>
    </row>
    <row r="868" spans="8:11">
      <c r="H868" s="3">
        <v>-1.5173125729525401</v>
      </c>
      <c r="I868" s="3">
        <v>1.97149150458538</v>
      </c>
      <c r="J868" s="3">
        <f>-3.27128649131658</f>
        <v>-3.2712864913165798</v>
      </c>
      <c r="K868" s="3">
        <v>-1.9423187709728</v>
      </c>
    </row>
    <row r="869" spans="8:11">
      <c r="H869" s="3">
        <f>-1.79000194822921</f>
        <v>-1.79000194822921</v>
      </c>
      <c r="I869" s="3">
        <v>-2.2295860723504699</v>
      </c>
      <c r="J869" s="3">
        <f>-2.35685448371934</f>
        <v>-2.3568544837193399</v>
      </c>
      <c r="K869" s="3">
        <v>-3.1126970163899399</v>
      </c>
    </row>
    <row r="870" spans="8:11">
      <c r="H870" s="3">
        <v>2.3650905426309499</v>
      </c>
      <c r="I870" s="3">
        <v>1.16988886509715</v>
      </c>
      <c r="J870" s="3">
        <f>-2.18979105100024</f>
        <v>-2.1897910510002401</v>
      </c>
      <c r="K870" s="3">
        <v>-3.7449986603386498</v>
      </c>
    </row>
    <row r="871" spans="8:11">
      <c r="H871" s="3">
        <v>1.70094718055389</v>
      </c>
      <c r="I871" s="3">
        <v>2.10318292237947</v>
      </c>
      <c r="J871" s="3">
        <v>-1.27344893487337</v>
      </c>
      <c r="K871" s="3">
        <v>2.7593875252929401</v>
      </c>
    </row>
    <row r="872" spans="8:11">
      <c r="H872" s="3">
        <v>-2.6401961941529799</v>
      </c>
      <c r="I872" s="3">
        <v>0.53246353984558004</v>
      </c>
      <c r="J872" s="3">
        <v>-3.5751789038427502</v>
      </c>
      <c r="K872" s="3">
        <v>1.1320097954621899</v>
      </c>
    </row>
    <row r="873" spans="8:11">
      <c r="H873" s="3">
        <v>-0.47818827423375498</v>
      </c>
      <c r="I873" s="3">
        <v>0.71760064388949996</v>
      </c>
      <c r="J873" s="3">
        <v>0.29263061985608402</v>
      </c>
      <c r="K873" s="3">
        <v>3.4482874832646799</v>
      </c>
    </row>
    <row r="874" spans="8:11">
      <c r="H874" s="3">
        <f>-1.34915232228506</f>
        <v>-1.3491523222850601</v>
      </c>
      <c r="I874" s="3">
        <v>-0.22643318845643601</v>
      </c>
      <c r="J874" s="3">
        <v>-2.5259629766849501</v>
      </c>
      <c r="K874" s="3">
        <v>1.6266734008394499</v>
      </c>
    </row>
    <row r="875" spans="8:11">
      <c r="H875" s="3">
        <v>0.28674689636335798</v>
      </c>
      <c r="I875" s="3">
        <v>-2.3338853473841201</v>
      </c>
      <c r="J875" s="3">
        <f>-2.37933668170398</f>
        <v>-2.3793366817039798</v>
      </c>
      <c r="K875" s="3">
        <v>-3.3025178894690699</v>
      </c>
    </row>
    <row r="876" spans="8:11">
      <c r="H876" s="3">
        <v>0.70848138511075098</v>
      </c>
      <c r="I876" s="3">
        <v>-2.1442327569237798</v>
      </c>
      <c r="J876" s="3">
        <v>0.17038164692344299</v>
      </c>
      <c r="K876" s="3">
        <v>3.5756138613306501</v>
      </c>
    </row>
    <row r="877" spans="8:11">
      <c r="H877" s="3">
        <v>1.2843785752841901</v>
      </c>
      <c r="I877" s="3">
        <v>0.97003411768594605</v>
      </c>
      <c r="J877" s="3">
        <v>-3.09784601362704</v>
      </c>
      <c r="K877" s="3">
        <v>2.6020616494483502</v>
      </c>
    </row>
    <row r="878" spans="8:11">
      <c r="H878" s="3">
        <v>1.67441963293089</v>
      </c>
      <c r="I878" s="3">
        <v>0.214023894511086</v>
      </c>
      <c r="J878" s="3">
        <v>-3.3546013141328102</v>
      </c>
      <c r="K878" s="3">
        <v>1.6929696088336601</v>
      </c>
    </row>
    <row r="879" spans="8:11">
      <c r="H879" s="3">
        <f>-0.0211613846688116</f>
        <v>-2.1161384668811602E-2</v>
      </c>
      <c r="I879" s="3">
        <v>-0.47262049074478601</v>
      </c>
      <c r="J879" s="3">
        <v>3.0784564084399699</v>
      </c>
      <c r="K879" s="3">
        <v>1.30224852598671</v>
      </c>
    </row>
    <row r="880" spans="8:11">
      <c r="H880" s="3">
        <v>0.86715032179441898</v>
      </c>
      <c r="I880" s="3">
        <v>2.2174175475339699</v>
      </c>
      <c r="J880" s="3">
        <v>2.3307336488745798</v>
      </c>
      <c r="K880" s="3">
        <v>-3.01476140783674</v>
      </c>
    </row>
    <row r="881" spans="8:11">
      <c r="H881" s="3">
        <v>0.35376466367215997</v>
      </c>
      <c r="I881" s="3">
        <v>-0.33577052518085898</v>
      </c>
      <c r="J881" s="3">
        <v>3.8348609966307898</v>
      </c>
      <c r="K881" s="3">
        <v>0.372656296095427</v>
      </c>
    </row>
    <row r="882" spans="8:11">
      <c r="H882" s="3">
        <v>0.45482800915990901</v>
      </c>
      <c r="I882" s="3">
        <v>-1.7096859928900501</v>
      </c>
      <c r="J882" s="3">
        <f>-3.74438934368603</f>
        <v>-3.7443893436860298</v>
      </c>
      <c r="K882" s="3">
        <v>-2.7118000525875199</v>
      </c>
    </row>
    <row r="883" spans="8:11">
      <c r="H883" s="3">
        <v>1.47553563104375</v>
      </c>
      <c r="I883" s="3">
        <v>0.61551569068724299</v>
      </c>
      <c r="J883" s="3">
        <f>-3.5828899937618</f>
        <v>-3.5828899937618002</v>
      </c>
      <c r="K883" s="3">
        <v>-3.5505415138206098E-2</v>
      </c>
    </row>
    <row r="884" spans="8:11">
      <c r="H884" s="3">
        <v>-1.4160705903244</v>
      </c>
      <c r="I884" s="3">
        <v>1.57993557486796</v>
      </c>
      <c r="J884" s="3">
        <v>-3.99574142508449</v>
      </c>
      <c r="K884" s="3">
        <v>1.12465267114884</v>
      </c>
    </row>
    <row r="885" spans="8:11">
      <c r="H885" s="3">
        <v>-2.3905281816728499</v>
      </c>
      <c r="I885" s="3">
        <v>0.25721462654059302</v>
      </c>
      <c r="J885" s="3">
        <f>-3.70213923657992</f>
        <v>-3.7021392365799199</v>
      </c>
      <c r="K885" s="3">
        <v>-3.6241363519602801</v>
      </c>
    </row>
    <row r="886" spans="8:11">
      <c r="H886" s="3">
        <f>-2.42077262097543</f>
        <v>-2.4207726209754301</v>
      </c>
      <c r="I886" s="3">
        <v>-1.2614297815264699</v>
      </c>
      <c r="J886" s="3">
        <v>3.55417640262384</v>
      </c>
      <c r="K886" s="3">
        <v>3.6184185307642398</v>
      </c>
    </row>
    <row r="887" spans="8:11">
      <c r="H887" s="3">
        <v>-0.28168605625825099</v>
      </c>
      <c r="I887" s="3">
        <v>0.15202951339158899</v>
      </c>
      <c r="J887" s="3">
        <v>2.7140018501196699</v>
      </c>
      <c r="K887" s="3">
        <v>1.47320069712136</v>
      </c>
    </row>
    <row r="888" spans="8:11">
      <c r="H888" s="3">
        <v>1.7632251820634901</v>
      </c>
      <c r="I888" s="3">
        <v>1.2659107486444701</v>
      </c>
      <c r="J888" s="3">
        <f>-2.06952562589108</f>
        <v>-2.0695256258910799</v>
      </c>
      <c r="K888" s="3">
        <v>-3.6963576591054799</v>
      </c>
    </row>
    <row r="889" spans="8:11">
      <c r="H889" s="3">
        <v>2.3762620675923301</v>
      </c>
      <c r="I889" s="3">
        <v>0.55142558137005804</v>
      </c>
      <c r="J889" s="3">
        <v>-3.1261410131679299</v>
      </c>
      <c r="K889" s="3">
        <v>1.7380811554906701</v>
      </c>
    </row>
    <row r="890" spans="8:11">
      <c r="H890" s="3">
        <v>0.87722220084963998</v>
      </c>
      <c r="I890" s="3">
        <v>0.68098287215265396</v>
      </c>
      <c r="J890" s="3">
        <f>-3.73679204037867</f>
        <v>-3.7367920403786701</v>
      </c>
      <c r="K890" s="3">
        <v>-3.1923430357425802</v>
      </c>
    </row>
    <row r="891" spans="8:11">
      <c r="H891" s="3">
        <v>0.100197989793309</v>
      </c>
      <c r="I891" s="3">
        <v>-2.7636835421275499</v>
      </c>
      <c r="J891" s="3">
        <f>-3.39607961220984</f>
        <v>-3.39607961220984</v>
      </c>
      <c r="K891" s="3">
        <v>-1.6846918091374701</v>
      </c>
    </row>
    <row r="892" spans="8:11">
      <c r="H892" s="3">
        <v>1.65765740041804</v>
      </c>
      <c r="I892" s="3">
        <v>-1.7427042787846301</v>
      </c>
      <c r="J892" s="3">
        <v>3.0668568078887599</v>
      </c>
      <c r="K892" s="3">
        <v>-2.2597278584790899</v>
      </c>
    </row>
    <row r="893" spans="8:11">
      <c r="H893" s="3">
        <f>-1.25054645661783</f>
        <v>-1.2505464566178299</v>
      </c>
      <c r="I893" s="3">
        <v>-2.6560919331781898</v>
      </c>
      <c r="J893" s="3">
        <v>1.0097482537701801</v>
      </c>
      <c r="K893" s="3">
        <v>3.87806316499683</v>
      </c>
    </row>
    <row r="894" spans="8:11">
      <c r="H894" s="3">
        <v>-0.98527860646506304</v>
      </c>
      <c r="I894" s="3">
        <v>0.20835464822411601</v>
      </c>
      <c r="J894" s="3">
        <v>3.8145889817740599</v>
      </c>
      <c r="K894" s="3">
        <v>1.9160027853567001</v>
      </c>
    </row>
    <row r="895" spans="8:11">
      <c r="H895" s="3">
        <v>0.44954432433054797</v>
      </c>
      <c r="I895" s="3">
        <v>2.1960402723418699</v>
      </c>
      <c r="J895" s="3">
        <v>-2.8309108127485501</v>
      </c>
      <c r="K895" s="3">
        <v>1.8983450732682801</v>
      </c>
    </row>
    <row r="896" spans="8:11">
      <c r="H896" s="3">
        <f>-2.29264009191547</f>
        <v>-2.2926400919154699</v>
      </c>
      <c r="I896" s="3">
        <v>-0.19950407731995901</v>
      </c>
      <c r="J896" s="3">
        <v>0.215644800956689</v>
      </c>
      <c r="K896" s="3">
        <v>3.9607767101477398</v>
      </c>
    </row>
    <row r="897" spans="8:11">
      <c r="H897" s="3">
        <v>-2.5777164291972001</v>
      </c>
      <c r="I897" s="3">
        <v>0.86787227538568901</v>
      </c>
      <c r="J897" s="3">
        <v>3.0905831695304902</v>
      </c>
      <c r="K897" s="3">
        <v>-2.85693489623088</v>
      </c>
    </row>
    <row r="898" spans="8:11">
      <c r="H898" s="3">
        <v>-0.58380600621113699</v>
      </c>
      <c r="I898" s="3">
        <v>0.76294105125717104</v>
      </c>
      <c r="J898" s="3">
        <f>-3.55300471681794</f>
        <v>-3.5530047168179402</v>
      </c>
      <c r="K898" s="3">
        <v>-0.28052040685642698</v>
      </c>
    </row>
    <row r="899" spans="8:11">
      <c r="H899" s="3">
        <v>2.0573727998260698</v>
      </c>
      <c r="I899" s="3">
        <v>-1.08491161399161</v>
      </c>
      <c r="J899" s="3">
        <v>0.80627144368145398</v>
      </c>
      <c r="K899" s="3">
        <v>-3.4661669976246401</v>
      </c>
    </row>
    <row r="900" spans="8:11">
      <c r="H900" s="3">
        <v>-1.28416766356571</v>
      </c>
      <c r="I900" s="3">
        <v>1.36326685659596</v>
      </c>
      <c r="J900" s="3">
        <v>3.8427397846920499</v>
      </c>
      <c r="K900" s="3">
        <v>2.5473566748570602</v>
      </c>
    </row>
    <row r="901" spans="8:11">
      <c r="H901" s="3">
        <v>-1.72104269887089</v>
      </c>
      <c r="I901" s="3">
        <v>0.35486827194835502</v>
      </c>
      <c r="J901" s="3">
        <v>-2.8306058445807398</v>
      </c>
      <c r="K901" s="3">
        <v>1.9331777302751001</v>
      </c>
    </row>
    <row r="902" spans="8:11">
      <c r="H902" s="3">
        <v>-1.00468518833123</v>
      </c>
      <c r="I902" s="3">
        <v>1.2815409818008701</v>
      </c>
      <c r="J902" s="3">
        <v>-3.5843860562256298</v>
      </c>
      <c r="K902" s="3">
        <v>1.7575633577694501</v>
      </c>
    </row>
    <row r="903" spans="8:11">
      <c r="H903" s="3">
        <v>0.40896502256238598</v>
      </c>
      <c r="I903" s="3">
        <v>1.5964048788405101</v>
      </c>
      <c r="J903" s="3">
        <v>-3.46179734476131</v>
      </c>
      <c r="K903" s="3">
        <v>3.3409720523529902</v>
      </c>
    </row>
    <row r="904" spans="8:11">
      <c r="H904" s="3">
        <v>-0.95672135211477904</v>
      </c>
      <c r="I904" s="3">
        <v>2.0854946782558299</v>
      </c>
      <c r="J904" s="3">
        <v>3.8496904275052</v>
      </c>
      <c r="K904" s="3">
        <v>-1.10622283854043</v>
      </c>
    </row>
    <row r="905" spans="8:11">
      <c r="H905" s="3">
        <v>-0.23742143170809199</v>
      </c>
      <c r="I905" s="3">
        <v>2.2517383309210599</v>
      </c>
      <c r="J905" s="3">
        <v>2.4837890667600302</v>
      </c>
      <c r="K905" s="3">
        <v>2.5034893830503901</v>
      </c>
    </row>
    <row r="906" spans="8:11">
      <c r="H906" s="3">
        <f>-1.8809233319786</f>
        <v>-1.8809233319786001</v>
      </c>
      <c r="I906" s="3">
        <v>-1.05937147097471</v>
      </c>
      <c r="J906" s="3">
        <v>1.17497866013317</v>
      </c>
      <c r="K906" s="3">
        <v>3.5490109205037599</v>
      </c>
    </row>
    <row r="907" spans="8:11">
      <c r="H907" s="3">
        <v>-2.3916288990668901</v>
      </c>
      <c r="I907" s="3">
        <v>0.670291080087284</v>
      </c>
      <c r="J907" s="3">
        <v>2.5818291254107599</v>
      </c>
      <c r="K907" s="3">
        <v>2.0486831274054</v>
      </c>
    </row>
    <row r="908" spans="8:11">
      <c r="H908" s="3">
        <v>1.73497029026103</v>
      </c>
      <c r="I908" s="3">
        <v>9.4089863053296599E-2</v>
      </c>
      <c r="J908" s="3">
        <v>3.9824499200890999</v>
      </c>
      <c r="K908" s="3">
        <v>0.71716632127906299</v>
      </c>
    </row>
    <row r="909" spans="8:11">
      <c r="H909" s="3">
        <v>-2.54143289256504</v>
      </c>
      <c r="I909" s="3">
        <v>1.1098702856382801</v>
      </c>
      <c r="J909" s="3">
        <v>-3.7963058648672101</v>
      </c>
      <c r="K909" s="3">
        <v>6.1246591945605902E-2</v>
      </c>
    </row>
    <row r="910" spans="8:11">
      <c r="H910" s="3">
        <v>1.50854006329046</v>
      </c>
      <c r="I910" s="3">
        <v>1.5460724255214999</v>
      </c>
      <c r="J910" s="3">
        <v>0.48352067105645102</v>
      </c>
      <c r="K910" s="3">
        <v>-3.2525313915233198</v>
      </c>
    </row>
    <row r="911" spans="8:11">
      <c r="H911" s="3">
        <f>-2.32564031593121</f>
        <v>-2.32564031593121</v>
      </c>
      <c r="I911" s="3">
        <v>-0.32350689669257598</v>
      </c>
      <c r="J911" s="3">
        <v>1.05554993781408</v>
      </c>
      <c r="K911" s="3">
        <v>-3.52735807583448</v>
      </c>
    </row>
    <row r="912" spans="8:11">
      <c r="H912" s="3">
        <v>3.8956032674874998E-2</v>
      </c>
      <c r="I912" s="3">
        <v>1.7196676955489301</v>
      </c>
      <c r="J912" s="3">
        <v>2.7568009668779698</v>
      </c>
      <c r="K912" s="3">
        <v>2.1057193775918601</v>
      </c>
    </row>
    <row r="913" spans="8:11">
      <c r="H913" s="3">
        <v>0.35819433377767201</v>
      </c>
      <c r="I913" s="3">
        <v>2.0183856220570999</v>
      </c>
      <c r="J913" s="3">
        <v>3.4145932692753398</v>
      </c>
      <c r="K913" s="3">
        <v>-2.49801425813556</v>
      </c>
    </row>
    <row r="914" spans="8:11">
      <c r="H914" s="3">
        <f>-0.963550735336029</f>
        <v>-0.96355073533602897</v>
      </c>
      <c r="I914" s="3">
        <v>-0.578492412009871</v>
      </c>
      <c r="J914" s="3">
        <v>1.3091524607538101</v>
      </c>
      <c r="K914" s="3">
        <v>-3.44857327131382</v>
      </c>
    </row>
    <row r="915" spans="8:11">
      <c r="H915" s="3">
        <v>0.43704379367709101</v>
      </c>
      <c r="I915" s="3">
        <v>0.75906637026894497</v>
      </c>
      <c r="J915" s="3">
        <f>-1.96502460751181</f>
        <v>-1.9650246075118101</v>
      </c>
      <c r="K915" s="3">
        <v>-2.8839310785563299</v>
      </c>
    </row>
    <row r="916" spans="8:11">
      <c r="H916" s="3">
        <v>1.8167943652791201</v>
      </c>
      <c r="I916" s="3">
        <v>-7.6509908761137099E-2</v>
      </c>
      <c r="J916" s="3">
        <f>-2.9514094632617</f>
        <v>-2.9514094632617001</v>
      </c>
      <c r="K916" s="3">
        <v>-1.2511827562409401</v>
      </c>
    </row>
    <row r="917" spans="8:11">
      <c r="H917" s="3">
        <f>-1.8531998123318</f>
        <v>-1.8531998123318001</v>
      </c>
      <c r="I917" s="3">
        <v>-1.5885044229947201</v>
      </c>
      <c r="J917" s="3">
        <v>-0.90155723316102498</v>
      </c>
      <c r="K917" s="3">
        <v>3.29570988171597</v>
      </c>
    </row>
    <row r="918" spans="8:11">
      <c r="H918" s="3">
        <v>-1.6713385025938201</v>
      </c>
      <c r="I918" s="3">
        <v>0.199518475867178</v>
      </c>
      <c r="J918" s="3">
        <v>1.8540868638936101</v>
      </c>
      <c r="K918" s="3">
        <v>2.81644723977415</v>
      </c>
    </row>
    <row r="919" spans="8:11">
      <c r="H919" s="3">
        <v>-0.18778569902526801</v>
      </c>
      <c r="I919" s="3">
        <v>2.2435765534094201</v>
      </c>
      <c r="J919" s="3">
        <v>3.1329941185516801</v>
      </c>
      <c r="K919" s="3">
        <v>-1.80422096996588</v>
      </c>
    </row>
    <row r="920" spans="8:11">
      <c r="H920" s="3">
        <v>1.3562546080573199</v>
      </c>
      <c r="I920" s="3">
        <v>-2.0217378956813201</v>
      </c>
      <c r="J920" s="3">
        <v>-3.0842231720521802</v>
      </c>
      <c r="K920" s="3">
        <v>0.37825946093207302</v>
      </c>
    </row>
    <row r="921" spans="8:11">
      <c r="H921" s="3">
        <f>-1.9060636851373</f>
        <v>-1.9060636851373001</v>
      </c>
      <c r="I921" s="3">
        <v>-0.98659373080135104</v>
      </c>
      <c r="J921" s="3">
        <v>3.5871851116667299</v>
      </c>
      <c r="K921" s="3">
        <v>-1.6422549261527499</v>
      </c>
    </row>
    <row r="922" spans="8:11">
      <c r="H922" s="3">
        <v>1.8660799010650699</v>
      </c>
      <c r="I922" s="3">
        <v>-0.98113145354249098</v>
      </c>
      <c r="J922" s="3">
        <v>3.7653770041949901</v>
      </c>
      <c r="K922" s="3">
        <v>2.5742392126715901</v>
      </c>
    </row>
    <row r="923" spans="8:11">
      <c r="H923" s="3">
        <v>2.0462558615523498</v>
      </c>
      <c r="I923" s="3">
        <v>0.14065863467762901</v>
      </c>
      <c r="J923" s="3">
        <v>2.1450204455616002</v>
      </c>
      <c r="K923" s="3">
        <v>-3.7410424458046498</v>
      </c>
    </row>
    <row r="924" spans="8:11">
      <c r="H924" s="3">
        <v>0.116284484551278</v>
      </c>
      <c r="I924" s="3">
        <v>-1.99433765244223</v>
      </c>
      <c r="J924" s="3">
        <f>-0.962694898962334</f>
        <v>-0.96269489896233396</v>
      </c>
      <c r="K924" s="3">
        <v>-3.89985092533913</v>
      </c>
    </row>
    <row r="925" spans="8:11">
      <c r="H925" s="3">
        <v>1.25640748577314</v>
      </c>
      <c r="I925" s="3">
        <v>2.3475237791881298</v>
      </c>
      <c r="J925" s="3">
        <v>-1.59076927848922</v>
      </c>
      <c r="K925" s="3">
        <v>3.9673882011697699</v>
      </c>
    </row>
    <row r="926" spans="8:11">
      <c r="H926" s="3">
        <v>-2.24333287289019</v>
      </c>
      <c r="I926" s="3">
        <v>0.88967239184091496</v>
      </c>
      <c r="J926" s="3">
        <v>-3.8950527722799499</v>
      </c>
      <c r="K926" s="3">
        <v>2.0866994717780099</v>
      </c>
    </row>
    <row r="927" spans="8:11">
      <c r="H927" s="3">
        <v>0.94967909197211298</v>
      </c>
      <c r="I927" s="3">
        <v>-0.22627812937234801</v>
      </c>
      <c r="J927" s="3">
        <v>3.74306887869799</v>
      </c>
      <c r="K927" s="3">
        <v>1.9229162107064901</v>
      </c>
    </row>
    <row r="928" spans="8:11">
      <c r="H928" s="3">
        <f>-1.63581732476515</f>
        <v>-1.63581732476515</v>
      </c>
      <c r="I928" s="3">
        <v>-0.114954607887812</v>
      </c>
      <c r="J928" s="3">
        <f>-3.77713180241049</f>
        <v>-3.7771318024104898</v>
      </c>
      <c r="K928" s="3">
        <v>-0.49254298991807199</v>
      </c>
    </row>
    <row r="929" spans="8:11">
      <c r="H929" s="3">
        <f>-1.0612031934348</f>
        <v>-1.0612031934348001</v>
      </c>
      <c r="I929" s="3">
        <v>-2.3820127956815398</v>
      </c>
      <c r="J929" s="3">
        <v>4.6690266203742503E-2</v>
      </c>
      <c r="K929" s="3">
        <v>3.3735258077915602</v>
      </c>
    </row>
    <row r="930" spans="8:11">
      <c r="H930" s="3">
        <v>0.53485703702165399</v>
      </c>
      <c r="I930" s="3">
        <v>1.43685961675948</v>
      </c>
      <c r="J930" s="3">
        <v>1.14717459247181</v>
      </c>
      <c r="K930" s="3">
        <v>3.0571074499522801</v>
      </c>
    </row>
    <row r="931" spans="8:11">
      <c r="H931" s="3">
        <v>1.2613651647847699</v>
      </c>
      <c r="I931" s="3">
        <v>2.5212010038287098</v>
      </c>
      <c r="J931" s="3">
        <f>-1.36713271857788</f>
        <v>-1.3671327185778801</v>
      </c>
      <c r="K931" s="3">
        <v>-2.83831020739024</v>
      </c>
    </row>
    <row r="932" spans="8:11">
      <c r="H932" s="3">
        <v>-6.2496957125714098E-2</v>
      </c>
      <c r="I932" s="3">
        <v>1.5075764427890299</v>
      </c>
      <c r="J932" s="3">
        <v>0.59983658596483003</v>
      </c>
      <c r="K932" s="3">
        <v>-3.5367566291861601</v>
      </c>
    </row>
    <row r="933" spans="8:11">
      <c r="H933" s="3">
        <f>-1.95003191730714</f>
        <v>-1.9500319173071401</v>
      </c>
      <c r="I933" s="3">
        <v>-0.59867177016734197</v>
      </c>
      <c r="J933" s="3">
        <v>-3.3774662998063101</v>
      </c>
      <c r="K933" s="3">
        <v>1.2943753721880999</v>
      </c>
    </row>
    <row r="934" spans="8:11">
      <c r="H934" s="3">
        <f>-0.205334569465241</f>
        <v>-0.20533456946524101</v>
      </c>
      <c r="I934" s="3">
        <v>-0.50834496735002799</v>
      </c>
      <c r="J934" s="3">
        <v>-2.8248466730748598</v>
      </c>
      <c r="K934" s="3">
        <v>3.9642055004015502</v>
      </c>
    </row>
    <row r="935" spans="8:11">
      <c r="H935" s="3">
        <f>-0.210261052093038</f>
        <v>-0.210261052093038</v>
      </c>
      <c r="I935" s="3">
        <v>-0.90532693683920795</v>
      </c>
      <c r="J935" s="3">
        <f>-3.77702784082733</f>
        <v>-3.7770278408273299</v>
      </c>
      <c r="K935" s="3">
        <v>-1.14910871348857</v>
      </c>
    </row>
    <row r="936" spans="8:11">
      <c r="H936" s="3">
        <f>-1.11696368686487</f>
        <v>-1.11696368686487</v>
      </c>
      <c r="I936" s="3">
        <v>-0.89741732559829401</v>
      </c>
      <c r="J936" s="3">
        <v>-1.12115745376224</v>
      </c>
      <c r="K936" s="3">
        <v>3.8699285600419402</v>
      </c>
    </row>
    <row r="937" spans="8:11">
      <c r="H937" s="3">
        <f>-0.382330981479142</f>
        <v>-0.38233098147914202</v>
      </c>
      <c r="I937" s="3">
        <v>-0.39386199741921102</v>
      </c>
      <c r="J937" s="3">
        <v>2.3885188227393299</v>
      </c>
      <c r="K937" s="3">
        <v>2.1309339283136999</v>
      </c>
    </row>
    <row r="938" spans="8:11">
      <c r="H938" s="3">
        <v>0.42076665606652502</v>
      </c>
      <c r="I938" s="3">
        <v>0.58487231276740204</v>
      </c>
      <c r="J938" s="3">
        <v>-3.5834479127406</v>
      </c>
      <c r="K938" s="3">
        <v>0.44240597175409802</v>
      </c>
    </row>
    <row r="939" spans="8:11">
      <c r="H939" s="3">
        <v>2.7791563399194699</v>
      </c>
      <c r="I939" s="3">
        <v>0.309598131302524</v>
      </c>
      <c r="J939" s="3">
        <f>-0.050067087052362</f>
        <v>-5.0067087052362E-2</v>
      </c>
      <c r="K939" s="3">
        <v>-3.8498836980495401</v>
      </c>
    </row>
    <row r="940" spans="8:11">
      <c r="H940" s="3">
        <v>2.2827696391133099</v>
      </c>
      <c r="I940" s="3">
        <v>1.0116368435540199</v>
      </c>
      <c r="J940" s="3">
        <v>3.7375012001415802</v>
      </c>
      <c r="K940" s="3">
        <v>1.3457270421532701</v>
      </c>
    </row>
    <row r="941" spans="8:11">
      <c r="H941" s="3">
        <v>-1.40411552173459</v>
      </c>
      <c r="I941" s="3">
        <v>0.735269726861841</v>
      </c>
      <c r="J941" s="3">
        <v>-0.17150328431147599</v>
      </c>
      <c r="K941" s="3">
        <v>3.2212201951933199</v>
      </c>
    </row>
    <row r="942" spans="8:11">
      <c r="H942" s="3">
        <v>2.5210935670074002</v>
      </c>
      <c r="I942" s="3">
        <v>0.99385312458060004</v>
      </c>
      <c r="J942" s="3">
        <f>-3.14485052194176</f>
        <v>-3.14485052194176</v>
      </c>
      <c r="K942" s="3">
        <v>-1.92089053913519</v>
      </c>
    </row>
    <row r="943" spans="8:11">
      <c r="H943" s="3">
        <v>-2.41051910644366</v>
      </c>
      <c r="I943" s="3">
        <v>1.21915382492836</v>
      </c>
      <c r="J943" s="3">
        <f>-0.48595090406837</f>
        <v>-0.48595090406836999</v>
      </c>
      <c r="K943" s="3">
        <v>-2.97876052876566</v>
      </c>
    </row>
    <row r="944" spans="8:11">
      <c r="H944" s="3">
        <v>0.51093840652153599</v>
      </c>
      <c r="I944" s="3">
        <v>1.76131630029038</v>
      </c>
      <c r="J944" s="3">
        <f>-1.43996903613628</f>
        <v>-1.43996903613628</v>
      </c>
      <c r="K944" s="3">
        <v>-3.7853516676618399</v>
      </c>
    </row>
    <row r="945" spans="8:11">
      <c r="H945" s="3">
        <f>-0.184217296078801</f>
        <v>-0.184217296078801</v>
      </c>
      <c r="I945" s="3">
        <v>-2.34708014400805</v>
      </c>
      <c r="J945" s="3">
        <v>-3.5094375898971801</v>
      </c>
      <c r="K945" s="3">
        <v>2.6530453327057799</v>
      </c>
    </row>
    <row r="946" spans="8:11">
      <c r="H946" s="3">
        <v>-0.72427668706521497</v>
      </c>
      <c r="I946" s="3">
        <v>1.91623262754268</v>
      </c>
      <c r="J946" s="3">
        <v>3.5942267284336702</v>
      </c>
      <c r="K946" s="3">
        <v>-2.7575754007345799</v>
      </c>
    </row>
    <row r="947" spans="8:11">
      <c r="H947" s="3">
        <f>-1.08266292808319</f>
        <v>-1.0826629280831901</v>
      </c>
      <c r="I947" s="3">
        <v>-0.19437465768026199</v>
      </c>
      <c r="J947" s="3">
        <v>3.5959514914049899</v>
      </c>
      <c r="K947" s="3">
        <v>-0.40292662763847997</v>
      </c>
    </row>
    <row r="948" spans="8:11">
      <c r="H948" s="3">
        <v>3.6915807758607103E-2</v>
      </c>
      <c r="I948" s="3">
        <v>-2.9008171072856799</v>
      </c>
      <c r="J948" s="3">
        <f>-1.14871973042824</f>
        <v>-1.1487197304282399</v>
      </c>
      <c r="K948" s="3">
        <v>-3.6401988393216702</v>
      </c>
    </row>
    <row r="949" spans="8:11">
      <c r="H949" s="3">
        <f>-0.417567053265003</f>
        <v>-0.41756705326500299</v>
      </c>
      <c r="I949" s="3">
        <v>-0.59416156566323597</v>
      </c>
      <c r="J949" s="3">
        <v>-3.6368173373853101</v>
      </c>
      <c r="K949" s="3">
        <v>2.6040273867770001</v>
      </c>
    </row>
    <row r="950" spans="8:11">
      <c r="H950" s="3">
        <v>1.8211426552917001</v>
      </c>
      <c r="I950" s="3">
        <v>1.93426024691704</v>
      </c>
      <c r="J950" s="3">
        <v>-2.6858826068094501</v>
      </c>
      <c r="K950" s="3">
        <v>2.8271228977161198</v>
      </c>
    </row>
    <row r="951" spans="8:11">
      <c r="H951" s="3">
        <f>-0.328523538855603</f>
        <v>-0.32852353885560298</v>
      </c>
      <c r="I951" s="3">
        <v>-2.4208168350984201</v>
      </c>
      <c r="J951" s="3">
        <f>-3.48342175596732</f>
        <v>-3.4834217559673202</v>
      </c>
      <c r="K951" s="3">
        <v>-2.2248702251480998</v>
      </c>
    </row>
    <row r="952" spans="8:11">
      <c r="H952" s="3">
        <v>1.3968142094584299</v>
      </c>
      <c r="I952" s="3">
        <v>-1.05227751003272</v>
      </c>
      <c r="J952" s="3">
        <v>1.29281417470042</v>
      </c>
      <c r="K952" s="3">
        <v>-3.1895473654182802</v>
      </c>
    </row>
    <row r="953" spans="8:11">
      <c r="H953" s="3">
        <f>-0.0454149354184263</f>
        <v>-4.5414935418426297E-2</v>
      </c>
      <c r="I953" s="3">
        <v>-0.16551161923848401</v>
      </c>
      <c r="J953" s="3">
        <v>0.129449512171319</v>
      </c>
      <c r="K953" s="3">
        <v>3.1026976132227402</v>
      </c>
    </row>
    <row r="954" spans="8:11">
      <c r="H954" s="3">
        <v>2.0197347094600602</v>
      </c>
      <c r="I954" s="3">
        <v>1.1670489152363399</v>
      </c>
      <c r="J954" s="3">
        <f>-2.07326059400281</f>
        <v>-2.0732605940028099</v>
      </c>
      <c r="K954" s="3">
        <v>-2.1854078383058502</v>
      </c>
    </row>
    <row r="955" spans="8:11">
      <c r="H955" s="3">
        <v>0.54250464472092697</v>
      </c>
      <c r="I955" s="3">
        <v>1.7166246480463101</v>
      </c>
      <c r="J955" s="3">
        <v>2.9769587242826701</v>
      </c>
      <c r="K955" s="3">
        <v>0.89903092090275005</v>
      </c>
    </row>
    <row r="956" spans="8:11">
      <c r="H956" s="3">
        <v>-1.6682015577042</v>
      </c>
      <c r="I956" s="3">
        <v>1.2934767462324499</v>
      </c>
      <c r="J956" s="3">
        <v>3.1212245497901399</v>
      </c>
      <c r="K956" s="3">
        <v>-1.94585952370699</v>
      </c>
    </row>
    <row r="957" spans="8:11">
      <c r="H957" s="3">
        <f>-2.88405480196149</f>
        <v>-2.88405480196149</v>
      </c>
      <c r="I957" s="3">
        <v>-0.35361938841154</v>
      </c>
      <c r="J957" s="3">
        <v>2.5333771060089001</v>
      </c>
      <c r="K957" s="3">
        <v>2.0322924756378802</v>
      </c>
    </row>
    <row r="958" spans="8:11">
      <c r="H958" s="3">
        <v>-0.298435215566215</v>
      </c>
      <c r="I958" s="3">
        <v>2.5689158917522801</v>
      </c>
      <c r="J958" s="3">
        <v>2.9267794903871098</v>
      </c>
      <c r="K958" s="3">
        <v>-0.71132523009410198</v>
      </c>
    </row>
    <row r="959" spans="8:11">
      <c r="H959" s="3">
        <f>-0.700082815525755</f>
        <v>-0.70008281552575502</v>
      </c>
      <c r="I959" s="3">
        <v>-0.63527592943484801</v>
      </c>
      <c r="J959" s="3">
        <f>-3.4216430515752</f>
        <v>-3.4216430515752001</v>
      </c>
      <c r="K959" s="3">
        <v>-1.67589304180143</v>
      </c>
    </row>
    <row r="960" spans="8:11">
      <c r="H960" s="3">
        <v>-2.2236147193637801</v>
      </c>
      <c r="I960" s="3">
        <v>1.5540413606919401</v>
      </c>
      <c r="J960" s="3">
        <v>-7.7299998662282599E-2</v>
      </c>
      <c r="K960" s="3">
        <v>3.3313794559549201</v>
      </c>
    </row>
    <row r="961" spans="8:11">
      <c r="H961" s="3">
        <v>2.7976634271944198</v>
      </c>
      <c r="I961" s="3">
        <v>-0.27664592509546698</v>
      </c>
      <c r="J961" s="3">
        <v>-0.62526407601552203</v>
      </c>
      <c r="K961" s="3">
        <v>3.3532782705678001</v>
      </c>
    </row>
    <row r="962" spans="8:11">
      <c r="H962" s="3">
        <v>0.45944005802009802</v>
      </c>
      <c r="I962" s="3">
        <v>0.83819325709517101</v>
      </c>
      <c r="J962" s="3">
        <f>-1.82311152385312</f>
        <v>-1.8231115238531199</v>
      </c>
      <c r="K962" s="3">
        <v>-2.8346449972502699</v>
      </c>
    </row>
    <row r="963" spans="8:11">
      <c r="H963" s="3">
        <f>-0.103192912194111</f>
        <v>-0.103192912194111</v>
      </c>
      <c r="I963" s="3">
        <v>-2.40116999953565E-2</v>
      </c>
      <c r="J963" s="3">
        <v>2.6787131665608301</v>
      </c>
      <c r="K963" s="3">
        <v>2.7215208110402598</v>
      </c>
    </row>
    <row r="964" spans="8:11">
      <c r="H964" s="3">
        <v>2.3384503939274901</v>
      </c>
      <c r="I964" s="3">
        <v>0.90597169738611805</v>
      </c>
      <c r="J964" s="3">
        <f>-1.14334509131946</f>
        <v>-1.14334509131946</v>
      </c>
      <c r="K964" s="3">
        <v>-3.41111631444514</v>
      </c>
    </row>
    <row r="965" spans="8:11">
      <c r="H965" s="3">
        <v>1.96434152478924</v>
      </c>
      <c r="I965" s="3">
        <v>-1.3821584743611699</v>
      </c>
      <c r="J965" s="3">
        <v>-3.15990919525415</v>
      </c>
      <c r="K965" s="3">
        <v>3.5518889958186999</v>
      </c>
    </row>
    <row r="966" spans="8:11">
      <c r="H966" s="3">
        <v>2.0083778905410399</v>
      </c>
      <c r="I966" s="3">
        <v>-0.34488527029497101</v>
      </c>
      <c r="J966" s="3">
        <v>2.7905174537739601</v>
      </c>
      <c r="K966" s="3">
        <v>-1.59410823802616</v>
      </c>
    </row>
    <row r="967" spans="8:11">
      <c r="H967" s="3">
        <v>0.15637650130804401</v>
      </c>
      <c r="I967" s="3">
        <v>-2.4289353882624898</v>
      </c>
      <c r="J967" s="3">
        <v>1.7468385378356499</v>
      </c>
      <c r="K967" s="3">
        <v>-2.57871855308986</v>
      </c>
    </row>
    <row r="968" spans="8:11">
      <c r="H968" s="3">
        <v>1.56610952997122</v>
      </c>
      <c r="I968" s="3">
        <v>2.29308030799214</v>
      </c>
      <c r="J968" s="3">
        <v>2.08995088392899</v>
      </c>
      <c r="K968" s="3">
        <v>3.55038737244096</v>
      </c>
    </row>
    <row r="969" spans="8:11">
      <c r="H969" s="3">
        <v>-2.4343853429021101</v>
      </c>
      <c r="I969" s="3">
        <v>0.107450285852133</v>
      </c>
      <c r="J969" s="3">
        <v>-0.27576389641578097</v>
      </c>
      <c r="K969" s="3">
        <v>3.3196009086060099</v>
      </c>
    </row>
    <row r="970" spans="8:11">
      <c r="H970" s="3">
        <f>-2.08731985626576</f>
        <v>-2.08731985626576</v>
      </c>
      <c r="I970" s="3">
        <v>-1.183180977308</v>
      </c>
      <c r="J970" s="3">
        <f>-1.2084007096479</f>
        <v>-1.2084007096478999</v>
      </c>
      <c r="K970" s="3">
        <v>-3.30863153695771</v>
      </c>
    </row>
    <row r="971" spans="8:11">
      <c r="H971" s="3">
        <v>1.12449663587355</v>
      </c>
      <c r="I971" s="3">
        <v>3.3862268699779798E-2</v>
      </c>
      <c r="J971" s="3">
        <f>-2.89700082565632</f>
        <v>-2.89700082565632</v>
      </c>
      <c r="K971" s="3">
        <v>-1.1840897216256201</v>
      </c>
    </row>
    <row r="972" spans="8:11">
      <c r="H972" s="3">
        <f>-1.62275811371409</f>
        <v>-1.6227581137140901</v>
      </c>
      <c r="I972" s="3">
        <v>-2.0435925522535299</v>
      </c>
      <c r="J972" s="3">
        <v>0.21094805025226199</v>
      </c>
      <c r="K972" s="3">
        <v>-3.0764114148393902</v>
      </c>
    </row>
    <row r="973" spans="8:11">
      <c r="H973" s="3">
        <f>-0.869366188711561</f>
        <v>-0.86936618871156102</v>
      </c>
      <c r="I973" s="3">
        <v>-1.26658580295601</v>
      </c>
      <c r="J973" s="3">
        <v>3.8028495387347898</v>
      </c>
      <c r="K973" s="3">
        <v>1.6434616365133099</v>
      </c>
    </row>
    <row r="974" spans="8:11">
      <c r="H974" s="3">
        <f>-2.08178147550796</f>
        <v>-2.08178147550796</v>
      </c>
      <c r="I974" s="3">
        <v>-1.6894654888604801</v>
      </c>
      <c r="J974" s="3">
        <f>-2.44806897684308</f>
        <v>-2.4480689768430799</v>
      </c>
      <c r="K974" s="3">
        <v>-2.9072640599912098</v>
      </c>
    </row>
    <row r="975" spans="8:11">
      <c r="H975" s="3">
        <f>-2.20530542139117</f>
        <v>-2.20530542139117</v>
      </c>
      <c r="I975" s="3">
        <v>-0.10202752623246</v>
      </c>
      <c r="J975" s="3">
        <v>0.28041817417774101</v>
      </c>
      <c r="K975" s="3">
        <v>3.5419371346832</v>
      </c>
    </row>
    <row r="976" spans="8:11">
      <c r="H976" s="3">
        <v>1.1277096928063099</v>
      </c>
      <c r="I976" s="3">
        <v>2.02938495070596</v>
      </c>
      <c r="J976" s="3">
        <v>-1.66751376866929</v>
      </c>
      <c r="K976" s="3">
        <v>3.49819047949505</v>
      </c>
    </row>
    <row r="977" spans="8:11">
      <c r="H977" s="3">
        <v>1.0536539705164201</v>
      </c>
      <c r="I977" s="3">
        <v>1.4936323147147701</v>
      </c>
      <c r="J977" s="3">
        <v>3.3575089259721098</v>
      </c>
      <c r="K977" s="3">
        <v>-1.8496667653401999</v>
      </c>
    </row>
    <row r="978" spans="8:11">
      <c r="H978" s="3">
        <v>-0.420951879266589</v>
      </c>
      <c r="I978" s="3">
        <v>2.80552947505709</v>
      </c>
      <c r="J978" s="3">
        <f>-1.32292561090987</f>
        <v>-1.3229256109098699</v>
      </c>
      <c r="K978" s="3">
        <v>-3.68668618438419</v>
      </c>
    </row>
    <row r="979" spans="8:11">
      <c r="H979" s="3">
        <v>-1.4514220281202499</v>
      </c>
      <c r="I979" s="3">
        <v>1.3099589859862399</v>
      </c>
      <c r="J979" s="3">
        <v>2.0738039273611202</v>
      </c>
      <c r="K979" s="3">
        <v>-3.0873857005918599</v>
      </c>
    </row>
    <row r="980" spans="8:11">
      <c r="H980" s="3">
        <v>2.1132854528393898</v>
      </c>
      <c r="I980" s="3">
        <v>5.8974566231582502E-2</v>
      </c>
      <c r="J980" s="3">
        <v>1.9507533902774701</v>
      </c>
      <c r="K980" s="3">
        <v>2.8922557108821301</v>
      </c>
    </row>
    <row r="981" spans="8:11">
      <c r="H981" s="3">
        <v>0.43056296726954002</v>
      </c>
      <c r="I981" s="3">
        <v>1.6318211055323399</v>
      </c>
      <c r="J981" s="3">
        <v>2.3292677645095599</v>
      </c>
      <c r="K981" s="3">
        <v>-2.2591641021063</v>
      </c>
    </row>
    <row r="982" spans="8:11">
      <c r="H982" s="3">
        <v>-1.5525538561729999</v>
      </c>
      <c r="I982" s="3">
        <v>1.8282367488582301</v>
      </c>
      <c r="J982" s="3">
        <v>-3.53727455340589</v>
      </c>
      <c r="K982" s="3">
        <v>1.14074592983947</v>
      </c>
    </row>
    <row r="983" spans="8:11">
      <c r="H983" s="3">
        <v>-0.55438670078293395</v>
      </c>
      <c r="I983" s="3">
        <v>1.0830934005880599</v>
      </c>
      <c r="J983" s="3">
        <v>-3.3448050433945902</v>
      </c>
      <c r="K983" s="3">
        <v>3.03587068093942</v>
      </c>
    </row>
    <row r="984" spans="8:11">
      <c r="H984" s="3">
        <v>-1.43536971430653</v>
      </c>
      <c r="I984" s="3">
        <v>1.31626832164828</v>
      </c>
      <c r="J984" s="3">
        <v>-3.7283423004385101</v>
      </c>
      <c r="K984" s="3">
        <v>0.30679765112857499</v>
      </c>
    </row>
    <row r="985" spans="8:11">
      <c r="H985" s="3">
        <v>-1.26638883081194</v>
      </c>
      <c r="I985" s="3">
        <v>0.107598214379511</v>
      </c>
      <c r="J985" s="3">
        <v>-3.3775767476812999</v>
      </c>
      <c r="K985" s="3">
        <v>1.7388045371679299</v>
      </c>
    </row>
    <row r="986" spans="8:11">
      <c r="H986" s="3">
        <v>-0.82615163844777495</v>
      </c>
      <c r="I986" s="3">
        <v>0.15377292334715301</v>
      </c>
      <c r="J986" s="3">
        <v>2.7546904042971199</v>
      </c>
      <c r="K986" s="3">
        <v>3.0516328485390001</v>
      </c>
    </row>
    <row r="987" spans="8:11">
      <c r="H987" s="3">
        <v>1.50985211867138</v>
      </c>
      <c r="I987" s="3">
        <v>0.139417565680585</v>
      </c>
      <c r="J987" s="3">
        <v>2.8234115153149202</v>
      </c>
      <c r="K987" s="3">
        <v>2.9453332936777201</v>
      </c>
    </row>
    <row r="988" spans="8:11">
      <c r="H988" s="3">
        <v>0.589185505700214</v>
      </c>
      <c r="I988" s="3">
        <v>-1.7831660654702699</v>
      </c>
      <c r="J988" s="3">
        <v>3.6373593591673199</v>
      </c>
      <c r="K988" s="3">
        <v>-3.4803553536132799</v>
      </c>
    </row>
    <row r="989" spans="8:11">
      <c r="H989" s="3">
        <v>-2.7551992390287601</v>
      </c>
      <c r="I989" s="3">
        <v>0.15953130041937699</v>
      </c>
      <c r="J989" s="3">
        <v>-2.38985452737341</v>
      </c>
      <c r="K989" s="3">
        <v>2.6923241254065502</v>
      </c>
    </row>
    <row r="990" spans="8:11">
      <c r="H990" s="3">
        <f>-2.18061388230897</f>
        <v>-2.18061388230897</v>
      </c>
      <c r="I990" s="3">
        <v>-0.35670051215436099</v>
      </c>
      <c r="J990" s="3">
        <v>3.9610690706065999</v>
      </c>
      <c r="K990" s="3">
        <v>2.2980905318823601</v>
      </c>
    </row>
    <row r="991" spans="8:11">
      <c r="H991" s="3">
        <v>1.4639116224844799</v>
      </c>
      <c r="I991" s="3">
        <v>0.87697943618691898</v>
      </c>
      <c r="J991" s="3">
        <v>3.4644954426324599</v>
      </c>
      <c r="K991" s="3">
        <v>1.7231472449315799</v>
      </c>
    </row>
    <row r="992" spans="8:11">
      <c r="H992" s="3">
        <v>0.26363764714452298</v>
      </c>
      <c r="I992" s="3">
        <v>-0.116663494687558</v>
      </c>
      <c r="J992" s="3">
        <v>2.9946603214253198</v>
      </c>
      <c r="K992" s="3">
        <v>2.3019159157481499</v>
      </c>
    </row>
    <row r="993" spans="8:11">
      <c r="H993" s="3">
        <v>2.2997036299124902</v>
      </c>
      <c r="I993" s="3">
        <v>-1.1407695278605801</v>
      </c>
      <c r="J993" s="3">
        <v>-1.0811985943405</v>
      </c>
      <c r="K993" s="3">
        <v>3.24833577886164</v>
      </c>
    </row>
    <row r="994" spans="8:11">
      <c r="H994" s="3">
        <v>2.3989563546205499</v>
      </c>
      <c r="I994" s="3">
        <v>0.45941476056314801</v>
      </c>
      <c r="J994" s="3">
        <v>2.9872053543658801</v>
      </c>
      <c r="K994" s="3">
        <v>-3.1370886738554802</v>
      </c>
    </row>
    <row r="995" spans="8:11">
      <c r="H995" s="3">
        <f>-0.136876502605979</f>
        <v>-0.136876502605979</v>
      </c>
      <c r="I995" s="3">
        <v>-1.8935958065334599</v>
      </c>
      <c r="J995" s="3">
        <v>3.6047084123509698</v>
      </c>
      <c r="K995" s="3">
        <v>0.52725064375514996</v>
      </c>
    </row>
    <row r="996" spans="8:11">
      <c r="H996" s="3">
        <f>-0.0616049914703804</f>
        <v>-6.1604991470380399E-2</v>
      </c>
      <c r="I996" s="3">
        <v>-2.7649782415124</v>
      </c>
      <c r="J996" s="3">
        <f>-3.38653160744071</f>
        <v>-3.3865316074407099</v>
      </c>
      <c r="K996" s="3">
        <v>-2.9927804953717398</v>
      </c>
    </row>
    <row r="997" spans="8:11">
      <c r="H997" s="3">
        <v>2.1869566016041002</v>
      </c>
      <c r="I997" s="3">
        <v>0.95313644723068702</v>
      </c>
      <c r="J997" s="3">
        <v>1.1472265030120199</v>
      </c>
      <c r="K997" s="3">
        <v>3.6596119318047098</v>
      </c>
    </row>
    <row r="998" spans="8:11">
      <c r="H998" s="3">
        <v>3.3022542180765002E-2</v>
      </c>
      <c r="I998" s="3">
        <v>-1.9539018332397999</v>
      </c>
      <c r="J998" s="3">
        <f>-2.41491146439354</f>
        <v>-2.4149114643935401</v>
      </c>
      <c r="K998" s="3">
        <v>-2.53000847213757</v>
      </c>
    </row>
    <row r="999" spans="8:11">
      <c r="H999" s="3">
        <v>-0.95117148940530905</v>
      </c>
      <c r="I999" s="3">
        <v>2.0754817569823998</v>
      </c>
      <c r="J999" s="3">
        <v>3.9742551159165198</v>
      </c>
      <c r="K999" s="3">
        <v>-3.2992779082868098</v>
      </c>
    </row>
    <row r="1000" spans="8:11">
      <c r="H1000" s="3">
        <v>1.27479760155801</v>
      </c>
      <c r="I1000" s="3">
        <v>0.21338265182729399</v>
      </c>
      <c r="J1000" s="3">
        <v>3.1501946020241101</v>
      </c>
      <c r="K1000" s="3">
        <v>-3.1127760133937099</v>
      </c>
    </row>
    <row r="1001" spans="8:11">
      <c r="H1001" s="3">
        <v>-9.1389516920616906E-2</v>
      </c>
      <c r="I1001" s="3">
        <v>1.80338891586586</v>
      </c>
      <c r="J1001" s="3">
        <v>3.42497987288121</v>
      </c>
      <c r="K1001" s="3">
        <v>-1.20245194559553</v>
      </c>
    </row>
    <row r="1002" spans="8:11">
      <c r="H1002" s="3">
        <v>2.0014515972953699</v>
      </c>
      <c r="I1002" s="3">
        <v>-4.4332285814768099E-2</v>
      </c>
      <c r="J1002" s="3">
        <f>-2.50377210011705</f>
        <v>-2.5037721001170499</v>
      </c>
      <c r="K1002" s="3">
        <v>-3.71864732493124</v>
      </c>
    </row>
    <row r="1003" spans="8:11">
      <c r="H1003" s="3">
        <v>-1.2335499497704501</v>
      </c>
      <c r="I1003" s="3">
        <v>0.26990461711598202</v>
      </c>
      <c r="J1003" s="3">
        <f>-1.13270722664301</f>
        <v>-1.13270722664301</v>
      </c>
      <c r="K1003" s="3">
        <v>-3.9627999926008601</v>
      </c>
    </row>
    <row r="1004" spans="8:11">
      <c r="H1004" s="3">
        <v>1.4230711497041</v>
      </c>
      <c r="I1004" s="3">
        <v>0.29659371750498298</v>
      </c>
      <c r="J1004" s="3">
        <v>-3.99712316070323</v>
      </c>
      <c r="K1004" s="3">
        <v>1.3810731746666201</v>
      </c>
    </row>
    <row r="1005" spans="8:11">
      <c r="H1005" s="3">
        <v>1.01305312038637</v>
      </c>
      <c r="I1005" s="3">
        <v>1.75038723486898</v>
      </c>
      <c r="J1005" s="3">
        <v>3.2940459317141002</v>
      </c>
      <c r="K1005" s="3">
        <v>0.10146721557232601</v>
      </c>
    </row>
    <row r="1006" spans="8:11">
      <c r="H1006" s="3">
        <v>2.2780450971965398</v>
      </c>
      <c r="I1006" s="3">
        <v>0.30535214969768198</v>
      </c>
      <c r="J1006" s="3">
        <v>3.1839389776323999</v>
      </c>
      <c r="K1006" s="3">
        <v>1.69957477121614</v>
      </c>
    </row>
    <row r="1007" spans="8:11">
      <c r="H1007" s="3">
        <f>-0.0787649889254158</f>
        <v>-7.8764988925415794E-2</v>
      </c>
      <c r="I1007" s="3">
        <v>-2.6248236592750098</v>
      </c>
      <c r="J1007" s="3">
        <f>-2.78069669492335</f>
        <v>-2.7806966949233498</v>
      </c>
      <c r="K1007" s="3">
        <v>-1.8092556139976299</v>
      </c>
    </row>
    <row r="1008" spans="8:11">
      <c r="H1008" s="3">
        <v>2.4240068931480598</v>
      </c>
      <c r="I1008" s="3">
        <v>-0.67386984645999104</v>
      </c>
      <c r="J1008" s="3">
        <v>3.2894136814066099</v>
      </c>
      <c r="K1008" s="3">
        <v>-3.5511168779808999</v>
      </c>
    </row>
    <row r="1009" spans="8:11">
      <c r="H1009" s="3">
        <v>8.2013724243480093E-2</v>
      </c>
      <c r="I1009" s="3">
        <v>2.46039749531587</v>
      </c>
      <c r="J1009" s="3">
        <f>-3.06410804588003</f>
        <v>-3.0641080458800301</v>
      </c>
      <c r="K1009" s="3">
        <v>-1.6435146577328601</v>
      </c>
    </row>
    <row r="1010" spans="8:11">
      <c r="H1010" s="3">
        <f>-1.85637488388574</f>
        <v>-1.8563748838857399</v>
      </c>
      <c r="I1010" s="3">
        <v>-1.5315534316138699</v>
      </c>
      <c r="J1010" s="3">
        <f>-3.28359497531513</f>
        <v>-3.2835949753151299</v>
      </c>
      <c r="K1010" s="3">
        <v>-3.8387530233930098</v>
      </c>
    </row>
    <row r="1011" spans="8:11">
      <c r="H1011" s="3">
        <v>1.0929145139916501</v>
      </c>
      <c r="I1011" s="3">
        <v>-0.79829519819675199</v>
      </c>
      <c r="J1011" s="3">
        <v>1.5182648699078001</v>
      </c>
      <c r="K1011" s="3">
        <v>-2.9435931273502098</v>
      </c>
    </row>
    <row r="1012" spans="8:11">
      <c r="H1012" s="3">
        <v>1.4147922513094899</v>
      </c>
      <c r="I1012" s="3">
        <v>2.4420935831766299</v>
      </c>
      <c r="J1012" s="3">
        <f>-2.91823352956178</f>
        <v>-2.9182335295617801</v>
      </c>
      <c r="K1012" s="3">
        <v>-2.6269191011383</v>
      </c>
    </row>
    <row r="1013" spans="8:11">
      <c r="H1013" s="3">
        <v>1.60244050209591</v>
      </c>
      <c r="I1013" s="3">
        <v>1.90103595570252</v>
      </c>
      <c r="J1013" s="3">
        <v>-3.7951049190725699</v>
      </c>
      <c r="K1013" s="3">
        <v>2.0553385117682001</v>
      </c>
    </row>
    <row r="1014" spans="8:11">
      <c r="H1014" s="3">
        <f>-2.50490627233371</f>
        <v>-2.5049062723337099</v>
      </c>
      <c r="I1014" s="3">
        <v>-0.249874738420925</v>
      </c>
      <c r="J1014" s="3">
        <f>-2.00040400579606</f>
        <v>-2.0004040057960601</v>
      </c>
      <c r="K1014" s="3">
        <v>-2.8638929270665998</v>
      </c>
    </row>
    <row r="1015" spans="8:11">
      <c r="H1015" s="3">
        <v>0.84492740148127499</v>
      </c>
      <c r="I1015" s="3">
        <v>2.6442837063596598</v>
      </c>
      <c r="J1015" s="3">
        <v>3.51169451959951</v>
      </c>
      <c r="K1015" s="3">
        <v>2.24539809318187</v>
      </c>
    </row>
    <row r="1016" spans="8:11">
      <c r="H1016" s="3">
        <v>0.295239784177251</v>
      </c>
      <c r="I1016" s="3">
        <v>2.2037523199582498</v>
      </c>
      <c r="J1016" s="3">
        <v>-3.6026784693286098</v>
      </c>
      <c r="K1016" s="3">
        <v>1.93348429808438</v>
      </c>
    </row>
    <row r="1017" spans="8:11">
      <c r="H1017" s="3">
        <v>1.59133669456945E-3</v>
      </c>
      <c r="I1017" s="3">
        <v>2.4974569235174502</v>
      </c>
      <c r="J1017" s="3">
        <v>2.1809042542733201</v>
      </c>
      <c r="K1017" s="3">
        <v>-3.3429590529467301</v>
      </c>
    </row>
    <row r="1018" spans="8:11">
      <c r="H1018" s="3">
        <f>-0.873282802319139</f>
        <v>-0.87328280231913902</v>
      </c>
      <c r="I1018" s="3">
        <v>-0.99491840499124096</v>
      </c>
      <c r="J1018" s="3">
        <v>1.34704071923224</v>
      </c>
      <c r="K1018" s="3">
        <v>-3.4241301900641701</v>
      </c>
    </row>
    <row r="1019" spans="8:11">
      <c r="H1019" s="3">
        <v>2.4416338174019399</v>
      </c>
      <c r="I1019" s="3">
        <v>0.27560607478197502</v>
      </c>
      <c r="J1019" s="3">
        <f>-3.48892292782114</f>
        <v>-3.48892292782114</v>
      </c>
      <c r="K1019" s="3">
        <v>-2.8244421396097099</v>
      </c>
    </row>
    <row r="1020" spans="8:11">
      <c r="H1020" s="3">
        <v>2.4205052817200698</v>
      </c>
      <c r="I1020" s="3">
        <v>-0.24993830386639199</v>
      </c>
      <c r="J1020" s="3">
        <v>3.73287354642637</v>
      </c>
      <c r="K1020" s="3">
        <v>-0.446295572604896</v>
      </c>
    </row>
    <row r="1021" spans="8:11">
      <c r="H1021" s="3">
        <v>-2.4072510509915799</v>
      </c>
      <c r="I1021" s="3">
        <v>0.37616775539835601</v>
      </c>
      <c r="J1021" s="3">
        <v>0.94928406162247503</v>
      </c>
      <c r="K1021" s="3">
        <v>-3.37211033338167</v>
      </c>
    </row>
    <row r="1022" spans="8:11">
      <c r="H1022" s="3">
        <v>-2.58746555795405</v>
      </c>
      <c r="I1022" s="3">
        <v>0.83521010525656203</v>
      </c>
      <c r="J1022" s="3">
        <v>3.6864743787393399</v>
      </c>
      <c r="K1022" s="3">
        <v>-2.6147688343620099</v>
      </c>
    </row>
    <row r="1023" spans="8:11">
      <c r="H1023" s="3">
        <v>0.62537027687161795</v>
      </c>
      <c r="I1023" s="3">
        <v>-2.01105637065666</v>
      </c>
      <c r="J1023" s="3">
        <f>-3.22607249369397</f>
        <v>-3.22607249369397</v>
      </c>
      <c r="K1023" s="3">
        <v>-0.72715152282876605</v>
      </c>
    </row>
    <row r="1024" spans="8:11">
      <c r="H1024" s="3">
        <f>-1.75592531151054</f>
        <v>-1.75592531151054</v>
      </c>
      <c r="I1024" s="3">
        <v>-0.74302642306662303</v>
      </c>
      <c r="J1024" s="3">
        <v>3.7857799693638801</v>
      </c>
      <c r="K1024" s="3">
        <v>-1.1146593334464701</v>
      </c>
    </row>
    <row r="1025" spans="8:11">
      <c r="H1025" s="3">
        <v>2.5228026821509699</v>
      </c>
      <c r="I1025" s="3">
        <v>1.5765672529527801</v>
      </c>
      <c r="J1025" s="3">
        <v>-3.9255833212545901</v>
      </c>
      <c r="K1025" s="3">
        <v>3.2172007250940502</v>
      </c>
    </row>
    <row r="1026" spans="8:11">
      <c r="H1026" s="3">
        <v>1.3726446815943101</v>
      </c>
      <c r="I1026" s="3">
        <v>0.60084198835316904</v>
      </c>
      <c r="J1026" s="3">
        <f>-1.70277359163128</f>
        <v>-1.7027735916312801</v>
      </c>
      <c r="K1026" s="3">
        <v>-3.2199627615812099</v>
      </c>
    </row>
    <row r="1027" spans="8:11">
      <c r="H1027" s="3">
        <v>2.45270915663205</v>
      </c>
      <c r="I1027" s="3">
        <v>0.14537684681162999</v>
      </c>
      <c r="J1027" s="3">
        <f>-3.32553337111459</f>
        <v>-3.3255333711145898</v>
      </c>
      <c r="K1027" s="3">
        <v>-3.8670865329916899</v>
      </c>
    </row>
    <row r="1028" spans="8:11">
      <c r="H1028" s="3">
        <v>1.2287094305951201</v>
      </c>
      <c r="I1028" s="3">
        <v>2.2356483491096002</v>
      </c>
      <c r="J1028" s="3">
        <v>3.1037291807869201</v>
      </c>
      <c r="K1028" s="3">
        <v>0.35281862762566701</v>
      </c>
    </row>
    <row r="1029" spans="8:11">
      <c r="H1029" s="3">
        <v>-1.83296219483769</v>
      </c>
      <c r="I1029" s="3">
        <v>1.7159145797613</v>
      </c>
      <c r="J1029" s="3">
        <v>3.6959791930535202</v>
      </c>
      <c r="K1029" s="3">
        <v>3.0324721816818099</v>
      </c>
    </row>
    <row r="1030" spans="8:11">
      <c r="H1030" s="3">
        <f>-0.321188644167391</f>
        <v>-0.32118864416739101</v>
      </c>
      <c r="I1030" s="3">
        <v>-0.28905525365509699</v>
      </c>
      <c r="J1030" s="3">
        <v>0.27023282982189301</v>
      </c>
      <c r="K1030" s="3">
        <v>3.4154821306087499</v>
      </c>
    </row>
    <row r="1031" spans="8:11">
      <c r="H1031" s="3">
        <f>-2.39014386793221</f>
        <v>-2.3901438679322098</v>
      </c>
      <c r="I1031" s="3">
        <v>-0.75928456067168704</v>
      </c>
      <c r="J1031" s="3">
        <f>-3.70771971785979</f>
        <v>-3.7077197178597898</v>
      </c>
      <c r="K1031" s="3">
        <v>-1.1384138695489301</v>
      </c>
    </row>
    <row r="1032" spans="8:11">
      <c r="H1032" s="3">
        <f>-1.45641397608206</f>
        <v>-1.45641397608206</v>
      </c>
      <c r="I1032" s="3">
        <v>-0.37731858084624298</v>
      </c>
      <c r="J1032" s="3">
        <v>-2.7167590254423799</v>
      </c>
      <c r="K1032" s="3">
        <v>3.3777112734191999</v>
      </c>
    </row>
    <row r="1033" spans="8:11">
      <c r="H1033" s="3">
        <v>-7.0345395347652898E-2</v>
      </c>
      <c r="I1033" s="3">
        <v>2.7629595118589401</v>
      </c>
      <c r="J1033" s="3">
        <v>0.90762358897318696</v>
      </c>
      <c r="K1033" s="3">
        <v>-2.95098404929128</v>
      </c>
    </row>
    <row r="1034" spans="8:11">
      <c r="H1034" s="3">
        <v>0.27914965368306199</v>
      </c>
      <c r="I1034" s="3">
        <v>2.1254613818842101</v>
      </c>
      <c r="J1034" s="3">
        <f>-2.96141648562489</f>
        <v>-2.9614164856248899</v>
      </c>
      <c r="K1034" s="3">
        <v>-3.8872486588287898</v>
      </c>
    </row>
    <row r="1035" spans="8:11">
      <c r="H1035" s="3">
        <v>0.72174907072420502</v>
      </c>
      <c r="I1035" s="3">
        <v>-1.8142625215126</v>
      </c>
      <c r="J1035" s="3">
        <v>3.4656460305393</v>
      </c>
      <c r="K1035" s="3">
        <v>3.5594357215763299</v>
      </c>
    </row>
    <row r="1036" spans="8:11">
      <c r="H1036" s="3">
        <v>1.4877678302923001</v>
      </c>
      <c r="I1036" s="3">
        <v>-0.39284778286334798</v>
      </c>
      <c r="J1036" s="3">
        <v>2.0281151984949402</v>
      </c>
      <c r="K1036" s="3">
        <v>-2.4683633924463</v>
      </c>
    </row>
    <row r="1037" spans="8:11">
      <c r="H1037" s="3">
        <v>-1.6295122367173001</v>
      </c>
      <c r="I1037" s="3">
        <v>2.5073521395669802</v>
      </c>
      <c r="J1037" s="3">
        <f>-2.5019501893342</f>
        <v>-2.5019501893342002</v>
      </c>
      <c r="K1037" s="3">
        <v>-2.3617368519701998</v>
      </c>
    </row>
    <row r="1038" spans="8:11">
      <c r="H1038" s="3">
        <v>2.1336216566113699</v>
      </c>
      <c r="I1038" s="3">
        <v>0.23342811289757401</v>
      </c>
      <c r="J1038" s="3">
        <v>-1.2809427215772899</v>
      </c>
      <c r="K1038" s="3">
        <v>3.7660443457194699</v>
      </c>
    </row>
    <row r="1039" spans="8:11">
      <c r="H1039" s="3">
        <f>-2.56798716807999</f>
        <v>-2.5679871680799899</v>
      </c>
      <c r="I1039" s="3">
        <v>-0.91465873886021198</v>
      </c>
      <c r="J1039" s="3">
        <v>3.6460403565435699</v>
      </c>
      <c r="K1039" s="3">
        <v>-0.303538960399453</v>
      </c>
    </row>
    <row r="1040" spans="8:11">
      <c r="H1040" s="3">
        <v>-1.75318288420961</v>
      </c>
      <c r="I1040" s="3">
        <v>0.29787232878754799</v>
      </c>
      <c r="J1040" s="3">
        <f>-0.460059027756057</f>
        <v>-0.460059027756057</v>
      </c>
      <c r="K1040" s="3">
        <v>-3.78062221842562</v>
      </c>
    </row>
    <row r="1041" spans="8:11">
      <c r="H1041" s="3">
        <v>0.45290163132350197</v>
      </c>
      <c r="I1041" s="3">
        <v>2.1098119289118</v>
      </c>
      <c r="J1041" s="3">
        <v>0.35924006974417899</v>
      </c>
      <c r="K1041" s="3">
        <v>-2.9963475800140502</v>
      </c>
    </row>
    <row r="1042" spans="8:11">
      <c r="H1042" s="3">
        <v>3.6358871882299498E-2</v>
      </c>
      <c r="I1042" s="3">
        <v>-4.6705870168699003E-2</v>
      </c>
      <c r="J1042" s="3">
        <f>-3.28133148352589</f>
        <v>-3.2813314835258902</v>
      </c>
      <c r="K1042" s="3">
        <v>-1.2698057541071901</v>
      </c>
    </row>
    <row r="1043" spans="8:11">
      <c r="H1043" s="3">
        <f>-2.65636332133921</f>
        <v>-2.6563633213392102</v>
      </c>
      <c r="I1043" s="3">
        <v>-0.62656906333590001</v>
      </c>
      <c r="J1043" s="3">
        <v>-0.95243774634378298</v>
      </c>
      <c r="K1043" s="3">
        <v>3.6747245849960701</v>
      </c>
    </row>
    <row r="1044" spans="8:11">
      <c r="H1044" s="3">
        <v>0.75971209178015497</v>
      </c>
      <c r="I1044" s="3">
        <v>0.23855025214354</v>
      </c>
      <c r="J1044" s="3">
        <f>-2.39748415343722</f>
        <v>-2.3974841534372202</v>
      </c>
      <c r="K1044" s="3">
        <v>-2.0528246268702302</v>
      </c>
    </row>
    <row r="1045" spans="8:11">
      <c r="H1045" s="3">
        <v>2.1640545729613301</v>
      </c>
      <c r="I1045" s="3">
        <v>1.41138713193721</v>
      </c>
      <c r="J1045" s="3">
        <v>2.0165216936474599</v>
      </c>
      <c r="K1045" s="3">
        <v>-3.4067297926658799</v>
      </c>
    </row>
    <row r="1046" spans="8:11">
      <c r="H1046" s="3">
        <v>-0.14987260236963701</v>
      </c>
      <c r="I1046" s="3">
        <v>1.6100708341482499</v>
      </c>
      <c r="J1046" s="3">
        <v>-3.4727032472161898</v>
      </c>
      <c r="K1046" s="3">
        <v>1.75774558761434</v>
      </c>
    </row>
    <row r="1047" spans="8:11">
      <c r="H1047" s="3">
        <v>1.31638155160346</v>
      </c>
      <c r="I1047" s="3">
        <v>-2.22116854633077</v>
      </c>
      <c r="J1047" s="3">
        <f>-0.0537548087550252</f>
        <v>-5.3754808755025203E-2</v>
      </c>
      <c r="K1047" s="3">
        <v>-3.2689821109858501</v>
      </c>
    </row>
    <row r="1048" spans="8:11">
      <c r="H1048" s="3">
        <v>-2.3338855995835299</v>
      </c>
      <c r="I1048" s="3">
        <v>1.82570908354084</v>
      </c>
      <c r="J1048" s="3">
        <f>-3.32274919129936</f>
        <v>-3.3227491912993599</v>
      </c>
      <c r="K1048" s="3">
        <v>-1.5101505943990201</v>
      </c>
    </row>
    <row r="1049" spans="8:11">
      <c r="H1049" s="3">
        <f>-1.03085370976688</f>
        <v>-1.03085370976688</v>
      </c>
      <c r="I1049" s="3">
        <v>-0.66159382926187904</v>
      </c>
      <c r="J1049" s="3">
        <f>-2.99805644696442</f>
        <v>-2.9980564469644202</v>
      </c>
      <c r="K1049" s="3">
        <v>-3.6415764039553502</v>
      </c>
    </row>
    <row r="1050" spans="8:11">
      <c r="H1050" s="3">
        <f>-1.80973928000232</f>
        <v>-1.80973928000232</v>
      </c>
      <c r="I1050" s="3">
        <v>-0.10192856616280099</v>
      </c>
      <c r="J1050" s="3">
        <v>2.7370370552922401</v>
      </c>
      <c r="K1050" s="3">
        <v>-2.3596202970303501</v>
      </c>
    </row>
    <row r="1051" spans="8:11">
      <c r="H1051" s="3">
        <v>0.86840359082949103</v>
      </c>
      <c r="I1051" s="3">
        <v>-2.6690506035823698</v>
      </c>
      <c r="J1051" s="3">
        <v>2.7866195953873301</v>
      </c>
      <c r="K1051" s="3">
        <v>-3.7544369735607401</v>
      </c>
    </row>
    <row r="1052" spans="8:11">
      <c r="H1052" s="3">
        <v>1.6776600197369</v>
      </c>
      <c r="I1052" s="3">
        <v>-1.2360026002268401</v>
      </c>
      <c r="J1052" s="3">
        <f>-3.3532163812166</f>
        <v>-3.3532163812165998</v>
      </c>
      <c r="K1052" s="3">
        <v>-2.57552023192844</v>
      </c>
    </row>
    <row r="1053" spans="8:11">
      <c r="H1053" s="3">
        <v>2.34359548216444</v>
      </c>
      <c r="I1053" s="3">
        <v>-1.4563542101461899</v>
      </c>
      <c r="J1053" s="3">
        <f>-1.31427678589347</f>
        <v>-1.3142767858934701</v>
      </c>
      <c r="K1053" s="3">
        <v>-3.5770701612635101</v>
      </c>
    </row>
    <row r="1054" spans="8:11">
      <c r="H1054" s="3">
        <f>-0.773048512958985</f>
        <v>-0.77304851295898502</v>
      </c>
      <c r="I1054" s="3">
        <v>-1.14064792708062</v>
      </c>
      <c r="J1054" s="3">
        <v>0.88890600158772504</v>
      </c>
      <c r="K1054" s="3">
        <v>-2.9642966320092801</v>
      </c>
    </row>
    <row r="1055" spans="8:11">
      <c r="H1055" s="3">
        <v>2.1267038745220899</v>
      </c>
      <c r="I1055" s="3">
        <v>1.0590506462862901</v>
      </c>
      <c r="J1055" s="3">
        <v>-1.3494817404150301</v>
      </c>
      <c r="K1055" s="3">
        <v>2.6822903222847998</v>
      </c>
    </row>
    <row r="1056" spans="8:11">
      <c r="H1056" s="3">
        <v>2.44416273877358</v>
      </c>
      <c r="I1056" s="3">
        <v>-0.64645165847359298</v>
      </c>
      <c r="J1056" s="3">
        <f>-2.98308224938874</f>
        <v>-2.9830822493887399</v>
      </c>
      <c r="K1056" s="3">
        <v>-2.1402113266966598</v>
      </c>
    </row>
    <row r="1057" spans="8:11">
      <c r="H1057" s="3">
        <v>1.9145228709051001</v>
      </c>
      <c r="I1057" s="3">
        <v>-0.65671700182190196</v>
      </c>
      <c r="J1057" s="3">
        <v>-3.4176652121820701</v>
      </c>
      <c r="K1057" s="3">
        <v>1.69484502313675</v>
      </c>
    </row>
    <row r="1058" spans="8:11">
      <c r="H1058" s="3">
        <v>-0.83719065418827199</v>
      </c>
      <c r="I1058" s="3">
        <v>1.4912916290589699</v>
      </c>
      <c r="J1058" s="3">
        <v>1.7630431822839201</v>
      </c>
      <c r="K1058" s="3">
        <v>3.36175829857733</v>
      </c>
    </row>
    <row r="1059" spans="8:11">
      <c r="H1059" s="3">
        <f>-0.13586787452709</f>
        <v>-0.13586787452709001</v>
      </c>
      <c r="I1059" s="3">
        <v>-0.95792891365085497</v>
      </c>
      <c r="J1059" s="3">
        <f>-3.02162855712248</f>
        <v>-3.0216285571224799</v>
      </c>
      <c r="K1059" s="3">
        <v>-0.90899858919298704</v>
      </c>
    </row>
    <row r="1060" spans="8:11">
      <c r="H1060" s="3">
        <f>-0.9724910886949</f>
        <v>-0.97249108869489997</v>
      </c>
      <c r="I1060" s="3">
        <v>-2.4403682295208</v>
      </c>
      <c r="J1060" s="3">
        <v>3.7950729786039399</v>
      </c>
      <c r="K1060" s="3">
        <v>-1.7451708774153201</v>
      </c>
    </row>
    <row r="1061" spans="8:11">
      <c r="H1061" s="3">
        <v>1.1927318282564501</v>
      </c>
      <c r="I1061" s="3">
        <v>2.40206851955802</v>
      </c>
      <c r="J1061" s="3">
        <v>-3.31569741917099</v>
      </c>
      <c r="K1061" s="3">
        <v>0.30497105296009702</v>
      </c>
    </row>
    <row r="1062" spans="8:11">
      <c r="H1062" s="3">
        <v>0.71753942624322198</v>
      </c>
      <c r="I1062" s="3">
        <v>-2.2834907470172001</v>
      </c>
      <c r="J1062" s="3">
        <v>-1.6622367161673199</v>
      </c>
      <c r="K1062" s="3">
        <v>3.60240672145965</v>
      </c>
    </row>
    <row r="1063" spans="8:11">
      <c r="H1063" s="3">
        <v>2.2693571447266199</v>
      </c>
      <c r="I1063" s="3">
        <v>-0.97517846240245398</v>
      </c>
      <c r="J1063" s="3">
        <v>-3.6279656522666301</v>
      </c>
      <c r="K1063" s="3">
        <v>2.9737843539559399</v>
      </c>
    </row>
    <row r="1064" spans="8:11">
      <c r="H1064" s="3">
        <f>-0.841057463031749</f>
        <v>-0.841057463031749</v>
      </c>
      <c r="I1064" s="3">
        <v>-2.5503358844333301</v>
      </c>
      <c r="J1064" s="3">
        <v>2.83633111304907</v>
      </c>
      <c r="K1064" s="3">
        <v>3.9898835767307301</v>
      </c>
    </row>
    <row r="1065" spans="8:11">
      <c r="H1065" s="3">
        <f>-0.363639039668639</f>
        <v>-0.36363903966863897</v>
      </c>
      <c r="I1065" s="3">
        <v>-0.94445737352317205</v>
      </c>
      <c r="J1065" s="3">
        <v>-3.4292724960468699</v>
      </c>
      <c r="K1065" s="3">
        <v>1.38049556660262</v>
      </c>
    </row>
    <row r="1066" spans="8:11">
      <c r="H1066" s="3">
        <f>-0.0988661311380143</f>
        <v>-9.8866131138014304E-2</v>
      </c>
      <c r="I1066" s="3">
        <v>-0.19886629926491201</v>
      </c>
      <c r="J1066" s="3">
        <f>-0.755458810949426</f>
        <v>-0.75545881094942602</v>
      </c>
      <c r="K1066" s="3">
        <v>-3.7291928271361101</v>
      </c>
    </row>
    <row r="1067" spans="8:11">
      <c r="H1067" s="3">
        <v>0.700066337123739</v>
      </c>
      <c r="I1067" s="3">
        <v>2.8432605043019401</v>
      </c>
      <c r="J1067" s="3">
        <f>-3.42456556327716</f>
        <v>-3.4245655632771599</v>
      </c>
      <c r="K1067" s="3">
        <v>-3.20705293729644</v>
      </c>
    </row>
    <row r="1068" spans="8:11">
      <c r="H1068" s="3">
        <v>-0.75524191829047504</v>
      </c>
      <c r="I1068" s="3">
        <v>2.8026439144637001</v>
      </c>
      <c r="J1068" s="3">
        <v>2.6774032893555102</v>
      </c>
      <c r="K1068" s="3">
        <v>3.7001347191779601</v>
      </c>
    </row>
    <row r="1069" spans="8:11">
      <c r="H1069" s="3">
        <v>-1.0873607311203</v>
      </c>
      <c r="I1069" s="3">
        <v>1.8933644424371801</v>
      </c>
      <c r="J1069" s="3">
        <v>1.9115991338141101</v>
      </c>
      <c r="K1069" s="3">
        <v>3.93170064899736</v>
      </c>
    </row>
    <row r="1070" spans="8:11">
      <c r="H1070" s="3">
        <v>2.8979485668418898</v>
      </c>
      <c r="I1070" s="3">
        <v>-0.76935217157083802</v>
      </c>
      <c r="J1070" s="3">
        <f>-3.6473986130297</f>
        <v>-3.6473986130296998</v>
      </c>
      <c r="K1070" s="3">
        <v>-1.90400178165037</v>
      </c>
    </row>
    <row r="1071" spans="8:11">
      <c r="H1071" s="3">
        <v>4.3776625305362402E-2</v>
      </c>
      <c r="I1071" s="3">
        <v>1.87883116830042</v>
      </c>
      <c r="J1071" s="3">
        <f>-3.75821639468203</f>
        <v>-3.7582163946820302</v>
      </c>
      <c r="K1071" s="3">
        <v>-3.1293251549784098</v>
      </c>
    </row>
    <row r="1072" spans="8:11">
      <c r="H1072" s="3">
        <v>-0.42029186749791397</v>
      </c>
      <c r="I1072" s="3">
        <v>1.5686144698556199</v>
      </c>
      <c r="J1072" s="3">
        <v>3.4021192083785401</v>
      </c>
      <c r="K1072" s="3">
        <v>0.57006290372741997</v>
      </c>
    </row>
    <row r="1073" spans="8:11">
      <c r="H1073" s="3">
        <f>-0.429275290499883</f>
        <v>-0.429275290499883</v>
      </c>
      <c r="I1073" s="3">
        <v>-2.8141404997610699</v>
      </c>
      <c r="J1073" s="3">
        <v>2.2290358019230698</v>
      </c>
      <c r="K1073" s="3">
        <v>2.8040061200759898</v>
      </c>
    </row>
    <row r="1074" spans="8:11">
      <c r="H1074" s="3">
        <v>-1.3780907052856499</v>
      </c>
      <c r="I1074" s="3">
        <v>1.65312423206132</v>
      </c>
      <c r="J1074" s="3">
        <f>-1.3498539480062</f>
        <v>-1.3498539480062</v>
      </c>
      <c r="K1074" s="3">
        <v>-2.7733834466624598</v>
      </c>
    </row>
    <row r="1075" spans="8:11">
      <c r="H1075" s="3">
        <f>-2.08101491626513</f>
        <v>-2.0810149162651301</v>
      </c>
      <c r="I1075" s="3">
        <v>-1.8163100765531199</v>
      </c>
      <c r="J1075" s="3">
        <f>-2.1242909580175</f>
        <v>-2.1242909580174998</v>
      </c>
      <c r="K1075" s="3">
        <v>-2.7758235934314999</v>
      </c>
    </row>
    <row r="1076" spans="8:11">
      <c r="H1076" s="3">
        <f>-2.35452477371012</f>
        <v>-2.35452477371012</v>
      </c>
      <c r="I1076" s="3">
        <v>-7.4312495476191495E-2</v>
      </c>
      <c r="J1076" s="3">
        <f>-3.71907751769382</f>
        <v>-3.7190775176938198</v>
      </c>
      <c r="K1076" s="3">
        <v>-2.9833558633269202</v>
      </c>
    </row>
    <row r="1077" spans="8:11">
      <c r="H1077" s="3">
        <f>-0.547787662876186</f>
        <v>-0.54778766287618597</v>
      </c>
      <c r="I1077" s="3">
        <v>-2.1376953013008002</v>
      </c>
      <c r="J1077" s="3">
        <v>2.9772850586329098</v>
      </c>
      <c r="K1077" s="3">
        <v>-3.95753471639379</v>
      </c>
    </row>
    <row r="1078" spans="8:11">
      <c r="H1078" s="3">
        <f>-2.10997522611923</f>
        <v>-2.1099752261192299</v>
      </c>
      <c r="I1078" s="3">
        <v>-0.22882629238937799</v>
      </c>
      <c r="J1078" s="3">
        <v>3.3770803977063499</v>
      </c>
      <c r="K1078" s="3">
        <v>-0.27138758388291701</v>
      </c>
    </row>
    <row r="1079" spans="8:11">
      <c r="H1079" s="3">
        <v>-1.6818253043614699</v>
      </c>
      <c r="I1079" s="3">
        <v>2.2938051596815701</v>
      </c>
      <c r="J1079" s="3">
        <v>3.4683466854341498</v>
      </c>
      <c r="K1079" s="3">
        <v>2.1448244676319499</v>
      </c>
    </row>
    <row r="1080" spans="8:11">
      <c r="H1080" s="3">
        <v>1.9954877389323</v>
      </c>
      <c r="I1080" s="3">
        <v>-0.95294118247635995</v>
      </c>
      <c r="J1080" s="3">
        <v>-3.4968232735980802</v>
      </c>
      <c r="K1080" s="3">
        <v>3.2986902672953899</v>
      </c>
    </row>
    <row r="1081" spans="8:11">
      <c r="H1081" s="3">
        <v>1.0418887789668401</v>
      </c>
      <c r="I1081" s="3">
        <v>-0.67633039717879395</v>
      </c>
      <c r="J1081" s="3">
        <v>3.2583208646894999</v>
      </c>
      <c r="K1081" s="3">
        <v>3.2631682712418</v>
      </c>
    </row>
    <row r="1082" spans="8:11">
      <c r="H1082" s="3">
        <v>1.3041207795312699</v>
      </c>
      <c r="I1082" s="3">
        <v>2.5631788260090098</v>
      </c>
      <c r="J1082" s="3">
        <f>-2.55088184755131</f>
        <v>-2.55088184755131</v>
      </c>
      <c r="K1082" s="3">
        <v>-3.5946422690910498</v>
      </c>
    </row>
    <row r="1083" spans="8:11">
      <c r="H1083" s="3">
        <v>1.26046060753359</v>
      </c>
      <c r="I1083" s="3">
        <v>0.279339636440743</v>
      </c>
      <c r="J1083" s="3">
        <f>-3.35724946502202</f>
        <v>-3.3572494650220199</v>
      </c>
      <c r="K1083" s="3">
        <v>-1.94603463714184</v>
      </c>
    </row>
    <row r="1084" spans="8:11">
      <c r="H1084" s="3">
        <v>1.38061245766447</v>
      </c>
      <c r="I1084" s="3">
        <v>0.34607977099050902</v>
      </c>
      <c r="J1084" s="3">
        <f>-1.57833764027293</f>
        <v>-1.5783376402729301</v>
      </c>
      <c r="K1084" s="3">
        <v>-3.4265930178153798</v>
      </c>
    </row>
    <row r="1085" spans="8:11">
      <c r="H1085" s="3">
        <v>1.3570309588649501</v>
      </c>
      <c r="I1085" s="3">
        <v>-0.28934295654724002</v>
      </c>
      <c r="J1085" s="3">
        <v>-1.5894313956844</v>
      </c>
      <c r="K1085" s="3">
        <v>3.4579628293323199</v>
      </c>
    </row>
    <row r="1086" spans="8:11">
      <c r="H1086" s="3">
        <v>-1.86624897858364</v>
      </c>
      <c r="I1086" s="3">
        <v>1.9073531740465699</v>
      </c>
      <c r="J1086" s="3">
        <f>-3.1977976599076</f>
        <v>-3.1977976599076001</v>
      </c>
      <c r="K1086" s="3">
        <v>-0.453351479786195</v>
      </c>
    </row>
    <row r="1087" spans="8:11">
      <c r="H1087" s="3">
        <v>-0.32034914028661798</v>
      </c>
      <c r="I1087" s="3">
        <v>1.7956447508933699</v>
      </c>
      <c r="J1087" s="3">
        <v>3.10848579739692</v>
      </c>
      <c r="K1087" s="3">
        <v>-1.987051199997</v>
      </c>
    </row>
    <row r="1088" spans="8:11">
      <c r="H1088" s="3">
        <v>-1.52683798710834</v>
      </c>
      <c r="I1088" s="3">
        <v>2.1028332925089002</v>
      </c>
      <c r="J1088" s="3">
        <v>-0.17206267410074799</v>
      </c>
      <c r="K1088" s="3">
        <v>3.4003342708271198</v>
      </c>
    </row>
    <row r="1089" spans="8:11">
      <c r="H1089" s="3">
        <f>-2.07612970084744</f>
        <v>-2.07612970084744</v>
      </c>
      <c r="I1089" s="3">
        <v>-0.735980215178483</v>
      </c>
      <c r="J1089" s="3">
        <v>3.0643976001341402</v>
      </c>
      <c r="K1089" s="3">
        <v>0.496155298193657</v>
      </c>
    </row>
    <row r="1090" spans="8:11">
      <c r="H1090" s="3">
        <f>-1.40411369232553</f>
        <v>-1.40411369232553</v>
      </c>
      <c r="I1090" s="3">
        <v>-2.2767931737548799</v>
      </c>
      <c r="J1090" s="3">
        <f>-0.516782211239732</f>
        <v>-0.516782211239732</v>
      </c>
      <c r="K1090" s="3">
        <v>-3.0819514949371301</v>
      </c>
    </row>
    <row r="1091" spans="8:11">
      <c r="H1091" s="3">
        <f>-2.40827735424934</f>
        <v>-2.4082773542493401</v>
      </c>
      <c r="I1091" s="3">
        <v>-0.59911391573552397</v>
      </c>
      <c r="J1091" s="3">
        <f>-0.887253859030049</f>
        <v>-0.88725385903004905</v>
      </c>
      <c r="K1091" s="3">
        <v>-3.1064350778752599</v>
      </c>
    </row>
    <row r="1092" spans="8:11">
      <c r="H1092" s="3">
        <v>1.42142321264663</v>
      </c>
      <c r="I1092" s="3">
        <v>-0.72962204842517597</v>
      </c>
      <c r="J1092" s="3">
        <v>2.8422054578565699</v>
      </c>
      <c r="K1092" s="3">
        <v>3.0873117141955002</v>
      </c>
    </row>
    <row r="1093" spans="8:11">
      <c r="H1093" s="3">
        <v>1.7181592392149401</v>
      </c>
      <c r="I1093" s="3">
        <v>-0.21542882675820901</v>
      </c>
      <c r="J1093" s="3">
        <f>-3.27189932792119</f>
        <v>-3.2718993279211901</v>
      </c>
      <c r="K1093" s="3">
        <v>-2.2023328865554599</v>
      </c>
    </row>
    <row r="1094" spans="8:11">
      <c r="H1094" s="3">
        <v>0.17050589274932099</v>
      </c>
      <c r="I1094" s="3">
        <v>1.6760503487413201</v>
      </c>
      <c r="J1094" s="3">
        <f>-2.97577093489922</f>
        <v>-2.9757709348992201</v>
      </c>
      <c r="K1094" s="3">
        <v>-3.0156732878034398</v>
      </c>
    </row>
    <row r="1095" spans="8:11">
      <c r="H1095" s="3">
        <v>-0.67993449250430305</v>
      </c>
      <c r="I1095" s="3">
        <v>2.4699495080900902</v>
      </c>
      <c r="J1095" s="3">
        <f>-3.61244959548847</f>
        <v>-3.6124495954884699</v>
      </c>
      <c r="K1095" s="3">
        <v>-1.0052392040385001</v>
      </c>
    </row>
    <row r="1096" spans="8:11">
      <c r="H1096" s="3">
        <f>-0.727829373440531</f>
        <v>-0.727829373440531</v>
      </c>
      <c r="I1096" s="3">
        <v>-1.6858334324324</v>
      </c>
      <c r="J1096" s="3">
        <v>0.30822431750559598</v>
      </c>
      <c r="K1096" s="3">
        <v>3.63081668808324</v>
      </c>
    </row>
    <row r="1097" spans="8:11">
      <c r="H1097" s="3">
        <v>1.9338521582438499</v>
      </c>
      <c r="I1097" s="3">
        <v>1.9049789916361799</v>
      </c>
      <c r="J1097" s="3">
        <v>-3.0499184864849198</v>
      </c>
      <c r="K1097" s="3">
        <v>3.7400803166664498</v>
      </c>
    </row>
    <row r="1098" spans="8:11">
      <c r="H1098" s="3">
        <v>1.0906963482963501</v>
      </c>
      <c r="I1098" s="3">
        <v>2.4567223452973899</v>
      </c>
      <c r="J1098" s="3">
        <v>1.4485609060082301</v>
      </c>
      <c r="K1098" s="3">
        <v>3.72161590484045</v>
      </c>
    </row>
    <row r="1099" spans="8:11">
      <c r="H1099" s="3">
        <f>-0.660529142439916</f>
        <v>-0.66052914243991601</v>
      </c>
      <c r="I1099" s="3">
        <v>-1.7555305421407299</v>
      </c>
      <c r="J1099" s="3">
        <v>3.1791153593419601</v>
      </c>
      <c r="K1099" s="3">
        <v>0.538660378732433</v>
      </c>
    </row>
    <row r="1100" spans="8:11">
      <c r="H1100" s="3">
        <v>0.48178892531886403</v>
      </c>
      <c r="I1100" s="3">
        <v>-1.2614986691333001</v>
      </c>
      <c r="J1100" s="3">
        <v>0.25672012073832201</v>
      </c>
      <c r="K1100" s="3">
        <v>3.5633663885617599</v>
      </c>
    </row>
    <row r="1101" spans="8:11">
      <c r="H1101" s="3">
        <v>2.5291138437157898</v>
      </c>
      <c r="I1101" s="3">
        <v>1.49522054082652</v>
      </c>
      <c r="J1101" s="3">
        <v>3.1447745031385601</v>
      </c>
      <c r="K1101" s="3">
        <v>2.0605136706028402</v>
      </c>
    </row>
    <row r="1102" spans="8:11">
      <c r="H1102" s="3">
        <v>1.0189564055203999</v>
      </c>
      <c r="I1102" s="3">
        <v>2.4552223591036602</v>
      </c>
      <c r="J1102" s="3">
        <f>-3.68888793227686</f>
        <v>-3.68888793227686</v>
      </c>
      <c r="K1102" s="3">
        <v>-3.16256740800765</v>
      </c>
    </row>
    <row r="1103" spans="8:11">
      <c r="H1103" s="3">
        <f>-2.15480263979558</f>
        <v>-2.1548026397955802</v>
      </c>
      <c r="I1103" s="3">
        <v>-0.185495463221243</v>
      </c>
      <c r="J1103" s="3">
        <f>-2.75023344001756</f>
        <v>-2.7502334400175599</v>
      </c>
      <c r="K1103" s="3">
        <v>-2.1952858537401201</v>
      </c>
    </row>
    <row r="1104" spans="8:11">
      <c r="H1104" s="3">
        <v>1.2440598732877399</v>
      </c>
      <c r="I1104" s="3">
        <v>2.3778382166837999</v>
      </c>
      <c r="J1104" s="3">
        <v>-3.50547687282989</v>
      </c>
      <c r="K1104" s="3">
        <v>0.88681146618526696</v>
      </c>
    </row>
    <row r="1105" spans="8:11">
      <c r="H1105" s="3">
        <f>-0.740439615614574</f>
        <v>-0.74043961561457405</v>
      </c>
      <c r="I1105" s="3">
        <v>-1.1561017656806999E-2</v>
      </c>
      <c r="J1105" s="3">
        <f>-1.0143395843803</f>
        <v>-1.0143395843803</v>
      </c>
      <c r="K1105" s="3">
        <v>-3.8615941809715499</v>
      </c>
    </row>
    <row r="1106" spans="8:11">
      <c r="H1106" s="3">
        <f>-0.708029312556125</f>
        <v>-0.708029312556125</v>
      </c>
      <c r="I1106" s="3">
        <v>-0.58668520906413502</v>
      </c>
      <c r="J1106" s="3">
        <v>-3.5101069678453598</v>
      </c>
      <c r="K1106" s="3">
        <v>1.2923966797050499</v>
      </c>
    </row>
    <row r="1107" spans="8:11">
      <c r="H1107" s="3">
        <v>2.12051944898788</v>
      </c>
      <c r="I1107" s="3">
        <v>0.27842937540359403</v>
      </c>
      <c r="J1107" s="3">
        <v>3.6926379071169699</v>
      </c>
      <c r="K1107" s="3">
        <v>2.4244292235915599</v>
      </c>
    </row>
    <row r="1108" spans="8:11">
      <c r="H1108" s="3">
        <v>-2.4139258488622799</v>
      </c>
      <c r="I1108" s="3">
        <v>1.75542472336582</v>
      </c>
      <c r="J1108" s="3">
        <v>3.8937055247901</v>
      </c>
      <c r="K1108" s="3">
        <v>-1.85209290808664</v>
      </c>
    </row>
    <row r="1109" spans="8:11">
      <c r="H1109" s="3">
        <v>-1.77362325724963</v>
      </c>
      <c r="I1109" s="3">
        <v>0.69660447226546196</v>
      </c>
      <c r="J1109" s="3">
        <v>-3.8236297766101202</v>
      </c>
      <c r="K1109" s="3">
        <v>3.7859564495609801</v>
      </c>
    </row>
    <row r="1110" spans="8:11">
      <c r="H1110" s="3">
        <v>0.41229327275469602</v>
      </c>
      <c r="I1110" s="3">
        <v>0.53781491529124803</v>
      </c>
      <c r="J1110" s="3">
        <v>2.4274427007699302</v>
      </c>
      <c r="K1110" s="3">
        <v>-3.07859241304197</v>
      </c>
    </row>
    <row r="1111" spans="8:11">
      <c r="H1111" s="3">
        <v>1.4042182569300401</v>
      </c>
      <c r="I1111" s="3">
        <v>-0.28414162264256299</v>
      </c>
      <c r="J1111" s="3">
        <f>-2.67917027231669</f>
        <v>-2.6791702723166901</v>
      </c>
      <c r="K1111" s="3">
        <v>-2.5163511470062998</v>
      </c>
    </row>
    <row r="1112" spans="8:11">
      <c r="H1112" s="3">
        <v>0.53614453511763505</v>
      </c>
      <c r="I1112" s="3">
        <v>-2.44455978394714</v>
      </c>
      <c r="J1112" s="3">
        <v>-2.6957859679427498</v>
      </c>
      <c r="K1112" s="3">
        <v>3.10426701679435</v>
      </c>
    </row>
    <row r="1113" spans="8:11">
      <c r="H1113" s="3">
        <v>2.9129287128416101</v>
      </c>
      <c r="I1113" s="3">
        <v>-0.61877562410474896</v>
      </c>
      <c r="J1113" s="3">
        <v>-3.9820474709085101</v>
      </c>
      <c r="K1113" s="3">
        <v>1.8581665352206</v>
      </c>
    </row>
    <row r="1114" spans="8:11">
      <c r="H1114" s="3">
        <v>2.5911314881610998</v>
      </c>
      <c r="I1114" s="3">
        <v>1.43794155917551</v>
      </c>
      <c r="J1114" s="3">
        <v>0.98029103201393897</v>
      </c>
      <c r="K1114" s="3">
        <v>-3.8415006772232299</v>
      </c>
    </row>
    <row r="1115" spans="8:11">
      <c r="H1115" s="3">
        <v>4.0851986709040597E-2</v>
      </c>
      <c r="I1115" s="3">
        <v>1.15766563860075</v>
      </c>
      <c r="J1115" s="3">
        <v>3.22025212448058</v>
      </c>
      <c r="K1115" s="3">
        <v>1.43566248714768</v>
      </c>
    </row>
    <row r="1116" spans="8:11">
      <c r="H1116" s="3">
        <v>-0.77779513914758303</v>
      </c>
      <c r="I1116" s="3">
        <v>0.35320292826789301</v>
      </c>
      <c r="J1116" s="3">
        <v>0.25790745088129202</v>
      </c>
      <c r="K1116" s="3">
        <v>3.4522477400477198</v>
      </c>
    </row>
    <row r="1117" spans="8:11">
      <c r="H1117" s="3">
        <v>0.72246169256182002</v>
      </c>
      <c r="I1117" s="3">
        <v>0.74211837208436804</v>
      </c>
      <c r="J1117" s="3">
        <f>-3.07934926564148</f>
        <v>-3.07934926564148</v>
      </c>
      <c r="K1117" s="3">
        <v>-2.7804685980946</v>
      </c>
    </row>
    <row r="1118" spans="8:11">
      <c r="H1118" s="3">
        <v>0.201600528477764</v>
      </c>
      <c r="I1118" s="3">
        <v>1.88049570708186</v>
      </c>
      <c r="J1118" s="3">
        <v>1.77361455152819</v>
      </c>
      <c r="K1118" s="3">
        <v>3.3397363192430101</v>
      </c>
    </row>
    <row r="1119" spans="8:11">
      <c r="H1119" s="3">
        <v>2.1999263729171901</v>
      </c>
      <c r="I1119" s="3">
        <v>0.89023469355472395</v>
      </c>
      <c r="J1119" s="3">
        <v>3.6994111081949899</v>
      </c>
      <c r="K1119" s="3">
        <v>0.97233690894992397</v>
      </c>
    </row>
    <row r="1120" spans="8:11">
      <c r="H1120" s="3">
        <f>-0.708792971161424</f>
        <v>-0.70879297116142403</v>
      </c>
      <c r="I1120" s="3">
        <v>-2.2050029768749</v>
      </c>
      <c r="J1120" s="3">
        <v>3.2987679324214199</v>
      </c>
      <c r="K1120" s="3">
        <v>-3.3246941190384498</v>
      </c>
    </row>
    <row r="1121" spans="8:11">
      <c r="H1121" s="3">
        <v>1.05777342145431</v>
      </c>
      <c r="I1121" s="3">
        <v>2.3820907313111501</v>
      </c>
      <c r="J1121" s="3">
        <v>-1.84790411162681</v>
      </c>
      <c r="K1121" s="3">
        <v>3.1505579627349598</v>
      </c>
    </row>
    <row r="1122" spans="8:11">
      <c r="H1122" s="3">
        <v>1.27347130508305</v>
      </c>
      <c r="I1122" s="3">
        <v>-2.31694407721504</v>
      </c>
      <c r="J1122" s="3">
        <f>-3.43803379865134</f>
        <v>-3.4380337986513401</v>
      </c>
      <c r="K1122" s="3">
        <v>-2.5037850091531202</v>
      </c>
    </row>
    <row r="1123" spans="8:11">
      <c r="H1123" s="3">
        <v>-1.79720195079267</v>
      </c>
      <c r="I1123" s="3">
        <v>1.6723690669353299</v>
      </c>
      <c r="J1123" s="3">
        <v>3.5106059075767599</v>
      </c>
      <c r="K1123" s="3">
        <v>2.0107062185032798</v>
      </c>
    </row>
    <row r="1124" spans="8:11">
      <c r="H1124" s="3">
        <v>1.15660353190981</v>
      </c>
      <c r="I1124" s="3">
        <v>-0.67128105781589598</v>
      </c>
      <c r="J1124" s="3">
        <f>-1.84588949655005</f>
        <v>-1.8458894965500501</v>
      </c>
      <c r="K1124" s="3">
        <v>-3.7203897804784698</v>
      </c>
    </row>
    <row r="1125" spans="8:11">
      <c r="H1125" s="3">
        <v>-2.1096303006505401</v>
      </c>
      <c r="I1125" s="3">
        <v>0.28428321658032601</v>
      </c>
      <c r="J1125" s="3">
        <v>-3.6566205633044402</v>
      </c>
      <c r="K1125" s="3">
        <v>0.80496681411087601</v>
      </c>
    </row>
    <row r="1126" spans="8:11">
      <c r="H1126" s="3">
        <f>-1.4907131378547</f>
        <v>-1.4907131378547001</v>
      </c>
      <c r="I1126" s="3">
        <v>-0.27646199696440699</v>
      </c>
      <c r="J1126" s="3">
        <f>-2.94074997064166</f>
        <v>-2.9407499706416602</v>
      </c>
      <c r="K1126" s="3">
        <v>-3.9693475497831798</v>
      </c>
    </row>
    <row r="1127" spans="8:11">
      <c r="H1127" s="3">
        <v>0.98284975739839797</v>
      </c>
      <c r="I1127" s="3">
        <v>-0.84551191177597895</v>
      </c>
      <c r="J1127" s="3">
        <f>-2.14431588327569</f>
        <v>-2.1443158832756901</v>
      </c>
      <c r="K1127" s="3">
        <v>-2.8511131558037701</v>
      </c>
    </row>
    <row r="1128" spans="8:11">
      <c r="H1128" s="3">
        <v>0.82276327530172</v>
      </c>
      <c r="I1128" s="3">
        <v>-0.62914184730310196</v>
      </c>
      <c r="J1128" s="3">
        <v>-3.5314188824731598</v>
      </c>
      <c r="K1128" s="3">
        <v>0.48010651765346501</v>
      </c>
    </row>
    <row r="1129" spans="8:11">
      <c r="H1129" s="3">
        <f>-1.26973040139854</f>
        <v>-1.26973040139854</v>
      </c>
      <c r="I1129" s="3">
        <v>-0.57187436330944497</v>
      </c>
      <c r="J1129" s="3">
        <f>-1.07570154963074</f>
        <v>-1.0757015496307401</v>
      </c>
      <c r="K1129" s="3">
        <v>-3.9387298125271601</v>
      </c>
    </row>
    <row r="1130" spans="8:11">
      <c r="H1130" s="3">
        <f>-1.6496998240667</f>
        <v>-1.6496998240667</v>
      </c>
      <c r="I1130" s="3">
        <v>-1.3826943959517799</v>
      </c>
      <c r="J1130" s="3">
        <v>3.1502728773780602</v>
      </c>
      <c r="K1130" s="3">
        <v>1.0454108186764299</v>
      </c>
    </row>
    <row r="1131" spans="8:11">
      <c r="H1131" s="3">
        <v>2.7577433575266102</v>
      </c>
      <c r="I1131" s="3">
        <v>0.80223098926928904</v>
      </c>
      <c r="J1131" s="3">
        <v>-2.8964115087973701</v>
      </c>
      <c r="K1131" s="3">
        <v>1.09826716033063</v>
      </c>
    </row>
    <row r="1132" spans="8:11">
      <c r="H1132" s="3">
        <v>0.58076389049182797</v>
      </c>
      <c r="I1132" s="3">
        <v>2.17434201521354</v>
      </c>
      <c r="J1132" s="3">
        <v>-3.9544688802044399</v>
      </c>
      <c r="K1132" s="3">
        <v>3.4983027489373799</v>
      </c>
    </row>
    <row r="1133" spans="8:11">
      <c r="H1133" s="3">
        <f>-1.10017122369175</f>
        <v>-1.10017122369175</v>
      </c>
      <c r="I1133" s="3">
        <v>-1.22688920836528</v>
      </c>
      <c r="J1133" s="3">
        <f>-2.93330820513171</f>
        <v>-2.9333082051317101</v>
      </c>
      <c r="K1133" s="3">
        <v>-3.1440891408352001</v>
      </c>
    </row>
    <row r="1134" spans="8:11">
      <c r="H1134" s="3">
        <f>-1.21722353957249</f>
        <v>-1.21722353957249</v>
      </c>
      <c r="I1134" s="3">
        <v>-1.1014141616303701</v>
      </c>
      <c r="J1134" s="3">
        <v>1.81095618553396</v>
      </c>
      <c r="K1134" s="3">
        <v>3.2297337653844802</v>
      </c>
    </row>
    <row r="1135" spans="8:11">
      <c r="H1135" s="3">
        <v>-1.0590533684055199</v>
      </c>
      <c r="I1135" s="3">
        <v>1.7139729861442701</v>
      </c>
      <c r="J1135" s="3">
        <v>0.26910029077229503</v>
      </c>
      <c r="K1135" s="3">
        <v>3.98246282130278</v>
      </c>
    </row>
    <row r="1136" spans="8:11">
      <c r="H1136" s="3">
        <v>0.387803593731048</v>
      </c>
      <c r="I1136" s="3">
        <v>-0.69741412758310495</v>
      </c>
      <c r="J1136" s="3">
        <v>-3.0035804696902701</v>
      </c>
      <c r="K1136" s="3">
        <v>0.145421288024732</v>
      </c>
    </row>
    <row r="1137" spans="8:11">
      <c r="H1137" s="3">
        <f>-2.08885484050361</f>
        <v>-2.0888548405036098</v>
      </c>
      <c r="I1137" s="3">
        <v>-1.96401006992536</v>
      </c>
      <c r="J1137" s="3">
        <v>3.7496089372521499</v>
      </c>
      <c r="K1137" s="3">
        <v>-2.0504520850013002</v>
      </c>
    </row>
    <row r="1138" spans="8:11">
      <c r="H1138" s="3">
        <v>1.31442217056119</v>
      </c>
      <c r="I1138" s="3">
        <v>0.80463978503015599</v>
      </c>
      <c r="J1138" s="3">
        <v>0.42662468980944201</v>
      </c>
      <c r="K1138" s="3">
        <v>3.7148191432071802</v>
      </c>
    </row>
    <row r="1139" spans="8:11">
      <c r="H1139" s="3">
        <v>-1.6063049738566599</v>
      </c>
      <c r="I1139" s="3">
        <v>0.146274418933836</v>
      </c>
      <c r="J1139" s="3">
        <v>-2.9189967079749399</v>
      </c>
      <c r="K1139" s="3">
        <v>1.42234418772481</v>
      </c>
    </row>
    <row r="1140" spans="8:11">
      <c r="H1140" s="3">
        <v>0.48711957259213401</v>
      </c>
      <c r="I1140" s="3">
        <v>-0.23408598817030499</v>
      </c>
      <c r="J1140" s="3">
        <v>3.4028863904060702</v>
      </c>
      <c r="K1140" s="3">
        <v>1.7206199711772301</v>
      </c>
    </row>
    <row r="1141" spans="8:11">
      <c r="H1141" s="3">
        <v>-0.67826987277800099</v>
      </c>
      <c r="I1141" s="3">
        <v>2.6393911462877502</v>
      </c>
      <c r="J1141" s="3">
        <f>-3.08469831742507</f>
        <v>-3.0846983174250702</v>
      </c>
      <c r="K1141" s="3">
        <v>-1.8696681761185701</v>
      </c>
    </row>
    <row r="1142" spans="8:11">
      <c r="H1142" s="3">
        <v>1.37379345437186</v>
      </c>
      <c r="I1142" s="3">
        <v>-0.637890691318581</v>
      </c>
      <c r="J1142" s="3">
        <v>1.8903316339425</v>
      </c>
      <c r="K1142" s="3">
        <v>3.7779827181139001</v>
      </c>
    </row>
    <row r="1143" spans="8:11">
      <c r="H1143" s="3">
        <f>-0.857881290125858</f>
        <v>-0.85788129012585801</v>
      </c>
      <c r="I1143" s="3">
        <v>-1.1733915119887499</v>
      </c>
      <c r="J1143" s="3">
        <v>3.3278908737616799</v>
      </c>
      <c r="K1143" s="3">
        <v>-2.09880719675219</v>
      </c>
    </row>
    <row r="1144" spans="8:11">
      <c r="H1144" s="3">
        <v>0.15421718371182</v>
      </c>
      <c r="I1144" s="3">
        <v>-6.73336528325503E-2</v>
      </c>
      <c r="J1144" s="3">
        <v>2.6911457076962302</v>
      </c>
      <c r="K1144" s="3">
        <v>2.8466912366228199</v>
      </c>
    </row>
    <row r="1145" spans="8:11">
      <c r="H1145" s="3">
        <v>2.3512042232528301</v>
      </c>
      <c r="I1145" s="3">
        <v>-0.12924209403268799</v>
      </c>
      <c r="J1145" s="3">
        <v>2.2816936266905699</v>
      </c>
      <c r="K1145" s="3">
        <v>3.0435932971924502</v>
      </c>
    </row>
    <row r="1146" spans="8:11">
      <c r="H1146" s="3">
        <v>2.1083982583681702</v>
      </c>
      <c r="I1146" s="3">
        <v>0.597697056953154</v>
      </c>
      <c r="J1146" s="3">
        <f>-3.73629846677394</f>
        <v>-3.7362984667739401</v>
      </c>
      <c r="K1146" s="3">
        <v>-1.44879992368753</v>
      </c>
    </row>
    <row r="1147" spans="8:11">
      <c r="H1147" s="3">
        <v>0.334954658088291</v>
      </c>
      <c r="I1147" s="3">
        <v>-1.8871902250039001</v>
      </c>
      <c r="J1147" s="3">
        <v>-1.90894666935399</v>
      </c>
      <c r="K1147" s="3">
        <v>2.6070697830521099</v>
      </c>
    </row>
    <row r="1148" spans="8:11">
      <c r="H1148" s="3">
        <v>0.791365764784701</v>
      </c>
      <c r="I1148" s="3">
        <v>2.67325281023692</v>
      </c>
      <c r="J1148" s="3">
        <v>-1.246940766139</v>
      </c>
      <c r="K1148" s="3">
        <v>3.18262303010248</v>
      </c>
    </row>
    <row r="1149" spans="8:11">
      <c r="H1149" s="3">
        <v>-0.42520842393195402</v>
      </c>
      <c r="I1149" s="3">
        <v>1.53162713447043</v>
      </c>
      <c r="J1149" s="3">
        <v>3.6794472368354798</v>
      </c>
      <c r="K1149" s="3">
        <v>2.2813133404337198</v>
      </c>
    </row>
    <row r="1150" spans="8:11">
      <c r="H1150" s="3">
        <v>1.54902074913374</v>
      </c>
      <c r="I1150" s="3">
        <v>-3.2341884301520601E-2</v>
      </c>
      <c r="J1150" s="3">
        <v>1.6832171369076401</v>
      </c>
      <c r="K1150" s="3">
        <v>-3.55954423101557</v>
      </c>
    </row>
    <row r="1151" spans="8:11">
      <c r="H1151" s="3">
        <f>-1.21545383848426</f>
        <v>-1.2154538384842599</v>
      </c>
      <c r="I1151" s="3">
        <v>-1.43518802046673</v>
      </c>
      <c r="J1151" s="3">
        <f>-3.25434536888802</f>
        <v>-3.25434536888802</v>
      </c>
      <c r="K1151" s="3">
        <v>-1.6795199882021301</v>
      </c>
    </row>
    <row r="1152" spans="8:11">
      <c r="H1152" s="3">
        <v>-0.659770238389911</v>
      </c>
      <c r="I1152" s="3">
        <v>1.0106144237214501E-2</v>
      </c>
      <c r="J1152" s="3">
        <f>-3.5263649879037</f>
        <v>-3.5263649879036998</v>
      </c>
      <c r="K1152" s="3">
        <v>-2.6078851044649598</v>
      </c>
    </row>
    <row r="1153" spans="8:11">
      <c r="H1153" s="3">
        <v>-1.2734374572112901</v>
      </c>
      <c r="I1153" s="3">
        <v>0.16016162394382799</v>
      </c>
      <c r="J1153" s="3">
        <f>-3.95307369299229</f>
        <v>-3.9530736929922901</v>
      </c>
      <c r="K1153" s="3">
        <v>-0.69725911578592603</v>
      </c>
    </row>
    <row r="1154" spans="8:11">
      <c r="H1154" s="3">
        <v>-2.2287909590275299</v>
      </c>
      <c r="I1154" s="3">
        <v>1.55044572914586</v>
      </c>
      <c r="J1154" s="3">
        <f>-1.9754288154039</f>
        <v>-1.9754288154038999</v>
      </c>
      <c r="K1154" s="3">
        <v>-3.6643553166785701</v>
      </c>
    </row>
    <row r="1155" spans="8:11">
      <c r="H1155" s="3">
        <f>-1.46989828253808</f>
        <v>-1.46989828253808</v>
      </c>
      <c r="I1155" s="3">
        <v>-0.19412902098714299</v>
      </c>
      <c r="J1155" s="3">
        <f>-2.97628424217667</f>
        <v>-2.97628424217667</v>
      </c>
      <c r="K1155" s="3">
        <v>-2.3965587250419702</v>
      </c>
    </row>
    <row r="1156" spans="8:11">
      <c r="H1156" s="3">
        <v>-2.0910664559413301</v>
      </c>
      <c r="I1156" s="3">
        <v>0.11016238122375301</v>
      </c>
      <c r="J1156" s="3">
        <v>3.7043278894944001</v>
      </c>
      <c r="K1156" s="3">
        <v>-2.8249590734424799</v>
      </c>
    </row>
    <row r="1157" spans="8:11">
      <c r="H1157" s="3">
        <v>1.51269001965212</v>
      </c>
      <c r="I1157" s="3">
        <v>1.65418514922357</v>
      </c>
      <c r="J1157" s="3">
        <v>2.8715089931147002</v>
      </c>
      <c r="K1157" s="3">
        <v>-3.88537275019105</v>
      </c>
    </row>
    <row r="1158" spans="8:11">
      <c r="H1158" s="3">
        <v>1.7147830372975399</v>
      </c>
      <c r="I1158" s="3">
        <v>1.28032462592565</v>
      </c>
      <c r="J1158" s="3">
        <f>-0.662082568409825</f>
        <v>-0.66208256840982505</v>
      </c>
      <c r="K1158" s="3">
        <v>-2.99819813324752</v>
      </c>
    </row>
    <row r="1159" spans="8:11">
      <c r="H1159" s="3">
        <v>2.9789365899695701</v>
      </c>
      <c r="I1159" s="3">
        <v>-0.20568473778115601</v>
      </c>
      <c r="J1159" s="3">
        <v>3.8232133530535601</v>
      </c>
      <c r="K1159" s="3">
        <v>2.3364645691281298</v>
      </c>
    </row>
    <row r="1160" spans="8:11">
      <c r="H1160" s="3">
        <v>0.54826289292019603</v>
      </c>
      <c r="I1160" s="3">
        <v>0.75258668249696803</v>
      </c>
      <c r="J1160" s="3">
        <f>-1.24187376451626</f>
        <v>-1.2418737645162601</v>
      </c>
      <c r="K1160" s="3">
        <v>-3.2160760751314799</v>
      </c>
    </row>
    <row r="1161" spans="8:11">
      <c r="H1161" s="3">
        <v>2.87416250581302</v>
      </c>
      <c r="I1161" s="3">
        <v>0.35071941549137797</v>
      </c>
      <c r="J1161" s="3">
        <v>-8.0362457414415694E-2</v>
      </c>
      <c r="K1161" s="3">
        <v>3.8645347863258102</v>
      </c>
    </row>
    <row r="1162" spans="8:11">
      <c r="H1162" s="3">
        <v>-0.83731557589077099</v>
      </c>
      <c r="I1162" s="3">
        <v>0.88039567802222396</v>
      </c>
      <c r="J1162" s="3">
        <v>2.1578153590556499</v>
      </c>
      <c r="K1162" s="3">
        <v>3.10261810470096</v>
      </c>
    </row>
    <row r="1163" spans="8:11">
      <c r="H1163" s="3">
        <v>0.94719383600589402</v>
      </c>
      <c r="I1163" s="3">
        <v>-1.6840345197387701</v>
      </c>
      <c r="J1163" s="3">
        <v>0.378952336313441</v>
      </c>
      <c r="K1163" s="3">
        <v>-3.4545239243989698</v>
      </c>
    </row>
    <row r="1164" spans="8:11">
      <c r="H1164" s="3">
        <f>-1.22533608140057</f>
        <v>-1.22533608140057</v>
      </c>
      <c r="I1164" s="3">
        <v>-1.48359957060945</v>
      </c>
      <c r="J1164" s="3">
        <v>-3.65237655624099</v>
      </c>
      <c r="K1164" s="3">
        <v>0.35950550912575402</v>
      </c>
    </row>
    <row r="1165" spans="8:11">
      <c r="H1165" s="3">
        <v>2.1776963107154601</v>
      </c>
      <c r="I1165" s="3">
        <v>-1.08242738260106</v>
      </c>
      <c r="J1165" s="3">
        <v>-2.3659213826697001</v>
      </c>
      <c r="K1165" s="3">
        <v>2.9453219844413399</v>
      </c>
    </row>
    <row r="1166" spans="8:11">
      <c r="H1166" s="3">
        <v>1.34326323738272</v>
      </c>
      <c r="I1166" s="3">
        <v>-0.12620952763073801</v>
      </c>
      <c r="J1166" s="3">
        <v>3.6412784600498398</v>
      </c>
      <c r="K1166" s="3">
        <v>-0.327271848210825</v>
      </c>
    </row>
    <row r="1167" spans="8:11">
      <c r="H1167" s="3">
        <v>2.6067458013920501</v>
      </c>
      <c r="I1167" s="3">
        <v>1.2238483610908899</v>
      </c>
      <c r="J1167" s="3">
        <v>-2.4132585548212</v>
      </c>
      <c r="K1167" s="3">
        <v>1.93718517477221</v>
      </c>
    </row>
    <row r="1168" spans="8:11">
      <c r="H1168" s="3">
        <v>-2.2063972302652899</v>
      </c>
      <c r="I1168" s="3">
        <v>0.41552084626069202</v>
      </c>
      <c r="J1168" s="3">
        <f>-1.65297811183013</f>
        <v>-1.6529781118301301</v>
      </c>
      <c r="K1168" s="3">
        <v>-3.5616984573063801</v>
      </c>
    </row>
    <row r="1169" spans="8:11">
      <c r="H1169" s="3">
        <v>1.25296076938446</v>
      </c>
      <c r="I1169" s="3">
        <v>1.3146212045684</v>
      </c>
      <c r="J1169" s="3">
        <v>2.57672912808171</v>
      </c>
      <c r="K1169" s="3">
        <v>3.2660699261389201</v>
      </c>
    </row>
    <row r="1170" spans="8:11">
      <c r="H1170" s="3">
        <v>2.88977075048677</v>
      </c>
      <c r="I1170" s="3">
        <v>0.21521121128269799</v>
      </c>
      <c r="J1170" s="3">
        <v>-3.8186179040986201</v>
      </c>
      <c r="K1170" s="3">
        <v>1.02442644270251</v>
      </c>
    </row>
    <row r="1171" spans="8:11">
      <c r="H1171" s="3">
        <v>0.564449334805184</v>
      </c>
      <c r="I1171" s="3">
        <v>9.2048170953158398E-2</v>
      </c>
      <c r="J1171" s="3">
        <v>2.2658874900983399</v>
      </c>
      <c r="K1171" s="3">
        <v>1.97996566353748</v>
      </c>
    </row>
    <row r="1172" spans="8:11">
      <c r="H1172" s="3">
        <v>1.2047981410691899</v>
      </c>
      <c r="I1172" s="3">
        <v>0.51844872750260296</v>
      </c>
      <c r="J1172" s="3">
        <v>1.1832564916999899</v>
      </c>
      <c r="K1172" s="3">
        <v>-3.3917704646067</v>
      </c>
    </row>
    <row r="1173" spans="8:11">
      <c r="H1173" s="3">
        <v>0.396797490557176</v>
      </c>
      <c r="I1173" s="3">
        <v>1.9683692387126901</v>
      </c>
      <c r="J1173" s="3">
        <v>-3.57134553297151</v>
      </c>
      <c r="K1173" s="3">
        <v>1.7760780886946299</v>
      </c>
    </row>
    <row r="1174" spans="8:11">
      <c r="H1174" s="3">
        <v>-2.6441958635932101</v>
      </c>
      <c r="I1174" s="3">
        <v>0.95982584852237296</v>
      </c>
      <c r="J1174" s="3">
        <f>-3.49532795732168</f>
        <v>-3.4953279573216798</v>
      </c>
      <c r="K1174" s="3">
        <v>-2.4591657830927902</v>
      </c>
    </row>
    <row r="1175" spans="8:11">
      <c r="H1175" s="3">
        <v>2.6228969867746499</v>
      </c>
      <c r="I1175" s="3">
        <v>-0.96358327154012102</v>
      </c>
      <c r="J1175" s="3">
        <v>-1.8830374119147799</v>
      </c>
      <c r="K1175" s="3">
        <v>2.6937195513474301</v>
      </c>
    </row>
    <row r="1176" spans="8:11">
      <c r="H1176" s="3">
        <v>-2.5355843430206599</v>
      </c>
      <c r="I1176" s="3">
        <v>0.68462022556672397</v>
      </c>
      <c r="J1176" s="3">
        <v>-1.33904973591329</v>
      </c>
      <c r="K1176" s="3">
        <v>3.1309949799099899</v>
      </c>
    </row>
    <row r="1177" spans="8:11">
      <c r="H1177" s="3">
        <v>2.5906815737854898</v>
      </c>
      <c r="I1177" s="3">
        <v>-0.52498620927510198</v>
      </c>
      <c r="J1177" s="3">
        <v>2.6143542540156299</v>
      </c>
      <c r="K1177" s="3">
        <v>-3.2774236637841101</v>
      </c>
    </row>
    <row r="1178" spans="8:11">
      <c r="H1178" s="3">
        <v>2.7230981200666902</v>
      </c>
      <c r="I1178" s="3">
        <v>-9.4970857368275E-2</v>
      </c>
      <c r="J1178" s="3">
        <v>3.7637887664744598</v>
      </c>
      <c r="K1178" s="3">
        <v>1.2600850760914799</v>
      </c>
    </row>
    <row r="1179" spans="8:11">
      <c r="H1179" s="3">
        <v>-2.0627942289922201</v>
      </c>
      <c r="I1179" s="3">
        <v>0.116487077986259</v>
      </c>
      <c r="J1179" s="3">
        <v>0.74387818528066896</v>
      </c>
      <c r="K1179" s="3">
        <v>-3.4274165681283999</v>
      </c>
    </row>
    <row r="1180" spans="8:11">
      <c r="H1180" s="3">
        <v>0.61897111432902097</v>
      </c>
      <c r="I1180" s="3">
        <v>-0.365557542633971</v>
      </c>
      <c r="J1180" s="3">
        <v>-3.5079671488725999</v>
      </c>
      <c r="K1180" s="3">
        <v>1.06679453704893</v>
      </c>
    </row>
    <row r="1181" spans="8:11">
      <c r="H1181" s="3">
        <f>-1.57454645213115</f>
        <v>-1.5745464521311501</v>
      </c>
      <c r="I1181" s="3">
        <v>-1.6734400161991301</v>
      </c>
      <c r="J1181" s="3">
        <v>0.83644749586376599</v>
      </c>
      <c r="K1181" s="3">
        <v>-3.5314624249825002</v>
      </c>
    </row>
    <row r="1182" spans="8:11">
      <c r="H1182" s="3">
        <v>0.82537182626704597</v>
      </c>
      <c r="I1182" s="3">
        <v>-0.52478569344677795</v>
      </c>
      <c r="J1182" s="3">
        <v>3.6986192403192399</v>
      </c>
      <c r="K1182" s="3">
        <v>-1.9494504341657</v>
      </c>
    </row>
    <row r="1183" spans="8:11">
      <c r="H1183" s="3">
        <v>1.48522323611412</v>
      </c>
      <c r="I1183" s="3">
        <v>-0.223770446136592</v>
      </c>
      <c r="J1183" s="3">
        <v>3.55585915065733</v>
      </c>
      <c r="K1183" s="3">
        <v>2.4821515114625199</v>
      </c>
    </row>
    <row r="1184" spans="8:11">
      <c r="H1184" s="3">
        <v>2.09088846466266</v>
      </c>
      <c r="I1184" s="3">
        <v>-2.0153048826097901</v>
      </c>
      <c r="J1184" s="3">
        <v>3.7195744565403599</v>
      </c>
      <c r="K1184" s="3">
        <v>3.88383250514108</v>
      </c>
    </row>
    <row r="1185" spans="8:11">
      <c r="H1185" s="3">
        <v>-1.38868152195829</v>
      </c>
      <c r="I1185" s="3">
        <v>2.5564180472823601</v>
      </c>
      <c r="J1185" s="3">
        <v>2.6811610942017801</v>
      </c>
      <c r="K1185" s="3">
        <v>-1.9568871437912001</v>
      </c>
    </row>
    <row r="1186" spans="8:11">
      <c r="H1186" s="3">
        <v>0.91647144891604804</v>
      </c>
      <c r="I1186" s="3">
        <v>1.0285902184914799</v>
      </c>
      <c r="J1186" s="3">
        <f>-3.19089203177176</f>
        <v>-3.1908920317717602</v>
      </c>
      <c r="K1186" s="3">
        <v>-2.4054937292766301</v>
      </c>
    </row>
    <row r="1187" spans="8:11">
      <c r="H1187" s="3">
        <f>-0.0624917836693752</f>
        <v>-6.2491783669375203E-2</v>
      </c>
      <c r="I1187" s="3">
        <v>-1.6044467922350401</v>
      </c>
      <c r="J1187" s="3">
        <v>3.6548680033826701</v>
      </c>
      <c r="K1187" s="3">
        <v>3.4201436885279</v>
      </c>
    </row>
    <row r="1188" spans="8:11">
      <c r="H1188" s="3">
        <v>-0.92973364815450599</v>
      </c>
      <c r="I1188" s="3">
        <v>0.53139273259620101</v>
      </c>
      <c r="J1188" s="3">
        <v>-0.97177470405621802</v>
      </c>
      <c r="K1188" s="3">
        <v>3.9898291735088001</v>
      </c>
    </row>
    <row r="1189" spans="8:11">
      <c r="H1189" s="3">
        <v>2.66487898031908</v>
      </c>
      <c r="I1189" s="3">
        <v>0.47305854748614501</v>
      </c>
      <c r="J1189" s="3">
        <f>-0.896908208700946</f>
        <v>-0.89690820870094601</v>
      </c>
      <c r="K1189" s="3">
        <v>-3.7242055231229001</v>
      </c>
    </row>
    <row r="1190" spans="8:11">
      <c r="H1190" s="3">
        <f>-1.66791171369157</f>
        <v>-1.66791171369157</v>
      </c>
      <c r="I1190" s="3">
        <v>-1.8579580272523799</v>
      </c>
      <c r="J1190" s="3">
        <v>3.45224249394983</v>
      </c>
      <c r="K1190" s="3">
        <v>2.6125803525141902</v>
      </c>
    </row>
    <row r="1191" spans="8:11">
      <c r="H1191" s="3">
        <f>-0.936159227632155</f>
        <v>-0.93615922763215498</v>
      </c>
      <c r="I1191" s="3">
        <v>-0.45293569722287702</v>
      </c>
      <c r="J1191" s="3">
        <v>3.4785654855169001</v>
      </c>
      <c r="K1191" s="3">
        <v>2.9682036885004099</v>
      </c>
    </row>
    <row r="1192" spans="8:11">
      <c r="H1192" s="3">
        <v>0.84253096034119201</v>
      </c>
      <c r="I1192" s="3">
        <v>-4.9612308122643597E-2</v>
      </c>
      <c r="J1192" s="3">
        <v>6.7801141109814694E-2</v>
      </c>
      <c r="K1192" s="3">
        <v>3.9001618162320701</v>
      </c>
    </row>
    <row r="1193" spans="8:11">
      <c r="H1193" s="3">
        <v>1.9357703411893601</v>
      </c>
      <c r="I1193" s="3">
        <v>2.1555862647469501</v>
      </c>
      <c r="J1193" s="3">
        <v>3.1330309051826402</v>
      </c>
      <c r="K1193" s="3">
        <v>-0.148976225931016</v>
      </c>
    </row>
    <row r="1194" spans="8:11">
      <c r="H1194" s="3">
        <v>-2.4381054476896602</v>
      </c>
      <c r="I1194" s="3">
        <v>1.5266041199373099</v>
      </c>
      <c r="J1194" s="3">
        <f>-1.99017690877081</f>
        <v>-1.9901769087708101</v>
      </c>
      <c r="K1194" s="3">
        <v>-3.4761881594084199</v>
      </c>
    </row>
    <row r="1195" spans="8:11">
      <c r="H1195" s="3">
        <v>0.75330726457467601</v>
      </c>
      <c r="I1195" s="3">
        <v>-2.4696966630781501</v>
      </c>
      <c r="J1195" s="3">
        <v>3.6849720844582401</v>
      </c>
      <c r="K1195" s="3">
        <v>3.9233514765948199</v>
      </c>
    </row>
    <row r="1196" spans="8:11">
      <c r="H1196" s="3">
        <f>-0.94482616322939</f>
        <v>-0.94482616322938995</v>
      </c>
      <c r="I1196" s="3">
        <v>-1.1110450046324201</v>
      </c>
      <c r="J1196" s="3">
        <v>3.18945557779894</v>
      </c>
      <c r="K1196" s="3">
        <v>0.39302414084758203</v>
      </c>
    </row>
    <row r="1197" spans="8:11">
      <c r="H1197" s="3">
        <v>2.6370359500962799</v>
      </c>
      <c r="I1197" s="3">
        <v>0.35309564607714</v>
      </c>
      <c r="J1197" s="3">
        <f>-3.963204872143</f>
        <v>-3.9632048721430002</v>
      </c>
      <c r="K1197" s="3">
        <v>-3.0963631859477898</v>
      </c>
    </row>
    <row r="1198" spans="8:11">
      <c r="H1198" s="3">
        <v>1.4875402175377801</v>
      </c>
      <c r="I1198" s="3">
        <v>-1.3853585834012501</v>
      </c>
      <c r="J1198" s="3">
        <f>-3.38836914866425</f>
        <v>-3.3883691486642502</v>
      </c>
      <c r="K1198" s="3">
        <v>-2.3254075108688101</v>
      </c>
    </row>
    <row r="1199" spans="8:11">
      <c r="H1199" s="3">
        <f>-2.36206029031747</f>
        <v>-2.3620602903174701</v>
      </c>
      <c r="I1199" s="3">
        <v>-0.54259222974808197</v>
      </c>
      <c r="J1199" s="3">
        <f>-2.42683768440687</f>
        <v>-2.4268376844068702</v>
      </c>
      <c r="K1199" s="3">
        <v>-3.90812612591355</v>
      </c>
    </row>
    <row r="1200" spans="8:11">
      <c r="H1200" s="3">
        <v>1.73064220366827</v>
      </c>
      <c r="I1200" s="3">
        <v>-0.197811640542296</v>
      </c>
      <c r="J1200" s="3">
        <v>3.8238545057942499</v>
      </c>
      <c r="K1200" s="3">
        <v>2.0554670306115801</v>
      </c>
    </row>
    <row r="1201" spans="8:11">
      <c r="H1201" s="3">
        <v>1.1069321148276901</v>
      </c>
      <c r="I1201" s="3">
        <v>-2.0961444151286002</v>
      </c>
      <c r="J1201" s="3">
        <f>-1.64111781756273</f>
        <v>-1.6411178175627299</v>
      </c>
      <c r="K1201" s="3">
        <v>-3.0017835553957202</v>
      </c>
    </row>
    <row r="1202" spans="8:11">
      <c r="H1202" s="3">
        <f>-0.731898183455274</f>
        <v>-0.73189818345527402</v>
      </c>
      <c r="I1202" s="3">
        <v>-0.30376811986428798</v>
      </c>
      <c r="J1202" s="3">
        <v>1.1161195287924699</v>
      </c>
      <c r="K1202" s="3">
        <v>-3.7925045918880098</v>
      </c>
    </row>
    <row r="1203" spans="8:11">
      <c r="H1203" s="3">
        <v>1.39223905400258</v>
      </c>
      <c r="I1203" s="3">
        <v>1.82110416979654</v>
      </c>
      <c r="J1203" s="3">
        <v>3.2099800187090302</v>
      </c>
      <c r="K1203" s="3">
        <v>-3.02335166649141</v>
      </c>
    </row>
    <row r="1204" spans="8:11">
      <c r="H1204" s="3">
        <v>-2.1667049234356601</v>
      </c>
      <c r="I1204" s="3">
        <v>0.84668876986381503</v>
      </c>
      <c r="J1204" s="3">
        <v>3.3674734441629899</v>
      </c>
      <c r="K1204" s="3">
        <v>-1.7037736746699601</v>
      </c>
    </row>
    <row r="1205" spans="8:11">
      <c r="H1205" s="3">
        <v>1.5196868987180301</v>
      </c>
      <c r="I1205" s="3">
        <v>-1.24961679934064</v>
      </c>
      <c r="J1205" s="3">
        <f>-0.38116791236155</f>
        <v>-0.38116791236155001</v>
      </c>
      <c r="K1205" s="3">
        <v>-3.4416055896716999</v>
      </c>
    </row>
    <row r="1206" spans="8:11">
      <c r="H1206" s="3">
        <v>-2.1144155060154</v>
      </c>
      <c r="I1206" s="3">
        <v>1.8653358889746301</v>
      </c>
      <c r="J1206" s="3">
        <v>-2.5514018690973699</v>
      </c>
      <c r="K1206" s="3">
        <v>2.0789668356880102</v>
      </c>
    </row>
    <row r="1207" spans="8:11">
      <c r="H1207" s="3">
        <v>-1.30881976505131</v>
      </c>
      <c r="I1207" s="3">
        <v>2.5481799290632599</v>
      </c>
      <c r="J1207" s="3">
        <f>-1.95377746481421</f>
        <v>-1.9537774648142101</v>
      </c>
      <c r="K1207" s="3">
        <v>-3.2393136130911899</v>
      </c>
    </row>
    <row r="1208" spans="8:11">
      <c r="H1208" s="3">
        <f>-1.06617526165236</f>
        <v>-1.0661752616523601</v>
      </c>
      <c r="I1208" s="3">
        <v>-0.25311958274310098</v>
      </c>
      <c r="J1208" s="3">
        <f>-3.2846398101015</f>
        <v>-3.2846398101015</v>
      </c>
      <c r="K1208" s="3">
        <v>-2.3796800236263702</v>
      </c>
    </row>
    <row r="1209" spans="8:11">
      <c r="H1209" s="3">
        <v>1.06912262483262</v>
      </c>
      <c r="I1209" s="3">
        <v>-2.5692915871336801</v>
      </c>
      <c r="J1209" s="3">
        <v>-2.2880313338431999</v>
      </c>
      <c r="K1209" s="3">
        <v>3.9523377452025099</v>
      </c>
    </row>
    <row r="1210" spans="8:11">
      <c r="H1210" s="3">
        <f>-0.43738551236644</f>
        <v>-0.43738551236644002</v>
      </c>
      <c r="I1210" s="3">
        <v>-1.7265551244110799</v>
      </c>
      <c r="J1210" s="3">
        <v>-3.9036375538647601</v>
      </c>
      <c r="K1210" s="3">
        <v>0.302733270075493</v>
      </c>
    </row>
    <row r="1211" spans="8:11">
      <c r="H1211" s="3">
        <f>-1.50963435884101</f>
        <v>-1.5096343588410099</v>
      </c>
      <c r="I1211" s="3">
        <v>-0.33412483804901599</v>
      </c>
      <c r="J1211" s="3">
        <v>-2.4601225648168401</v>
      </c>
      <c r="K1211" s="3">
        <v>3.7684976849922198</v>
      </c>
    </row>
    <row r="1212" spans="8:11">
      <c r="H1212" s="3">
        <f>-1.47935618961835</f>
        <v>-1.47935618961835</v>
      </c>
      <c r="I1212" s="3">
        <v>-2.5969310907221099</v>
      </c>
      <c r="J1212" s="3">
        <v>-0.37241058583207498</v>
      </c>
      <c r="K1212" s="3">
        <v>3.0921470384537302</v>
      </c>
    </row>
    <row r="1213" spans="8:11">
      <c r="H1213" s="3">
        <v>1.90749242154131</v>
      </c>
      <c r="I1213" s="3">
        <v>-2.0120615420272898</v>
      </c>
      <c r="J1213" s="3">
        <f>-3.89651472356287</f>
        <v>-3.8965147235628699</v>
      </c>
      <c r="K1213" s="3">
        <v>-0.14577907608251101</v>
      </c>
    </row>
    <row r="1214" spans="8:11">
      <c r="H1214" s="3">
        <f>-0.748065456407331</f>
        <v>-0.74806545640733102</v>
      </c>
      <c r="I1214" s="3">
        <v>-2.2271277182070901</v>
      </c>
      <c r="J1214" s="3">
        <v>-1.9195184007022901</v>
      </c>
      <c r="K1214" s="3">
        <v>3.6755851696445698</v>
      </c>
    </row>
    <row r="1215" spans="8:11">
      <c r="H1215" s="3">
        <f>-1.3934894527743</f>
        <v>-1.3934894527743</v>
      </c>
      <c r="I1215" s="3">
        <v>-0.98173131741873398</v>
      </c>
      <c r="J1215" s="3">
        <f>-1.64246224576303</f>
        <v>-1.64246224576303</v>
      </c>
      <c r="K1215" s="3">
        <v>-3.0095587973666502</v>
      </c>
    </row>
    <row r="1216" spans="8:11">
      <c r="H1216" s="3">
        <v>-2.1335538110846799</v>
      </c>
      <c r="I1216" s="3">
        <v>1.1788794769122399</v>
      </c>
      <c r="J1216" s="3">
        <f>-1.44570019938146</f>
        <v>-1.44570019938146</v>
      </c>
      <c r="K1216" s="3">
        <v>-3.86119765155154</v>
      </c>
    </row>
    <row r="1217" spans="8:11">
      <c r="H1217" s="3">
        <v>-2.23933737765317</v>
      </c>
      <c r="I1217" s="3">
        <v>0.116312724044752</v>
      </c>
      <c r="J1217" s="3">
        <v>3.36702478584521</v>
      </c>
      <c r="K1217" s="3">
        <v>2.2183496656566102</v>
      </c>
    </row>
    <row r="1218" spans="8:11">
      <c r="H1218" s="3">
        <f>-2.35498966936792</f>
        <v>-2.35498966936792</v>
      </c>
      <c r="I1218" s="3">
        <v>-0.30727021885803701</v>
      </c>
      <c r="J1218" s="3">
        <f>-3.50384877622416</f>
        <v>-3.5038487762241601</v>
      </c>
      <c r="K1218" s="3">
        <v>-2.0413561498710799</v>
      </c>
    </row>
    <row r="1219" spans="8:11">
      <c r="H1219" s="3">
        <v>1.5168458831400999</v>
      </c>
      <c r="I1219" s="3">
        <v>-0.106460962875882</v>
      </c>
      <c r="J1219" s="3">
        <f>-1.40159048151949</f>
        <v>-1.40159048151949</v>
      </c>
      <c r="K1219" s="3">
        <v>-2.8687688942212999</v>
      </c>
    </row>
    <row r="1220" spans="8:11">
      <c r="H1220" s="3">
        <v>1.6351313340573601</v>
      </c>
      <c r="I1220" s="3">
        <v>1.84141090032372</v>
      </c>
      <c r="J1220" s="3">
        <f>-3.69168456538135</f>
        <v>-3.6916845653813501</v>
      </c>
      <c r="K1220" s="3">
        <v>-2.3914966147192902</v>
      </c>
    </row>
    <row r="1221" spans="8:11">
      <c r="H1221" s="3">
        <f>-2.82381077139444</f>
        <v>-2.8238107713944398</v>
      </c>
      <c r="I1221" s="3">
        <v>-0.604215315004616</v>
      </c>
      <c r="J1221" s="3">
        <v>-3.0830669194984099</v>
      </c>
      <c r="K1221" s="3">
        <v>3.9575017634165599</v>
      </c>
    </row>
    <row r="1222" spans="8:11">
      <c r="H1222" s="3">
        <v>2.2464156978708498</v>
      </c>
      <c r="I1222" s="3">
        <v>1.44326385928387</v>
      </c>
      <c r="J1222" s="3">
        <v>0.84234917928029496</v>
      </c>
      <c r="K1222" s="3">
        <v>-3.1834002059533</v>
      </c>
    </row>
    <row r="1223" spans="8:11">
      <c r="H1223" s="3">
        <f>-1.36246612664336</f>
        <v>-1.36246612664336</v>
      </c>
      <c r="I1223" s="3">
        <v>-0.45794310463582899</v>
      </c>
      <c r="J1223" s="3">
        <f>-3.73075454115385</f>
        <v>-3.7307545411538499</v>
      </c>
      <c r="K1223" s="3">
        <v>-2.1075814175143099</v>
      </c>
    </row>
    <row r="1224" spans="8:11">
      <c r="H1224" s="3">
        <v>-0.124125915311549</v>
      </c>
      <c r="I1224" s="3">
        <v>2.21533120492363</v>
      </c>
      <c r="J1224" s="3">
        <v>-3.5895195065532302</v>
      </c>
      <c r="K1224" s="3">
        <v>0.20000638439372501</v>
      </c>
    </row>
    <row r="1225" spans="8:11">
      <c r="H1225" s="3">
        <v>2.7536983721971402</v>
      </c>
      <c r="I1225" s="3">
        <v>0.54648795244594806</v>
      </c>
      <c r="J1225" s="3">
        <f>-2.77053192475421</f>
        <v>-2.7705319247542102</v>
      </c>
      <c r="K1225" s="3">
        <v>-2.88803561865832</v>
      </c>
    </row>
    <row r="1226" spans="8:11">
      <c r="H1226" s="3">
        <v>-0.34578483006029298</v>
      </c>
      <c r="I1226" s="3">
        <v>2.8626462385068199</v>
      </c>
      <c r="J1226" s="3">
        <f>-1.34183889863676</f>
        <v>-1.34183889863676</v>
      </c>
      <c r="K1226" s="3">
        <v>-3.7722993604041801</v>
      </c>
    </row>
    <row r="1227" spans="8:11">
      <c r="H1227" s="3">
        <v>-2.0450956563610498</v>
      </c>
      <c r="I1227" s="3">
        <v>0.88559002921450902</v>
      </c>
      <c r="J1227" s="3">
        <v>-3.677674587162</v>
      </c>
      <c r="K1227" s="3">
        <v>3.4639357120772698</v>
      </c>
    </row>
    <row r="1228" spans="8:11">
      <c r="H1228" s="3">
        <v>-0.52479608942483102</v>
      </c>
      <c r="I1228" s="3">
        <v>1.58359759602988</v>
      </c>
      <c r="J1228" s="3">
        <f>-3.1310471899928</f>
        <v>-3.1310471899927999</v>
      </c>
      <c r="K1228" s="3">
        <v>-2.6782113624530801</v>
      </c>
    </row>
    <row r="1229" spans="8:11">
      <c r="H1229" s="3">
        <v>0.52962475357490302</v>
      </c>
      <c r="I1229" s="3">
        <v>0.101556721025905</v>
      </c>
      <c r="J1229" s="3">
        <v>-3.8692132259849501</v>
      </c>
      <c r="K1229" s="3">
        <v>1.3171790678686399</v>
      </c>
    </row>
    <row r="1230" spans="8:11">
      <c r="H1230" s="3">
        <v>-2.3486146323746899</v>
      </c>
      <c r="I1230" s="3">
        <v>1.8597731154138699</v>
      </c>
      <c r="J1230" s="3">
        <v>3.4750077751395101</v>
      </c>
      <c r="K1230" s="3">
        <v>0.81134365956341503</v>
      </c>
    </row>
    <row r="1231" spans="8:11">
      <c r="H1231" s="3">
        <f>-1.00639471524919</f>
        <v>-1.0063947152491901</v>
      </c>
      <c r="I1231" s="3">
        <v>-1.2189232184747001</v>
      </c>
      <c r="J1231" s="3">
        <v>1.2248358072273799</v>
      </c>
      <c r="K1231" s="3">
        <v>2.8889528958621198</v>
      </c>
    </row>
    <row r="1232" spans="8:11">
      <c r="H1232" s="3">
        <v>0.58930040780922399</v>
      </c>
      <c r="I1232" s="3">
        <v>0.26367503498852801</v>
      </c>
      <c r="J1232" s="3">
        <v>1.15653195039</v>
      </c>
      <c r="K1232" s="3">
        <v>3.3125313397562</v>
      </c>
    </row>
    <row r="1233" spans="8:11">
      <c r="H1233" s="3">
        <v>0.83149894024680804</v>
      </c>
      <c r="I1233" s="3">
        <v>2.8625875183226701</v>
      </c>
      <c r="J1233" s="3">
        <v>3.1781076564245998</v>
      </c>
      <c r="K1233" s="3">
        <v>2.2428873755137801</v>
      </c>
    </row>
    <row r="1234" spans="8:11">
      <c r="H1234" s="3">
        <v>0.96744555239443797</v>
      </c>
      <c r="I1234" s="3">
        <v>6.5489750778578298E-2</v>
      </c>
      <c r="J1234" s="3">
        <f>-3.29270971656059</f>
        <v>-3.2927097165605899</v>
      </c>
      <c r="K1234" s="3">
        <v>-3.2637289298572898</v>
      </c>
    </row>
    <row r="1235" spans="8:11">
      <c r="H1235" s="3">
        <v>-2.4099434859996101</v>
      </c>
      <c r="I1235" s="3">
        <v>1.6358856584256201</v>
      </c>
      <c r="J1235" s="3">
        <v>3.07935131525872</v>
      </c>
      <c r="K1235" s="3">
        <v>-3.01094679066038</v>
      </c>
    </row>
    <row r="1236" spans="8:11">
      <c r="H1236" s="3">
        <f>-2.18617937239244</f>
        <v>-2.1861793723924401</v>
      </c>
      <c r="I1236" s="3">
        <v>-1.73138267336461</v>
      </c>
      <c r="J1236" s="3">
        <v>3.7523528664885801</v>
      </c>
      <c r="K1236" s="3">
        <v>3.5984079867236098</v>
      </c>
    </row>
    <row r="1237" spans="8:11">
      <c r="H1237" s="3">
        <v>2.8650688573455101</v>
      </c>
      <c r="I1237" s="3">
        <v>0.34068115882744998</v>
      </c>
      <c r="J1237" s="3">
        <v>-2.0876493497133</v>
      </c>
      <c r="K1237" s="3">
        <v>2.66277076227068</v>
      </c>
    </row>
    <row r="1238" spans="8:11">
      <c r="H1238" s="3">
        <f>-1.12518134740567</f>
        <v>-1.12518134740567</v>
      </c>
      <c r="I1238" s="3">
        <v>-2.3194904770734301</v>
      </c>
      <c r="J1238" s="3">
        <v>-3.6671505305366798</v>
      </c>
      <c r="K1238" s="3">
        <v>1.3431214355619101</v>
      </c>
    </row>
    <row r="1239" spans="8:11">
      <c r="H1239" s="3">
        <v>0.43104086564601402</v>
      </c>
      <c r="I1239" s="3">
        <v>2.7735014931961599</v>
      </c>
      <c r="J1239" s="3">
        <f>-0.130521195883281</f>
        <v>-0.13052119588328101</v>
      </c>
      <c r="K1239" s="3">
        <v>-3.61321504017307</v>
      </c>
    </row>
    <row r="1240" spans="8:11">
      <c r="H1240" s="3">
        <v>-1.0179093834872399</v>
      </c>
      <c r="I1240" s="3">
        <v>1.9093423547317601</v>
      </c>
      <c r="J1240" s="3">
        <f>-3.87401448349433</f>
        <v>-3.8740144834943302</v>
      </c>
      <c r="K1240" s="3">
        <v>-2.51040247205253</v>
      </c>
    </row>
    <row r="1241" spans="8:11">
      <c r="H1241" s="3">
        <v>2.5835701739796</v>
      </c>
      <c r="I1241" s="3">
        <v>0.89164646273436599</v>
      </c>
      <c r="J1241" s="3">
        <v>1.2288117083907899</v>
      </c>
      <c r="K1241" s="3">
        <v>-3.4284018815141701</v>
      </c>
    </row>
    <row r="1242" spans="8:11">
      <c r="H1242" s="3">
        <v>4.0544473081243197E-2</v>
      </c>
      <c r="I1242" s="3">
        <v>-1.2548723457690301</v>
      </c>
      <c r="J1242" s="3">
        <v>3.4093727334485</v>
      </c>
      <c r="K1242" s="3">
        <v>1.7253867932001701</v>
      </c>
    </row>
    <row r="1243" spans="8:11">
      <c r="H1243" s="3">
        <v>-2.1343243374202201</v>
      </c>
      <c r="I1243" s="3">
        <v>1.9695890097322399</v>
      </c>
      <c r="J1243" s="3">
        <v>0.64372435862713695</v>
      </c>
      <c r="K1243" s="3">
        <v>3.2280230202996099</v>
      </c>
    </row>
    <row r="1244" spans="8:11">
      <c r="H1244" s="3">
        <f>-1.59909843481261</f>
        <v>-1.59909843481261</v>
      </c>
      <c r="I1244" s="3">
        <v>-0.40499864045123801</v>
      </c>
      <c r="J1244" s="3">
        <f>-2.90326055115129</f>
        <v>-2.9032605511512899</v>
      </c>
      <c r="K1244" s="3">
        <v>-3.5872046924440899</v>
      </c>
    </row>
    <row r="1245" spans="8:11">
      <c r="H1245" s="3">
        <f>-0.929012139492603</f>
        <v>-0.92901213949260297</v>
      </c>
      <c r="I1245" s="3">
        <v>-2.5921082531623498</v>
      </c>
      <c r="J1245" s="3">
        <v>3.3866463981270098</v>
      </c>
      <c r="K1245" s="3">
        <v>-3.7526540389868801</v>
      </c>
    </row>
    <row r="1246" spans="8:11">
      <c r="H1246" s="3">
        <v>0.67931853759789695</v>
      </c>
      <c r="I1246" s="3">
        <v>-1.95711904838815</v>
      </c>
      <c r="J1246" s="3">
        <v>1.3462454918484901</v>
      </c>
      <c r="K1246" s="3">
        <v>-3.4309625358694502</v>
      </c>
    </row>
    <row r="1247" spans="8:11">
      <c r="H1247" s="3">
        <v>-0.26118058225930602</v>
      </c>
      <c r="I1247" s="3">
        <v>0.74154312758072205</v>
      </c>
      <c r="J1247" s="3">
        <v>3.2996219602372898</v>
      </c>
      <c r="K1247" s="3">
        <v>-3.8732097853632399</v>
      </c>
    </row>
    <row r="1248" spans="8:11">
      <c r="H1248" s="3">
        <v>2.1056796468169399</v>
      </c>
      <c r="I1248" s="3">
        <v>0.20407055538676799</v>
      </c>
      <c r="J1248" s="3">
        <v>3.2761784878797102</v>
      </c>
      <c r="K1248" s="3">
        <v>3.86367612663377</v>
      </c>
    </row>
    <row r="1249" spans="8:11">
      <c r="H1249" s="3">
        <f>-2.0324124915457</f>
        <v>-2.0324124915457</v>
      </c>
      <c r="I1249" s="3">
        <v>-0.68914219593592796</v>
      </c>
      <c r="J1249" s="3">
        <v>2.2563360299061199</v>
      </c>
      <c r="K1249" s="3">
        <v>3.2926640521859798</v>
      </c>
    </row>
    <row r="1250" spans="8:11">
      <c r="H1250" s="3">
        <f>-1.43324257992278</f>
        <v>-1.4332425799227799</v>
      </c>
      <c r="I1250" s="3">
        <v>-2.3601753941363901</v>
      </c>
      <c r="J1250" s="3">
        <v>3.8490774593647399</v>
      </c>
      <c r="K1250" s="3">
        <v>0.21873741646852499</v>
      </c>
    </row>
    <row r="1251" spans="8:11">
      <c r="H1251" s="3">
        <v>1.2614863430961201</v>
      </c>
      <c r="I1251" s="3">
        <v>2.4870142745770099</v>
      </c>
      <c r="J1251" s="3">
        <f>-2.57705389350921</f>
        <v>-2.57705389350921</v>
      </c>
      <c r="K1251" s="3">
        <v>-3.3158751108260098</v>
      </c>
    </row>
    <row r="1252" spans="8:11">
      <c r="H1252" s="3">
        <v>0.36260567906021701</v>
      </c>
      <c r="I1252" s="3">
        <v>2.1363300977884001</v>
      </c>
      <c r="J1252" s="3">
        <v>1.7219240358050401</v>
      </c>
      <c r="K1252" s="3">
        <v>-3.9542637044060398</v>
      </c>
    </row>
    <row r="1253" spans="8:11">
      <c r="H1253" s="3">
        <v>1.8974613577213999</v>
      </c>
      <c r="I1253" s="3">
        <v>2.9265721931292999E-2</v>
      </c>
      <c r="J1253" s="3">
        <f>-3.17448616891753</f>
        <v>-3.1744861689175301</v>
      </c>
      <c r="K1253" s="3">
        <v>-1.8614941647701</v>
      </c>
    </row>
    <row r="1254" spans="8:11">
      <c r="H1254" s="3">
        <v>1.07006809197013</v>
      </c>
      <c r="I1254" s="3">
        <v>-1.06715793799781</v>
      </c>
      <c r="J1254" s="3">
        <v>-3.63620799071691</v>
      </c>
      <c r="K1254" s="3">
        <v>2.0725896110902902</v>
      </c>
    </row>
    <row r="1255" spans="8:11">
      <c r="H1255" s="3">
        <v>1.8037638841700401</v>
      </c>
      <c r="I1255" s="3">
        <v>0.53339112349232598</v>
      </c>
      <c r="J1255" s="3">
        <f>-3.23263928281734</f>
        <v>-3.23263928281734</v>
      </c>
      <c r="K1255" s="3">
        <v>-1.1181830316511701</v>
      </c>
    </row>
    <row r="1256" spans="8:11">
      <c r="H1256" s="3">
        <v>0.206469174630904</v>
      </c>
      <c r="I1256" s="3">
        <v>1.8209675179831999</v>
      </c>
      <c r="J1256" s="3">
        <v>3.5616469406670501</v>
      </c>
      <c r="K1256" s="3">
        <v>-1.49716780422089</v>
      </c>
    </row>
    <row r="1257" spans="8:11">
      <c r="H1257" s="3">
        <v>-1.8150556641020601</v>
      </c>
      <c r="I1257" s="3">
        <v>0.93612512801277303</v>
      </c>
      <c r="J1257" s="3">
        <v>3.24167747339561</v>
      </c>
      <c r="K1257" s="3">
        <v>0.62051582243097103</v>
      </c>
    </row>
    <row r="1258" spans="8:11">
      <c r="H1258" s="3">
        <v>-1.63241458461916</v>
      </c>
      <c r="I1258" s="3">
        <v>0.77235981628858397</v>
      </c>
      <c r="J1258" s="3">
        <f>-0.448697091765899</f>
        <v>-0.448697091765899</v>
      </c>
      <c r="K1258" s="3">
        <v>-3.0096948364042202</v>
      </c>
    </row>
    <row r="1259" spans="8:11">
      <c r="H1259" s="3">
        <f>-2.04685375515302</f>
        <v>-2.0468537551530201</v>
      </c>
      <c r="I1259" s="3">
        <v>-0.77754206436749895</v>
      </c>
      <c r="J1259" s="3">
        <v>-3.57504410465592</v>
      </c>
      <c r="K1259" s="3">
        <v>1.2325878039548901</v>
      </c>
    </row>
    <row r="1260" spans="8:11">
      <c r="H1260" s="3">
        <f>-1.99086276195318</f>
        <v>-1.99086276195318</v>
      </c>
      <c r="I1260" s="3">
        <v>-1.7025507648596001</v>
      </c>
      <c r="J1260" s="3">
        <v>2.08317929026849</v>
      </c>
      <c r="K1260" s="3">
        <v>-2.8853277168779798</v>
      </c>
    </row>
    <row r="1261" spans="8:11">
      <c r="H1261" s="3">
        <v>0.54596510778808105</v>
      </c>
      <c r="I1261" s="3">
        <v>2.85757245502512</v>
      </c>
      <c r="J1261" s="3">
        <f>-3.33154537493116</f>
        <v>-3.3315453749311601</v>
      </c>
      <c r="K1261" s="3">
        <v>-2.86307393025236</v>
      </c>
    </row>
    <row r="1262" spans="8:11">
      <c r="H1262" s="3">
        <f>-1.7509959615745</f>
        <v>-1.7509959615745001</v>
      </c>
      <c r="I1262" s="3">
        <v>-0.14935915752988199</v>
      </c>
      <c r="J1262" s="3">
        <f>-3.40153333307943</f>
        <v>-3.40153333307943</v>
      </c>
      <c r="K1262" s="3">
        <v>-2.5509839365875702</v>
      </c>
    </row>
    <row r="1263" spans="8:11">
      <c r="H1263" s="3">
        <v>-1.9054269261844901</v>
      </c>
      <c r="I1263" s="3">
        <v>0.26078287322331101</v>
      </c>
      <c r="J1263" s="3">
        <v>-1.7948353234388399</v>
      </c>
      <c r="K1263" s="3">
        <v>3.6430649261392398</v>
      </c>
    </row>
    <row r="1264" spans="8:11">
      <c r="H1264" s="3">
        <v>1.7549244184411801</v>
      </c>
      <c r="I1264" s="3">
        <v>1.5352034106497201</v>
      </c>
      <c r="J1264" s="3">
        <v>0.51054172941019504</v>
      </c>
      <c r="K1264" s="3">
        <v>3.34591610534688</v>
      </c>
    </row>
    <row r="1265" spans="8:11">
      <c r="H1265" s="3">
        <v>-0.53001283802936205</v>
      </c>
      <c r="I1265" s="3">
        <v>2.9518384592349198</v>
      </c>
      <c r="J1265" s="3">
        <v>2.4480122820178898</v>
      </c>
      <c r="K1265" s="3">
        <v>-2.35370310358052</v>
      </c>
    </row>
    <row r="1266" spans="8:11">
      <c r="H1266" s="3">
        <v>1.39549953053858</v>
      </c>
      <c r="I1266" s="3">
        <v>-1.6698191932826301</v>
      </c>
      <c r="J1266" s="3">
        <v>1.7072924356939101</v>
      </c>
      <c r="K1266" s="3">
        <v>2.6045038630761801</v>
      </c>
    </row>
    <row r="1267" spans="8:11">
      <c r="H1267" s="3">
        <f>-2.63882818736609</f>
        <v>-2.6388281873660899</v>
      </c>
      <c r="I1267" s="3">
        <v>-0.77328848168341302</v>
      </c>
      <c r="J1267" s="3">
        <v>2.8094847639558602</v>
      </c>
      <c r="K1267" s="3">
        <v>1.53267762546756</v>
      </c>
    </row>
    <row r="1268" spans="8:11">
      <c r="H1268" s="3">
        <v>-1.87421699050595</v>
      </c>
      <c r="I1268" s="3">
        <v>0.52261739148429098</v>
      </c>
      <c r="J1268" s="3">
        <v>2.5644478173055298</v>
      </c>
      <c r="K1268" s="3">
        <v>-2.46581562507959</v>
      </c>
    </row>
    <row r="1269" spans="8:11">
      <c r="H1269" s="3">
        <v>9.7850692491975005E-2</v>
      </c>
      <c r="I1269" s="3">
        <v>-0.60794746568829805</v>
      </c>
      <c r="J1269" s="3">
        <v>-3.99077312017365</v>
      </c>
      <c r="K1269" s="3">
        <v>3.1363263702316702</v>
      </c>
    </row>
    <row r="1270" spans="8:11">
      <c r="H1270" s="3">
        <v>1.7370429195385899</v>
      </c>
      <c r="I1270" s="3">
        <v>-1.7187245198541501</v>
      </c>
      <c r="J1270" s="3">
        <v>-1.5187662500571499</v>
      </c>
      <c r="K1270" s="3">
        <v>3.7950431082748199</v>
      </c>
    </row>
    <row r="1271" spans="8:11">
      <c r="H1271" s="3">
        <v>1.9082306632335599</v>
      </c>
      <c r="I1271" s="3">
        <v>2.1943388066756202</v>
      </c>
      <c r="J1271" s="3">
        <f>-1.88437940572248</f>
        <v>-1.8843794057224801</v>
      </c>
      <c r="K1271" s="3">
        <v>-2.59246790792547</v>
      </c>
    </row>
    <row r="1272" spans="8:11">
      <c r="H1272" s="3">
        <f>-1.84602570920254</f>
        <v>-1.8460257092025401</v>
      </c>
      <c r="I1272" s="3">
        <v>-0.28875870861075598</v>
      </c>
      <c r="J1272" s="3">
        <v>3.6847471612273899</v>
      </c>
      <c r="K1272" s="3">
        <v>-3.4933575909927601</v>
      </c>
    </row>
    <row r="1273" spans="8:11">
      <c r="H1273" s="3">
        <v>1.3097776867261</v>
      </c>
      <c r="I1273" s="3">
        <v>4.5015980891310599E-2</v>
      </c>
      <c r="J1273" s="3">
        <f>-3.46778581807058</f>
        <v>-3.4677858180705798</v>
      </c>
      <c r="K1273" s="3">
        <v>-3.09057735696847</v>
      </c>
    </row>
    <row r="1274" spans="8:11">
      <c r="H1274" s="3">
        <v>0.14887474363171599</v>
      </c>
      <c r="I1274" s="3">
        <v>-0.86240913583213896</v>
      </c>
      <c r="J1274" s="3">
        <v>-3.75514300585187</v>
      </c>
      <c r="K1274" s="3">
        <v>1.1925747891837</v>
      </c>
    </row>
    <row r="1275" spans="8:11">
      <c r="H1275" s="3">
        <v>5.9435251756356699E-3</v>
      </c>
      <c r="I1275" s="3">
        <v>0.21032646672234701</v>
      </c>
      <c r="J1275" s="3">
        <f>-3.54383214585372</f>
        <v>-3.5438321458537199</v>
      </c>
      <c r="K1275" s="3">
        <v>-3.9222443542371401</v>
      </c>
    </row>
    <row r="1276" spans="8:11">
      <c r="H1276" s="3">
        <f>-0.630551134475523</f>
        <v>-0.63055113447552302</v>
      </c>
      <c r="I1276" s="3">
        <v>-0.18251088931294901</v>
      </c>
      <c r="J1276" s="3">
        <f>-2.364380770624</f>
        <v>-2.3643807706239999</v>
      </c>
      <c r="K1276" s="3">
        <v>-3.31198870517987</v>
      </c>
    </row>
    <row r="1277" spans="8:11">
      <c r="H1277" s="3">
        <v>2.5875637190621998</v>
      </c>
      <c r="I1277" s="3">
        <v>-1.07730985247939</v>
      </c>
      <c r="J1277" s="3">
        <v>3.38448909513715</v>
      </c>
      <c r="K1277" s="3">
        <v>1.7446820165107699</v>
      </c>
    </row>
    <row r="1278" spans="8:11">
      <c r="H1278" s="3">
        <v>-0.59618899219227195</v>
      </c>
      <c r="I1278" s="3">
        <v>9.0855981796475499E-2</v>
      </c>
      <c r="J1278" s="3">
        <v>3.1757518772270101</v>
      </c>
      <c r="K1278" s="3">
        <v>-3.11815922782958</v>
      </c>
    </row>
    <row r="1279" spans="8:11">
      <c r="H1279" s="3">
        <v>2.1749038914964598</v>
      </c>
      <c r="I1279" s="3">
        <v>0.98234702062804402</v>
      </c>
      <c r="J1279" s="3">
        <f>-2.34531423394145</f>
        <v>-2.3453142339414499</v>
      </c>
      <c r="K1279" s="3">
        <v>-3.02245436497354</v>
      </c>
    </row>
    <row r="1280" spans="8:11">
      <c r="H1280" s="3">
        <v>2.0437130680811301E-2</v>
      </c>
      <c r="I1280" s="3">
        <v>-2.2282545732219599</v>
      </c>
      <c r="J1280" s="3">
        <v>3.41593667171183</v>
      </c>
      <c r="K1280" s="3">
        <v>-1.09069352471426</v>
      </c>
    </row>
    <row r="1281" spans="8:11">
      <c r="H1281" s="3">
        <v>0.14377495706766599</v>
      </c>
      <c r="I1281" s="3">
        <v>-1.6598932483495601</v>
      </c>
      <c r="J1281" s="3">
        <v>1.6024443730489699</v>
      </c>
      <c r="K1281" s="3">
        <v>-2.6999466013187199</v>
      </c>
    </row>
    <row r="1282" spans="8:11">
      <c r="H1282" s="3">
        <v>-2.13487542673563</v>
      </c>
      <c r="I1282" s="3">
        <v>0.49954146454655701</v>
      </c>
      <c r="J1282" s="3">
        <v>-3.0230399857723498</v>
      </c>
      <c r="K1282" s="3">
        <v>2.06895610633212</v>
      </c>
    </row>
    <row r="1283" spans="8:11">
      <c r="H1283" s="3">
        <v>1.6827853459581501</v>
      </c>
      <c r="I1283" s="3">
        <v>2.4540693802422502</v>
      </c>
      <c r="J1283" s="3">
        <f>-3.78713347103096</f>
        <v>-3.7871334710309599</v>
      </c>
      <c r="K1283" s="3">
        <v>-0.593463160542547</v>
      </c>
    </row>
    <row r="1284" spans="8:11">
      <c r="H1284" s="3">
        <v>-1.81827137854771</v>
      </c>
      <c r="I1284" s="3">
        <v>0.130559935129201</v>
      </c>
      <c r="J1284" s="3">
        <v>2.91892793876135</v>
      </c>
      <c r="K1284" s="3">
        <v>-2.3359525849043301</v>
      </c>
    </row>
    <row r="1285" spans="8:11">
      <c r="H1285" s="3">
        <v>1.4899731123181901</v>
      </c>
      <c r="I1285" s="3">
        <v>2.69330574445652E-2</v>
      </c>
      <c r="J1285" s="3">
        <f>-3.73231880348875</f>
        <v>-3.73231880348875</v>
      </c>
      <c r="K1285" s="3">
        <v>-1.4349468315057601</v>
      </c>
    </row>
    <row r="1286" spans="8:11">
      <c r="H1286" s="3">
        <v>0.73784519482520605</v>
      </c>
      <c r="I1286" s="3">
        <v>2.1259847114714199</v>
      </c>
      <c r="J1286" s="3">
        <v>-3.8178538055032698</v>
      </c>
      <c r="K1286" s="3">
        <v>1.12920242577302</v>
      </c>
    </row>
    <row r="1287" spans="8:11">
      <c r="H1287" s="3">
        <v>-0.66419489444157598</v>
      </c>
      <c r="I1287" s="3">
        <v>1.6215298332677299</v>
      </c>
      <c r="J1287" s="3">
        <v>2.42745595132005</v>
      </c>
      <c r="K1287" s="3">
        <v>3.92751880946444</v>
      </c>
    </row>
    <row r="1288" spans="8:11">
      <c r="H1288" s="3">
        <v>1.80806610889456</v>
      </c>
      <c r="I1288" s="3">
        <v>1.1589931358989201</v>
      </c>
      <c r="J1288" s="3">
        <f>-2.8791256254321</f>
        <v>-2.8791256254321</v>
      </c>
      <c r="K1288" s="3">
        <v>-1.8605621281494</v>
      </c>
    </row>
    <row r="1289" spans="8:11">
      <c r="H1289" s="3">
        <v>-2.0561105921729101</v>
      </c>
      <c r="I1289" s="3">
        <v>1.98401108683561</v>
      </c>
      <c r="J1289" s="3">
        <v>3.0696536403382702</v>
      </c>
      <c r="K1289" s="3">
        <v>0.70385092671873695</v>
      </c>
    </row>
    <row r="1290" spans="8:11">
      <c r="H1290" s="3">
        <v>1.9957903479771499</v>
      </c>
      <c r="I1290" s="3">
        <v>-0.48936993807054902</v>
      </c>
      <c r="J1290" s="3">
        <v>1.8527869213857899</v>
      </c>
      <c r="K1290" s="3">
        <v>-2.3606171540186298</v>
      </c>
    </row>
    <row r="1291" spans="8:11">
      <c r="H1291" s="3">
        <v>2.4827770827725102</v>
      </c>
      <c r="I1291" s="3">
        <v>-1.14494610316959</v>
      </c>
      <c r="J1291" s="3">
        <v>2.4283622252189798</v>
      </c>
      <c r="K1291" s="3">
        <v>-2.5428150745827698</v>
      </c>
    </row>
    <row r="1292" spans="8:11">
      <c r="H1292" s="3">
        <v>-0.93707223084739699</v>
      </c>
      <c r="I1292" s="3">
        <v>0.71150833442803996</v>
      </c>
      <c r="J1292" s="3">
        <v>2.7132118935670801</v>
      </c>
      <c r="K1292" s="3">
        <v>-2.9049371709952001</v>
      </c>
    </row>
    <row r="1293" spans="8:11">
      <c r="H1293" s="3">
        <v>5.3001825671290498E-2</v>
      </c>
      <c r="I1293" s="3">
        <v>2.6078639465403302</v>
      </c>
      <c r="J1293" s="3">
        <v>-3.2702554320371902</v>
      </c>
      <c r="K1293" s="3">
        <v>1.5459198727071799</v>
      </c>
    </row>
    <row r="1294" spans="8:11">
      <c r="H1294" s="3">
        <v>1.52401409931994</v>
      </c>
      <c r="I1294" s="3">
        <v>-0.63518867672939106</v>
      </c>
      <c r="J1294" s="3">
        <v>3.0655561690641702</v>
      </c>
      <c r="K1294" s="3">
        <v>0.55214318767927895</v>
      </c>
    </row>
    <row r="1295" spans="8:11">
      <c r="H1295" s="3">
        <v>-1.8144117164609099</v>
      </c>
      <c r="I1295" s="3">
        <v>1.95333462969178</v>
      </c>
      <c r="J1295" s="3">
        <v>-1.7775994247398901</v>
      </c>
      <c r="K1295" s="3">
        <v>3.4641309707185002</v>
      </c>
    </row>
    <row r="1296" spans="8:11">
      <c r="H1296" s="3">
        <v>1.01553370945206</v>
      </c>
      <c r="I1296" s="3">
        <v>0.95753627921304596</v>
      </c>
      <c r="J1296" s="3">
        <v>3.4320285528313699</v>
      </c>
      <c r="K1296" s="3">
        <v>1.5162563330605601</v>
      </c>
    </row>
    <row r="1297" spans="8:11">
      <c r="H1297" s="3">
        <f>-0.531610500932901</f>
        <v>-0.53161050093290096</v>
      </c>
      <c r="I1297" s="3">
        <v>-1.3416543716615901</v>
      </c>
      <c r="J1297" s="3">
        <v>-2.0320312875442599</v>
      </c>
      <c r="K1297" s="3">
        <v>3.9570803912280401</v>
      </c>
    </row>
    <row r="1298" spans="8:11">
      <c r="H1298" s="3">
        <v>1.70746339371541</v>
      </c>
      <c r="I1298" s="3">
        <v>-0.93860458137658198</v>
      </c>
      <c r="J1298" s="3">
        <f>-3.62081787520399</f>
        <v>-3.6208178752039899</v>
      </c>
      <c r="K1298" s="3">
        <v>-3.9111105239150299</v>
      </c>
    </row>
    <row r="1299" spans="8:11">
      <c r="H1299" s="3">
        <v>0.47233733323928301</v>
      </c>
      <c r="I1299" s="3">
        <v>-2.1132527342382699</v>
      </c>
      <c r="J1299" s="3">
        <v>0.82412213429844805</v>
      </c>
      <c r="K1299" s="3">
        <v>2.9995382759841598</v>
      </c>
    </row>
    <row r="1300" spans="8:11">
      <c r="H1300" s="3">
        <v>1.2489818046815999</v>
      </c>
      <c r="I1300" s="3">
        <v>0.31196631751919301</v>
      </c>
      <c r="J1300" s="3">
        <v>-3.5459680712389501</v>
      </c>
      <c r="K1300" s="3">
        <v>0.49752373855559501</v>
      </c>
    </row>
    <row r="1301" spans="8:11">
      <c r="H1301" s="3">
        <f>-0.412495474371681</f>
        <v>-0.41249547437168099</v>
      </c>
      <c r="I1301" s="3">
        <v>-2.9311904551885499</v>
      </c>
      <c r="J1301" s="3">
        <v>2.2684890006768001</v>
      </c>
      <c r="K1301" s="3">
        <v>-3.3510196816142201</v>
      </c>
    </row>
    <row r="1302" spans="8:11">
      <c r="H1302" s="3">
        <v>2.7342652749974099</v>
      </c>
      <c r="I1302" s="3">
        <v>0.54956899548853</v>
      </c>
      <c r="J1302" s="3">
        <v>1.86753526924888</v>
      </c>
      <c r="K1302" s="3">
        <v>2.7484535630636602</v>
      </c>
    </row>
    <row r="1303" spans="8:11">
      <c r="H1303" s="3">
        <f>-2.54316029574663</f>
        <v>-2.5431602957466302</v>
      </c>
      <c r="I1303" s="3">
        <v>-0.33918632839804802</v>
      </c>
      <c r="J1303" s="3">
        <v>2.2233493284585002</v>
      </c>
      <c r="K1303" s="3">
        <v>-3.1562298088519798</v>
      </c>
    </row>
    <row r="1304" spans="8:11">
      <c r="H1304" s="3">
        <v>0.165871913623065</v>
      </c>
      <c r="I1304" s="3">
        <v>1.15998539950366</v>
      </c>
      <c r="J1304" s="3">
        <v>2.45698259017469</v>
      </c>
      <c r="K1304" s="3">
        <v>-3.80640570534228</v>
      </c>
    </row>
    <row r="1305" spans="8:11">
      <c r="H1305" s="3">
        <v>-0.12946813550246999</v>
      </c>
      <c r="I1305" s="3">
        <v>3.81662755923333E-2</v>
      </c>
      <c r="J1305" s="3">
        <v>-3.6771682223507902</v>
      </c>
      <c r="K1305" s="3">
        <v>0.52920541962980305</v>
      </c>
    </row>
    <row r="1306" spans="8:11">
      <c r="H1306" s="3">
        <f>-0.855575195594599</f>
        <v>-0.85557519559459905</v>
      </c>
      <c r="I1306" s="3">
        <v>-2.1474042101286801</v>
      </c>
      <c r="J1306" s="3">
        <v>0.53334308531824304</v>
      </c>
      <c r="K1306" s="3">
        <v>-3.0538804299526099</v>
      </c>
    </row>
    <row r="1307" spans="8:11">
      <c r="H1307" s="3">
        <v>-1.07991424242768</v>
      </c>
      <c r="I1307" s="3">
        <v>1.0174546430911999</v>
      </c>
      <c r="J1307" s="3">
        <v>-3.42289941996007</v>
      </c>
      <c r="K1307" s="3">
        <v>1.3264005359391799</v>
      </c>
    </row>
    <row r="1308" spans="8:11">
      <c r="H1308" s="3">
        <v>0.30075284582369699</v>
      </c>
      <c r="I1308" s="3">
        <v>0.34452801486074602</v>
      </c>
      <c r="J1308" s="3">
        <v>2.8640036674959699</v>
      </c>
      <c r="K1308" s="3">
        <v>2.3625584407698299</v>
      </c>
    </row>
    <row r="1309" spans="8:11">
      <c r="H1309" s="3">
        <v>1.7730145593770399</v>
      </c>
      <c r="I1309" s="3">
        <v>1.2481011438726199</v>
      </c>
      <c r="J1309" s="3">
        <f>-1.44069066633841</f>
        <v>-1.44069066633841</v>
      </c>
      <c r="K1309" s="3">
        <v>-3.3291173497400099</v>
      </c>
    </row>
    <row r="1310" spans="8:11">
      <c r="H1310" s="3">
        <v>-0.50722343347607501</v>
      </c>
      <c r="I1310" s="3">
        <v>0.85703181858978295</v>
      </c>
      <c r="J1310" s="3">
        <v>-0.85179990566102703</v>
      </c>
      <c r="K1310" s="3">
        <v>3.54312004057594</v>
      </c>
    </row>
    <row r="1311" spans="8:11">
      <c r="H1311" s="3">
        <v>2.2405114323008402</v>
      </c>
      <c r="I1311" s="3">
        <v>-0.95942931287997402</v>
      </c>
      <c r="J1311" s="3">
        <v>3.20354593455151</v>
      </c>
      <c r="K1311" s="3">
        <v>-0.48223063388536502</v>
      </c>
    </row>
    <row r="1312" spans="8:11">
      <c r="H1312" s="3">
        <v>-1.4489577095821</v>
      </c>
      <c r="I1312" s="3">
        <v>0.63553503086850205</v>
      </c>
      <c r="J1312" s="3">
        <f>-3.20436054582686</f>
        <v>-3.20436054582686</v>
      </c>
      <c r="K1312" s="3">
        <v>-0.27194796830144602</v>
      </c>
    </row>
    <row r="1313" spans="8:11">
      <c r="H1313" s="3">
        <v>2.2684107699708398</v>
      </c>
      <c r="I1313" s="3">
        <v>-1.4320553371104701</v>
      </c>
      <c r="J1313" s="3">
        <v>2.4269772783877799</v>
      </c>
      <c r="K1313" s="3">
        <v>3.4081593110846899</v>
      </c>
    </row>
    <row r="1314" spans="8:11">
      <c r="H1314" s="3">
        <v>1.6179466393697901</v>
      </c>
      <c r="I1314" s="3">
        <v>1.3196456192958499</v>
      </c>
      <c r="J1314" s="3">
        <v>-1.9099831453920899</v>
      </c>
      <c r="K1314" s="3">
        <v>3.02584867901454</v>
      </c>
    </row>
    <row r="1315" spans="8:11">
      <c r="H1315" s="3">
        <f>-0.802204724986601</f>
        <v>-0.802204724986601</v>
      </c>
      <c r="I1315" s="3">
        <v>-2.3157019874695601</v>
      </c>
      <c r="J1315" s="3">
        <f>-3.3273223600649</f>
        <v>-3.3273223600648998</v>
      </c>
      <c r="K1315" s="3">
        <v>-0.56255384622597004</v>
      </c>
    </row>
    <row r="1316" spans="8:11">
      <c r="H1316" s="3">
        <v>0.10024675806807</v>
      </c>
      <c r="I1316" s="3">
        <v>1.1197629070748301</v>
      </c>
      <c r="J1316" s="3">
        <f>-3.88442583881824</f>
        <v>-3.88442583881824</v>
      </c>
      <c r="K1316" s="3">
        <v>-3.9489557387739498</v>
      </c>
    </row>
    <row r="1317" spans="8:11">
      <c r="H1317" s="3">
        <v>-2.7390376686813802</v>
      </c>
      <c r="I1317" s="3">
        <v>0.35826110124003302</v>
      </c>
      <c r="J1317" s="3">
        <v>2.3610931705692102</v>
      </c>
      <c r="K1317" s="3">
        <v>-3.11698069831598</v>
      </c>
    </row>
    <row r="1318" spans="8:11">
      <c r="H1318" s="3">
        <v>1.62404816527839</v>
      </c>
      <c r="I1318" s="3">
        <v>-1.2298495004754799</v>
      </c>
      <c r="J1318" s="3">
        <v>2.83135261614661</v>
      </c>
      <c r="K1318" s="3">
        <v>2.3500980968362102</v>
      </c>
    </row>
    <row r="1319" spans="8:11">
      <c r="H1319" s="3">
        <v>0.35086856620645801</v>
      </c>
      <c r="I1319" s="3">
        <v>-2.5272779391858</v>
      </c>
      <c r="J1319" s="3">
        <v>2.30557472581012</v>
      </c>
      <c r="K1319" s="3">
        <v>-2.6723004175562401</v>
      </c>
    </row>
    <row r="1320" spans="8:11">
      <c r="H1320" s="3">
        <v>2.2156347145805602</v>
      </c>
      <c r="I1320" s="3">
        <v>-0.29423057313311501</v>
      </c>
      <c r="J1320" s="3">
        <v>-3.6591828338071002</v>
      </c>
      <c r="K1320" s="3">
        <v>2.8294371267480698</v>
      </c>
    </row>
    <row r="1321" spans="8:11">
      <c r="H1321" s="3">
        <v>1.60119856947664</v>
      </c>
      <c r="I1321" s="3">
        <v>-1.07507470528871</v>
      </c>
      <c r="J1321" s="3">
        <f>-3.55258094075581</f>
        <v>-3.55258094075581</v>
      </c>
      <c r="K1321" s="3">
        <v>-6.9715694847563001E-2</v>
      </c>
    </row>
    <row r="1322" spans="8:11">
      <c r="H1322" s="3">
        <v>0.87286445584345096</v>
      </c>
      <c r="I1322" s="3">
        <v>-2.33432516758812</v>
      </c>
      <c r="J1322" s="3">
        <f>-2.72966596743287</f>
        <v>-2.72966596743287</v>
      </c>
      <c r="K1322" s="3">
        <v>-1.6534993585270099</v>
      </c>
    </row>
    <row r="1323" spans="8:11">
      <c r="H1323" s="3">
        <v>1.28828945478769</v>
      </c>
      <c r="I1323" s="3">
        <v>-0.972241089453866</v>
      </c>
      <c r="J1323" s="3">
        <v>-3.4173715129404401</v>
      </c>
      <c r="K1323" s="3">
        <v>1.3563810109799499</v>
      </c>
    </row>
    <row r="1324" spans="8:11">
      <c r="H1324" s="3">
        <v>1.2246622472484101</v>
      </c>
      <c r="I1324" s="3">
        <v>-2.2255870414655599</v>
      </c>
      <c r="J1324" s="3">
        <v>3.0416591748743</v>
      </c>
      <c r="K1324" s="3">
        <v>-1.30535205508168</v>
      </c>
    </row>
    <row r="1325" spans="8:11">
      <c r="H1325" s="3">
        <v>0.62726894811952005</v>
      </c>
      <c r="I1325" s="3">
        <v>-2.3257694477011701</v>
      </c>
      <c r="J1325" s="3">
        <v>3.1008901983450401</v>
      </c>
      <c r="K1325" s="3">
        <v>0.12870256881353201</v>
      </c>
    </row>
    <row r="1326" spans="8:11">
      <c r="H1326" s="3">
        <v>1.78816480639304</v>
      </c>
      <c r="I1326" s="3">
        <v>-0.57327324559801496</v>
      </c>
      <c r="J1326" s="3">
        <v>3.0159808366446499</v>
      </c>
      <c r="K1326" s="3">
        <v>-3.3650931445541699</v>
      </c>
    </row>
    <row r="1327" spans="8:11">
      <c r="H1327" s="3">
        <v>-1.30597823939682</v>
      </c>
      <c r="I1327" s="3">
        <v>1.2647929447834401</v>
      </c>
      <c r="J1327" s="3">
        <v>3.8721641570367802</v>
      </c>
      <c r="K1327" s="3">
        <v>1.13614647261376</v>
      </c>
    </row>
    <row r="1328" spans="8:11">
      <c r="H1328" s="3">
        <v>-0.63284721909576902</v>
      </c>
      <c r="I1328" s="3">
        <v>0.49612970083273999</v>
      </c>
      <c r="J1328" s="3">
        <v>-0.42646730703480801</v>
      </c>
      <c r="K1328" s="3">
        <v>3.1615135001114698</v>
      </c>
    </row>
    <row r="1329" spans="8:11">
      <c r="H1329" s="3">
        <f>-0.941675086376452</f>
        <v>-0.94167508637645203</v>
      </c>
      <c r="I1329" s="3">
        <v>-0.728496220921938</v>
      </c>
      <c r="J1329" s="3">
        <v>5.2529373928930298E-2</v>
      </c>
      <c r="K1329" s="3">
        <v>-3.3605837767117901</v>
      </c>
    </row>
    <row r="1330" spans="8:11">
      <c r="H1330" s="3">
        <v>1.69519466800316</v>
      </c>
      <c r="I1330" s="3">
        <v>1.4429569426326201</v>
      </c>
      <c r="J1330" s="3">
        <v>-3.8226400011780801</v>
      </c>
      <c r="K1330" s="3">
        <v>3.4023451412799401</v>
      </c>
    </row>
    <row r="1331" spans="8:11">
      <c r="H1331" s="3">
        <v>4.8455140789220802E-3</v>
      </c>
      <c r="I1331" s="3">
        <v>1.39352965071011</v>
      </c>
      <c r="J1331" s="3">
        <v>1.3036061354019199</v>
      </c>
      <c r="K1331" s="3">
        <v>-2.8750387265007298</v>
      </c>
    </row>
    <row r="1332" spans="8:11">
      <c r="H1332" s="3">
        <v>1.1455264870256301</v>
      </c>
      <c r="I1332" s="3">
        <v>2.6109640529194702</v>
      </c>
      <c r="J1332" s="3">
        <f>-2.6571755963395</f>
        <v>-2.6571755963395001</v>
      </c>
      <c r="K1332" s="3">
        <v>-3.7118938570146298</v>
      </c>
    </row>
    <row r="1333" spans="8:11">
      <c r="H1333" s="3">
        <v>-1.34253193084341</v>
      </c>
      <c r="I1333" s="3">
        <v>2.4380064065098299</v>
      </c>
      <c r="J1333" s="3">
        <f>-0.230851264749805</f>
        <v>-0.230851264749805</v>
      </c>
      <c r="K1333" s="3">
        <v>-3.3549769177640201</v>
      </c>
    </row>
    <row r="1334" spans="8:11">
      <c r="H1334" s="3">
        <v>-0.34615510407374001</v>
      </c>
      <c r="I1334" s="3">
        <v>0.77029010330041103</v>
      </c>
      <c r="J1334" s="3">
        <f>-3.26269701480644</f>
        <v>-3.2626970148064398</v>
      </c>
      <c r="K1334" s="3">
        <v>-0.21455016650721401</v>
      </c>
    </row>
    <row r="1335" spans="8:11">
      <c r="H1335" s="3">
        <v>1.7752455935998299</v>
      </c>
      <c r="I1335" s="3">
        <v>-0.94863818770431696</v>
      </c>
      <c r="J1335" s="3">
        <v>3.3899687195463999</v>
      </c>
      <c r="K1335" s="3">
        <v>-0.23913369278570501</v>
      </c>
    </row>
    <row r="1336" spans="8:11">
      <c r="H1336" s="3">
        <v>-1.5440951282536699</v>
      </c>
      <c r="I1336" s="3">
        <v>1.42663519230031</v>
      </c>
      <c r="J1336" s="3">
        <v>-3.6192595984251699</v>
      </c>
      <c r="K1336" s="3">
        <v>3.2599010112430902</v>
      </c>
    </row>
    <row r="1337" spans="8:11">
      <c r="H1337" s="3">
        <v>0.578116527900847</v>
      </c>
      <c r="I1337" s="3">
        <v>-6.1760402186397501E-2</v>
      </c>
      <c r="J1337" s="3">
        <f>-3.15406505859168</f>
        <v>-3.1540650585916801</v>
      </c>
      <c r="K1337" s="3">
        <v>-3.2189751673075602</v>
      </c>
    </row>
    <row r="1338" spans="8:11">
      <c r="H1338" s="3">
        <f>-0.174935856117652</f>
        <v>-0.174935856117652</v>
      </c>
      <c r="I1338" s="3">
        <v>-2.90938402435417</v>
      </c>
      <c r="J1338" s="3">
        <v>3.16065245208262</v>
      </c>
      <c r="K1338" s="3">
        <v>-0.55518044115001597</v>
      </c>
    </row>
    <row r="1339" spans="8:11">
      <c r="H1339" s="3">
        <v>2.2088394527016799</v>
      </c>
      <c r="I1339" s="3">
        <v>1.9871844224094299</v>
      </c>
      <c r="J1339" s="3">
        <v>3.54237098692023</v>
      </c>
      <c r="K1339" s="3">
        <v>1.3300858441836001</v>
      </c>
    </row>
    <row r="1340" spans="8:11">
      <c r="H1340" s="3">
        <v>-1.9056633037339801</v>
      </c>
      <c r="I1340" s="3">
        <v>1.9494920710016901</v>
      </c>
      <c r="J1340" s="3">
        <v>3.7614012559199899</v>
      </c>
      <c r="K1340" s="3">
        <v>2.4188894949592701</v>
      </c>
    </row>
    <row r="1341" spans="8:11">
      <c r="H1341" s="3">
        <f>-2.46390649885305</f>
        <v>-2.4639064988530501</v>
      </c>
      <c r="I1341" s="3">
        <v>-1.6636499130945099</v>
      </c>
      <c r="J1341" s="3">
        <v>-3.3671468039466901</v>
      </c>
      <c r="K1341" s="3">
        <v>2.43245856105451</v>
      </c>
    </row>
    <row r="1342" spans="8:11">
      <c r="H1342" s="3">
        <f>-1.89166631670422</f>
        <v>-1.89166631670422</v>
      </c>
      <c r="I1342" s="3">
        <v>-1.2002085073036399</v>
      </c>
      <c r="J1342" s="3">
        <v>-3.3102123707761102</v>
      </c>
      <c r="K1342" s="3">
        <v>0.26151452239601503</v>
      </c>
    </row>
    <row r="1343" spans="8:11">
      <c r="H1343" s="3">
        <v>-2.6490703899288501</v>
      </c>
      <c r="I1343" s="3">
        <v>9.3069399226028901E-2</v>
      </c>
      <c r="J1343" s="3">
        <v>3.4351232149802802</v>
      </c>
      <c r="K1343" s="3">
        <v>0.42263541116634501</v>
      </c>
    </row>
    <row r="1344" spans="8:11">
      <c r="H1344" s="3">
        <v>2.15107669173796</v>
      </c>
      <c r="I1344" s="3">
        <v>2.0856682135693898</v>
      </c>
      <c r="J1344" s="3">
        <v>-3.9426097753135698</v>
      </c>
      <c r="K1344" s="3">
        <v>2.10109193640054</v>
      </c>
    </row>
    <row r="1345" spans="8:11">
      <c r="H1345" s="3">
        <v>-0.78636210471333501</v>
      </c>
      <c r="I1345" s="3">
        <v>0.83452074030335799</v>
      </c>
      <c r="J1345" s="3">
        <v>1.85876858377785</v>
      </c>
      <c r="K1345" s="3">
        <v>-2.3677764594573301</v>
      </c>
    </row>
    <row r="1346" spans="8:11">
      <c r="H1346" s="3">
        <v>0.80498886360971</v>
      </c>
      <c r="I1346" s="3">
        <v>-0.23216224215310599</v>
      </c>
      <c r="J1346" s="3">
        <f>-3.87120714436897</f>
        <v>-3.8712071443689702</v>
      </c>
      <c r="K1346" s="3">
        <v>-3.4133986348293099</v>
      </c>
    </row>
    <row r="1347" spans="8:11">
      <c r="H1347" s="3">
        <f>-0.595932114491164</f>
        <v>-0.59593211449116401</v>
      </c>
      <c r="I1347" s="3">
        <v>-0.66188131234934999</v>
      </c>
      <c r="J1347" s="3">
        <v>1.81859420396473</v>
      </c>
      <c r="K1347" s="3">
        <v>-3.6738606925270498</v>
      </c>
    </row>
    <row r="1348" spans="8:11">
      <c r="H1348" s="3">
        <v>2.65874837812926</v>
      </c>
      <c r="I1348" s="3">
        <v>-0.63828161361844904</v>
      </c>
      <c r="J1348" s="3">
        <v>3.4241822508473598</v>
      </c>
      <c r="K1348" s="3">
        <v>2.4888465153296599</v>
      </c>
    </row>
    <row r="1349" spans="8:11">
      <c r="H1349" s="3">
        <v>-0.97688462142405497</v>
      </c>
      <c r="I1349" s="3">
        <v>1.8771551532509301</v>
      </c>
      <c r="J1349" s="3">
        <f>-1.47154525545579</f>
        <v>-1.47154525545579</v>
      </c>
      <c r="K1349" s="3">
        <v>-3.0111488672494602</v>
      </c>
    </row>
    <row r="1350" spans="8:11">
      <c r="H1350" s="3">
        <v>-2.2557491490523001</v>
      </c>
      <c r="I1350" s="3">
        <v>0.27954193919361098</v>
      </c>
      <c r="J1350" s="3">
        <v>3.4823174456114501</v>
      </c>
      <c r="K1350" s="3">
        <v>-1.4865673107044299</v>
      </c>
    </row>
    <row r="1351" spans="8:11">
      <c r="H1351" s="3">
        <v>1.72340157272812</v>
      </c>
      <c r="I1351" s="3">
        <v>-0.51337124803449496</v>
      </c>
      <c r="J1351" s="3">
        <f>-3.20397059116228</f>
        <v>-3.20397059116228</v>
      </c>
      <c r="K1351" s="3">
        <v>-3.79851421834339</v>
      </c>
    </row>
    <row r="1352" spans="8:11">
      <c r="H1352" s="3">
        <f>-1.96141001630136</f>
        <v>-1.9614100163013599</v>
      </c>
      <c r="I1352" s="3">
        <v>-0.54861858669206398</v>
      </c>
      <c r="J1352" s="3">
        <v>3.8885610103392398</v>
      </c>
      <c r="K1352" s="3">
        <v>-3.6761670474463299</v>
      </c>
    </row>
    <row r="1353" spans="8:11">
      <c r="H1353" s="3">
        <f>-2.80885499932449</f>
        <v>-2.80885499932449</v>
      </c>
      <c r="I1353" s="3">
        <v>-0.72710420761737904</v>
      </c>
      <c r="J1353" s="3">
        <v>-3.19677019019543</v>
      </c>
      <c r="K1353" s="3">
        <v>0.51053650647682702</v>
      </c>
    </row>
    <row r="1354" spans="8:11">
      <c r="H1354" s="3">
        <v>-2.6690871537955099</v>
      </c>
      <c r="I1354" s="3">
        <v>7.7472169221034698E-2</v>
      </c>
      <c r="J1354" s="3">
        <v>-3.4760575419233199</v>
      </c>
      <c r="K1354" s="3">
        <v>3.6322203196860201</v>
      </c>
    </row>
    <row r="1355" spans="8:11">
      <c r="H1355" s="3">
        <v>2.55719282260501</v>
      </c>
      <c r="I1355" s="3">
        <v>0.60569397815749604</v>
      </c>
      <c r="J1355" s="3">
        <f>-3.87660084131396</f>
        <v>-3.8766008413139601</v>
      </c>
      <c r="K1355" s="3">
        <v>-1.12987863452508</v>
      </c>
    </row>
    <row r="1356" spans="8:11">
      <c r="H1356" s="3">
        <v>1.6758116360686801</v>
      </c>
      <c r="I1356" s="3">
        <v>0.29200066987822099</v>
      </c>
      <c r="J1356" s="3">
        <f>-3.57204140708884</f>
        <v>-3.57204140708884</v>
      </c>
      <c r="K1356" s="3">
        <v>-3.3758151236220799</v>
      </c>
    </row>
    <row r="1357" spans="8:11">
      <c r="H1357" s="3">
        <v>-1.03722948433396</v>
      </c>
      <c r="I1357" s="3">
        <v>0.90456886449312301</v>
      </c>
      <c r="J1357" s="3">
        <v>2.5632258998749999</v>
      </c>
      <c r="K1357" s="3">
        <v>3.3500749366555298</v>
      </c>
    </row>
    <row r="1358" spans="8:11">
      <c r="H1358" s="3">
        <v>1.2032426155954301</v>
      </c>
      <c r="I1358" s="3">
        <v>-2.0341008431169398</v>
      </c>
      <c r="J1358" s="3">
        <v>2.6436769686754902</v>
      </c>
      <c r="K1358" s="3">
        <v>-3.7231770731165401</v>
      </c>
    </row>
    <row r="1359" spans="8:11">
      <c r="H1359" s="3">
        <v>-1.4112115369438401</v>
      </c>
      <c r="I1359" s="3">
        <v>5.9623750301818199E-2</v>
      </c>
      <c r="J1359" s="3">
        <v>3.8824482135339999</v>
      </c>
      <c r="K1359" s="3">
        <v>-0.77040078936526502</v>
      </c>
    </row>
    <row r="1360" spans="8:11">
      <c r="H1360" s="3">
        <v>-1.7114922566078401</v>
      </c>
      <c r="I1360" s="3">
        <v>0.50527903266529695</v>
      </c>
      <c r="J1360" s="3">
        <v>1.59517236882377</v>
      </c>
      <c r="K1360" s="3">
        <v>-3.98223605183443</v>
      </c>
    </row>
    <row r="1361" spans="8:11">
      <c r="H1361" s="3">
        <v>1.0642410137071801</v>
      </c>
      <c r="I1361" s="3">
        <v>-1.6834848277016099</v>
      </c>
      <c r="J1361" s="3">
        <v>-1.88438789028913</v>
      </c>
      <c r="K1361" s="3">
        <v>3.47797062852288</v>
      </c>
    </row>
    <row r="1362" spans="8:11">
      <c r="H1362" s="3">
        <v>1.7090075065880701</v>
      </c>
      <c r="I1362" s="3">
        <v>-4.6714578611029003E-3</v>
      </c>
      <c r="J1362" s="3">
        <v>2.8992067166406499</v>
      </c>
      <c r="K1362" s="3">
        <v>-3.7020013577127702</v>
      </c>
    </row>
    <row r="1363" spans="8:11">
      <c r="H1363" s="3">
        <v>1.6975601418072901</v>
      </c>
      <c r="I1363" s="3">
        <v>2.2409481731138898</v>
      </c>
      <c r="J1363" s="3">
        <v>-3.26528080345751</v>
      </c>
      <c r="K1363" s="3">
        <v>0.19452461866418599</v>
      </c>
    </row>
    <row r="1364" spans="8:11">
      <c r="H1364" s="3">
        <f>-0.74992181054126</f>
        <v>-0.74992181054125995</v>
      </c>
      <c r="I1364" s="3">
        <v>-2.5525277162862001</v>
      </c>
      <c r="J1364" s="3">
        <f>-2.30658186450023</f>
        <v>-2.3065818645002301</v>
      </c>
      <c r="K1364" s="3">
        <v>-3.03055868712489</v>
      </c>
    </row>
    <row r="1365" spans="8:11">
      <c r="H1365" s="3">
        <v>0.28211272118347902</v>
      </c>
      <c r="I1365" s="3">
        <v>-0.31092618805079197</v>
      </c>
      <c r="J1365" s="3">
        <f>-1.97227212506978</f>
        <v>-1.9722721250697799</v>
      </c>
      <c r="K1365" s="3">
        <v>-2.2820322521609202</v>
      </c>
    </row>
    <row r="1366" spans="8:11">
      <c r="H1366" s="3">
        <v>-2.2079679351381101</v>
      </c>
      <c r="I1366" s="3">
        <v>0.84454688587923499</v>
      </c>
      <c r="J1366" s="3">
        <v>-3.3841667746179902</v>
      </c>
      <c r="K1366" s="3">
        <v>2.92209187059593</v>
      </c>
    </row>
    <row r="1367" spans="8:11">
      <c r="H1367" s="3">
        <f>-2.85353308322212</f>
        <v>-2.85353308322212</v>
      </c>
      <c r="I1367" s="3">
        <v>-0.15238253285696199</v>
      </c>
      <c r="J1367" s="3">
        <v>2.9269179574544899</v>
      </c>
      <c r="K1367" s="3">
        <v>2.89391454084803</v>
      </c>
    </row>
    <row r="1368" spans="8:11">
      <c r="H1368" s="3">
        <v>1.82262423765263</v>
      </c>
      <c r="I1368" s="3">
        <v>-1.0064253620936401</v>
      </c>
      <c r="J1368" s="3">
        <v>1.0402060676215701</v>
      </c>
      <c r="K1368" s="3">
        <v>3.7697660173337901</v>
      </c>
    </row>
    <row r="1369" spans="8:11">
      <c r="H1369" s="3">
        <f>-1.91525029027989</f>
        <v>-1.91525029027989</v>
      </c>
      <c r="I1369" s="3">
        <v>-4.4305446040709698E-2</v>
      </c>
      <c r="J1369" s="3">
        <v>3.4413566892443401</v>
      </c>
      <c r="K1369" s="3">
        <v>-1.45402457388518</v>
      </c>
    </row>
    <row r="1370" spans="8:11">
      <c r="H1370" s="3">
        <v>1.4835431750166701</v>
      </c>
      <c r="I1370" s="3">
        <v>1.4547092099696299</v>
      </c>
      <c r="J1370" s="3">
        <v>3.5514498920858002</v>
      </c>
      <c r="K1370" s="3">
        <v>0.386210816746485</v>
      </c>
    </row>
    <row r="1371" spans="8:11">
      <c r="H1371" s="3">
        <v>-1.59998984477337</v>
      </c>
      <c r="I1371" s="3">
        <v>0.69123832037741995</v>
      </c>
      <c r="J1371" s="3">
        <v>-0.107858763267991</v>
      </c>
      <c r="K1371" s="3">
        <v>3.4582810782882198</v>
      </c>
    </row>
    <row r="1372" spans="8:11">
      <c r="H1372" s="3">
        <v>-1.2418233540152701</v>
      </c>
      <c r="I1372" s="3">
        <v>0.973627186330562</v>
      </c>
      <c r="J1372" s="3">
        <v>3.2577472502356</v>
      </c>
      <c r="K1372" s="3">
        <v>-0.88060780757870705</v>
      </c>
    </row>
    <row r="1373" spans="8:11">
      <c r="H1373" s="3">
        <f>-0.979122447495675</f>
        <v>-0.97912244749567501</v>
      </c>
      <c r="I1373" s="3">
        <v>-1.83057631609188</v>
      </c>
      <c r="J1373" s="3">
        <v>3.3021148099225899</v>
      </c>
      <c r="K1373" s="3">
        <v>-2.3554776180376802</v>
      </c>
    </row>
    <row r="1374" spans="8:11">
      <c r="H1374" s="3">
        <v>1.64766754717802</v>
      </c>
      <c r="I1374" s="3">
        <v>1.0983797287776</v>
      </c>
      <c r="J1374" s="3">
        <f>-3.91082297729111</f>
        <v>-3.9108229772911098</v>
      </c>
      <c r="K1374" s="3">
        <v>-2.9009955555002499E-2</v>
      </c>
    </row>
    <row r="1375" spans="8:11">
      <c r="H1375" s="3">
        <f>-1.57686339828788</f>
        <v>-1.5768633982878799</v>
      </c>
      <c r="I1375" s="3">
        <v>-0.50912231605882496</v>
      </c>
      <c r="J1375" s="3">
        <f>-3.28758785966067</f>
        <v>-3.28758785966067</v>
      </c>
      <c r="K1375" s="3">
        <v>-1.8614700523718599</v>
      </c>
    </row>
    <row r="1376" spans="8:11">
      <c r="H1376" s="3">
        <v>-0.32026692070591001</v>
      </c>
      <c r="I1376" s="3">
        <v>0.36543645308373002</v>
      </c>
      <c r="J1376" s="3">
        <v>3.7462545361338502</v>
      </c>
      <c r="K1376" s="3">
        <v>-0.57921891045782703</v>
      </c>
    </row>
    <row r="1377" spans="8:11">
      <c r="H1377" s="3">
        <v>0.39853552300621697</v>
      </c>
      <c r="I1377" s="3">
        <v>2.4991160971722501</v>
      </c>
      <c r="J1377" s="3">
        <v>3.0391739618675802</v>
      </c>
      <c r="K1377" s="3">
        <v>3.7669579474618198</v>
      </c>
    </row>
    <row r="1378" spans="8:11">
      <c r="H1378" s="3">
        <v>-0.15253876391843699</v>
      </c>
      <c r="I1378" s="3">
        <v>0.75602386800606403</v>
      </c>
      <c r="J1378" s="3">
        <v>3.5868067228223901</v>
      </c>
      <c r="K1378" s="3">
        <v>0.411073569988545</v>
      </c>
    </row>
    <row r="1379" spans="8:11">
      <c r="H1379" s="3">
        <v>0.88009324128410604</v>
      </c>
      <c r="I1379" s="3">
        <v>1.23096676339452</v>
      </c>
      <c r="J1379" s="3">
        <v>2.9947474859878001</v>
      </c>
      <c r="K1379" s="3">
        <v>-0.18432008620203</v>
      </c>
    </row>
    <row r="1380" spans="8:11">
      <c r="H1380" s="3">
        <f>-0.606619428219605</f>
        <v>-0.60661942821960502</v>
      </c>
      <c r="I1380" s="3">
        <v>-1.3810825309433299</v>
      </c>
      <c r="J1380" s="3">
        <v>-2.7948854360555</v>
      </c>
      <c r="K1380" s="3">
        <v>1.3140148735686601</v>
      </c>
    </row>
    <row r="1381" spans="8:11">
      <c r="H1381" s="3">
        <v>0.28196454258718701</v>
      </c>
      <c r="I1381" s="3">
        <v>1.8192260268871301</v>
      </c>
      <c r="J1381" s="3">
        <v>3.7643751325129302</v>
      </c>
      <c r="K1381" s="3">
        <v>3.7526645223197699</v>
      </c>
    </row>
    <row r="1382" spans="8:11">
      <c r="H1382" s="3">
        <v>0.31744225347212102</v>
      </c>
      <c r="I1382" s="3">
        <v>0.12902195010211501</v>
      </c>
      <c r="J1382" s="3">
        <f>-1.67241986599184</f>
        <v>-1.6724198659918399</v>
      </c>
      <c r="K1382" s="3">
        <v>-3.5105754878712099</v>
      </c>
    </row>
    <row r="1383" spans="8:11">
      <c r="H1383" s="3">
        <v>1.01572149319593</v>
      </c>
      <c r="I1383" s="3">
        <v>-1.9716566543020999</v>
      </c>
      <c r="J1383" s="3">
        <v>-1.434071405027</v>
      </c>
      <c r="K1383" s="3">
        <v>3.2247579550843599</v>
      </c>
    </row>
    <row r="1384" spans="8:11">
      <c r="H1384" s="3">
        <v>-2.42482336391897</v>
      </c>
      <c r="I1384" s="3">
        <v>1.36066718943998</v>
      </c>
      <c r="J1384" s="3">
        <v>3.0093522095787799</v>
      </c>
      <c r="K1384" s="3">
        <v>-2.16491065220317</v>
      </c>
    </row>
    <row r="1385" spans="8:11">
      <c r="H1385" s="3">
        <f>-1.14892946481441</f>
        <v>-1.1489294648144099</v>
      </c>
      <c r="I1385" s="3">
        <v>-0.98338671858568005</v>
      </c>
      <c r="J1385" s="3">
        <v>2.9319501846227598</v>
      </c>
      <c r="K1385" s="3">
        <v>-0.71789245984443095</v>
      </c>
    </row>
    <row r="1386" spans="8:11">
      <c r="H1386" s="3">
        <v>-1.00735804453533E-2</v>
      </c>
      <c r="I1386" s="3">
        <v>2.75767343732194</v>
      </c>
      <c r="J1386" s="3">
        <v>-1.3765394669409601</v>
      </c>
      <c r="K1386" s="3">
        <v>3.9341042016160399</v>
      </c>
    </row>
    <row r="1387" spans="8:11">
      <c r="H1387" s="3">
        <f>-1.80949095637864</f>
        <v>-1.8094909563786401</v>
      </c>
      <c r="I1387" s="3">
        <v>-1.6742381198082901</v>
      </c>
      <c r="J1387" s="3">
        <v>1.6863478330436501</v>
      </c>
      <c r="K1387" s="3">
        <v>-3.6917897814497902</v>
      </c>
    </row>
    <row r="1388" spans="8:11">
      <c r="H1388" s="3">
        <v>0.95665393594053705</v>
      </c>
      <c r="I1388" s="3">
        <v>-6.8551680496631698E-2</v>
      </c>
      <c r="J1388" s="3">
        <f>-2.76439642948135</f>
        <v>-2.7643964294813501</v>
      </c>
      <c r="K1388" s="3">
        <v>-3.1987261459396401</v>
      </c>
    </row>
    <row r="1389" spans="8:11">
      <c r="H1389" s="3">
        <f>-0.043889247679222</f>
        <v>-4.3889247679221997E-2</v>
      </c>
      <c r="I1389" s="3">
        <v>-2.81132057780236</v>
      </c>
      <c r="J1389" s="3">
        <f>-2.19527743312975</f>
        <v>-2.1952774331297502</v>
      </c>
      <c r="K1389" s="3">
        <v>-2.9988074402764102</v>
      </c>
    </row>
    <row r="1390" spans="8:11">
      <c r="H1390" s="3">
        <v>2.1583808248891398</v>
      </c>
      <c r="I1390" s="3">
        <v>0.30669705773161299</v>
      </c>
      <c r="J1390" s="3">
        <v>3.4174868716458899</v>
      </c>
      <c r="K1390" s="3">
        <v>-0.63278003621608803</v>
      </c>
    </row>
    <row r="1391" spans="8:11">
      <c r="H1391" s="3">
        <v>2.4894851715364998</v>
      </c>
      <c r="I1391" s="3">
        <v>0.80823752528917403</v>
      </c>
      <c r="J1391" s="3">
        <v>1.3236044238039699</v>
      </c>
      <c r="K1391" s="3">
        <v>-2.6927842615400999</v>
      </c>
    </row>
    <row r="1392" spans="8:11">
      <c r="H1392" s="3">
        <v>0.40809075178891402</v>
      </c>
      <c r="I1392" s="3">
        <v>2.1057766863163902E-3</v>
      </c>
      <c r="J1392" s="3">
        <f>-2.3491804826914</f>
        <v>-2.3491804826913998</v>
      </c>
      <c r="K1392" s="3">
        <v>-3.5441144872504098</v>
      </c>
    </row>
    <row r="1393" spans="8:11">
      <c r="H1393" s="3">
        <v>2.7954808034892502</v>
      </c>
      <c r="I1393" s="3">
        <v>0.46078448848453202</v>
      </c>
      <c r="J1393" s="3">
        <f>-1.09393666583403</f>
        <v>-1.0939366658340299</v>
      </c>
      <c r="K1393" s="3">
        <v>-3.9053433419827601</v>
      </c>
    </row>
    <row r="1394" spans="8:11">
      <c r="H1394" s="3">
        <v>-0.76151607675897104</v>
      </c>
      <c r="I1394" s="3">
        <v>0.23849200271968601</v>
      </c>
      <c r="J1394" s="3">
        <v>1.05125552837417</v>
      </c>
      <c r="K1394" s="3">
        <v>-2.8824220660943798</v>
      </c>
    </row>
    <row r="1395" spans="8:11">
      <c r="H1395" s="3">
        <f>-0.145354220536805</f>
        <v>-0.145354220536805</v>
      </c>
      <c r="I1395" s="3">
        <v>-1.7107263915214701</v>
      </c>
      <c r="J1395" s="3">
        <v>-3.6339084433877602</v>
      </c>
      <c r="K1395" s="3">
        <v>1.22128871166883</v>
      </c>
    </row>
    <row r="1396" spans="8:11">
      <c r="H1396" s="3">
        <v>0.88797700320742801</v>
      </c>
      <c r="I1396" s="3">
        <v>-0.462826385334629</v>
      </c>
      <c r="J1396" s="3">
        <v>3.3119524528084701</v>
      </c>
      <c r="K1396" s="3">
        <v>-3.72903941259968</v>
      </c>
    </row>
    <row r="1397" spans="8:11">
      <c r="H1397" s="3">
        <f>-1.34656240916396</f>
        <v>-1.3465624091639601</v>
      </c>
      <c r="I1397" s="3">
        <v>-0.97767414271675601</v>
      </c>
      <c r="J1397" s="3">
        <v>2.34822387120317</v>
      </c>
      <c r="K1397" s="3">
        <v>2.77299263311737</v>
      </c>
    </row>
    <row r="1398" spans="8:11">
      <c r="H1398" s="3">
        <v>1.8935508108299901</v>
      </c>
      <c r="I1398" s="3">
        <v>-1.81330425758895</v>
      </c>
      <c r="J1398" s="3">
        <v>4.4463677531112397E-2</v>
      </c>
      <c r="K1398" s="3">
        <v>3.59601028029833</v>
      </c>
    </row>
    <row r="1399" spans="8:11">
      <c r="H1399" s="3">
        <v>0.51673019758032801</v>
      </c>
      <c r="I1399" s="3">
        <v>2.3505723567865102</v>
      </c>
      <c r="J1399" s="3">
        <f>-0.537508308718919</f>
        <v>-0.53750830871891897</v>
      </c>
      <c r="K1399" s="3">
        <v>-3.0678678172431399</v>
      </c>
    </row>
    <row r="1400" spans="8:11">
      <c r="H1400" s="3">
        <v>0.40766660934412402</v>
      </c>
      <c r="I1400" s="3">
        <v>-0.499505209582497</v>
      </c>
      <c r="J1400" s="3">
        <v>3.0049511559561899</v>
      </c>
      <c r="K1400" s="3">
        <v>-0.23336698783926199</v>
      </c>
    </row>
    <row r="1401" spans="8:11">
      <c r="H1401" s="3">
        <f>-1.74643962953405</f>
        <v>-1.7464396295340501</v>
      </c>
      <c r="I1401" s="3">
        <v>-0.43279918243851401</v>
      </c>
      <c r="J1401" s="3">
        <v>-1.83863895324144</v>
      </c>
      <c r="K1401" s="3">
        <v>3.8282784562102798</v>
      </c>
    </row>
    <row r="1402" spans="8:11">
      <c r="H1402" s="3">
        <f>-1.3462816038705</f>
        <v>-1.3462816038705001</v>
      </c>
      <c r="I1402" s="3">
        <v>-1.4974959312998299</v>
      </c>
      <c r="J1402" s="3">
        <v>-3.7079144623843798</v>
      </c>
      <c r="K1402" s="3">
        <v>1.8086168397779401</v>
      </c>
    </row>
    <row r="1403" spans="8:11">
      <c r="H1403" s="3">
        <f>-1.74040245518427</f>
        <v>-1.7404024551842701</v>
      </c>
      <c r="I1403" s="3">
        <v>-0.26815639729583202</v>
      </c>
      <c r="J1403" s="3">
        <v>2.1799281706554399</v>
      </c>
      <c r="K1403" s="3">
        <v>3.3925687256249901</v>
      </c>
    </row>
    <row r="1404" spans="8:11">
      <c r="H1404" s="3">
        <v>2.2825548944852301</v>
      </c>
      <c r="I1404" s="3">
        <v>1.3399468206718801</v>
      </c>
      <c r="J1404" s="3">
        <f>-3.29380537795504</f>
        <v>-3.29380537795504</v>
      </c>
      <c r="K1404" s="3">
        <v>-1.9913799715151701</v>
      </c>
    </row>
    <row r="1405" spans="8:11">
      <c r="H1405" s="3">
        <v>8.5647980590164402E-2</v>
      </c>
      <c r="I1405" s="3">
        <v>-2.7308836235939302</v>
      </c>
      <c r="J1405" s="3">
        <v>3.1037725637375102</v>
      </c>
      <c r="K1405" s="3">
        <v>-3.2479206624589301</v>
      </c>
    </row>
    <row r="1406" spans="8:11">
      <c r="H1406" s="3">
        <v>2.2760123915493802</v>
      </c>
      <c r="I1406" s="3">
        <v>-1.2216831564744699</v>
      </c>
      <c r="J1406" s="3">
        <v>2.92687279979378</v>
      </c>
      <c r="K1406" s="3">
        <v>0.88333767895957105</v>
      </c>
    </row>
    <row r="1407" spans="8:11">
      <c r="H1407" s="3">
        <f>-0.781851974129844</f>
        <v>-0.78185197412984397</v>
      </c>
      <c r="I1407" s="3">
        <v>-1.0636996390603399</v>
      </c>
      <c r="J1407" s="3">
        <v>-3.45393445830357</v>
      </c>
      <c r="K1407" s="3">
        <v>1.6307531672654101</v>
      </c>
    </row>
    <row r="1408" spans="8:11">
      <c r="H1408" s="3">
        <v>1.8022050707761299</v>
      </c>
      <c r="I1408" s="3">
        <v>-1.1782483042490799</v>
      </c>
      <c r="J1408" s="3">
        <v>3.91099900121197</v>
      </c>
      <c r="K1408" s="3">
        <v>-2.2558661236203501</v>
      </c>
    </row>
    <row r="1409" spans="8:11">
      <c r="H1409" s="3">
        <v>-1.32789678113892</v>
      </c>
      <c r="I1409" s="3">
        <v>2.49260877065803</v>
      </c>
      <c r="J1409" s="3">
        <v>0.117812995209945</v>
      </c>
      <c r="K1409" s="3">
        <v>-3.11675581245817</v>
      </c>
    </row>
    <row r="1410" spans="8:11">
      <c r="H1410" s="3">
        <v>0.35676013694625702</v>
      </c>
      <c r="I1410" s="3">
        <v>1.8557185916866199</v>
      </c>
      <c r="J1410" s="3">
        <v>2.5821525142080999</v>
      </c>
      <c r="K1410" s="3">
        <v>-3.8857101094375102</v>
      </c>
    </row>
    <row r="1411" spans="8:11">
      <c r="H1411" s="3">
        <f>-1.28736902777813</f>
        <v>-1.28736902777813</v>
      </c>
      <c r="I1411" s="3">
        <v>-0.79183584312478195</v>
      </c>
      <c r="J1411" s="3">
        <v>2.3549533438154402</v>
      </c>
      <c r="K1411" s="3">
        <v>2.13452469670914</v>
      </c>
    </row>
    <row r="1412" spans="8:11">
      <c r="H1412" s="3">
        <v>-1.0924948408914399</v>
      </c>
      <c r="I1412" s="3">
        <v>1.56266175442983</v>
      </c>
      <c r="J1412" s="3">
        <v>3.4443753485773998</v>
      </c>
      <c r="K1412" s="3">
        <v>-2.8679439822617701</v>
      </c>
    </row>
    <row r="1413" spans="8:11">
      <c r="H1413" s="3">
        <v>0.33471917422112801</v>
      </c>
      <c r="I1413" s="3">
        <v>-4.0283653000098001E-2</v>
      </c>
      <c r="J1413" s="3">
        <v>-3.6828784177953202</v>
      </c>
      <c r="K1413" s="3">
        <v>2.6439348308392399</v>
      </c>
    </row>
    <row r="1414" spans="8:11">
      <c r="H1414" s="3">
        <v>-0.24250013993372699</v>
      </c>
      <c r="I1414" s="3">
        <v>0.59193468399183202</v>
      </c>
      <c r="J1414" s="3">
        <v>0.52876985057677495</v>
      </c>
      <c r="K1414" s="3">
        <v>-3.8143254921501701</v>
      </c>
    </row>
    <row r="1415" spans="8:11">
      <c r="H1415" s="3">
        <v>-0.28795252528682402</v>
      </c>
      <c r="I1415" s="3">
        <v>2.8305213959041899</v>
      </c>
      <c r="J1415" s="3">
        <f>-3.66475886017124</f>
        <v>-3.66475886017124</v>
      </c>
      <c r="K1415" s="3">
        <v>-0.70278857969662201</v>
      </c>
    </row>
    <row r="1416" spans="8:11">
      <c r="H1416" s="3">
        <v>-2.0621368496042098</v>
      </c>
      <c r="I1416" s="3">
        <v>1.10380689172181</v>
      </c>
      <c r="J1416" s="3">
        <v>3.3342862428525399</v>
      </c>
      <c r="K1416" s="3">
        <v>1.8330530424287099</v>
      </c>
    </row>
    <row r="1417" spans="8:11">
      <c r="H1417" s="3">
        <v>1.26791063592007</v>
      </c>
      <c r="I1417" s="3">
        <v>-1.33248909021888</v>
      </c>
      <c r="J1417" s="3">
        <v>1.7299529223029</v>
      </c>
      <c r="K1417" s="3">
        <v>-2.6878030257712502</v>
      </c>
    </row>
    <row r="1418" spans="8:11">
      <c r="H1418" s="3">
        <v>-1.9273934810597499</v>
      </c>
      <c r="I1418" s="3">
        <v>0.799226300869052</v>
      </c>
      <c r="J1418" s="3">
        <v>1.0479566517866701</v>
      </c>
      <c r="K1418" s="3">
        <v>-3.7445860841227598</v>
      </c>
    </row>
    <row r="1419" spans="8:11">
      <c r="H1419" s="3">
        <v>1.33449510164246</v>
      </c>
      <c r="I1419" s="3">
        <v>-2.3569571565854699</v>
      </c>
      <c r="J1419" s="3">
        <v>-2.99518476448005</v>
      </c>
      <c r="K1419" s="3">
        <v>3.4189663860295001</v>
      </c>
    </row>
    <row r="1420" spans="8:11">
      <c r="H1420" s="3">
        <v>-0.92078756700976305</v>
      </c>
      <c r="I1420" s="3">
        <v>2.4884160036768601</v>
      </c>
      <c r="J1420" s="3">
        <v>2.3662792487087998</v>
      </c>
      <c r="K1420" s="3">
        <v>-2.04697649112599</v>
      </c>
    </row>
    <row r="1421" spans="8:11">
      <c r="H1421" s="3">
        <v>2.92513353709335</v>
      </c>
      <c r="I1421" s="3">
        <v>-0.639018578651387</v>
      </c>
      <c r="J1421" s="3">
        <v>-3.3820480896488698</v>
      </c>
      <c r="K1421" s="3">
        <v>2.5259713650463098</v>
      </c>
    </row>
    <row r="1422" spans="8:11">
      <c r="H1422" s="3">
        <v>1.67705676254766</v>
      </c>
      <c r="I1422" s="3">
        <v>-1.43568390735813</v>
      </c>
      <c r="J1422" s="3">
        <v>-0.41619626202788101</v>
      </c>
      <c r="K1422" s="3">
        <v>2.9767416535987001</v>
      </c>
    </row>
    <row r="1423" spans="8:11">
      <c r="H1423" s="3">
        <v>-1.84549282369153</v>
      </c>
      <c r="I1423" s="3">
        <v>1.9596134002144601</v>
      </c>
      <c r="J1423" s="3">
        <f>-0.741305946987567</f>
        <v>-0.74130594698756702</v>
      </c>
      <c r="K1423" s="3">
        <v>-2.9349001544820501</v>
      </c>
    </row>
    <row r="1424" spans="8:11">
      <c r="H1424" s="3">
        <v>7.6687217609446606E-2</v>
      </c>
      <c r="I1424" s="3">
        <v>2.3490210825023801</v>
      </c>
      <c r="J1424" s="3">
        <f>-3.34867823790721</f>
        <v>-3.34867823790721</v>
      </c>
      <c r="K1424" s="3">
        <v>-3.8306111844386201</v>
      </c>
    </row>
    <row r="1425" spans="8:11">
      <c r="H1425" s="3">
        <v>0.73746071486972697</v>
      </c>
      <c r="I1425" s="3">
        <v>1.1718634177437699</v>
      </c>
      <c r="J1425" s="3">
        <f>-3.61561536308226</f>
        <v>-3.6156153630822598</v>
      </c>
      <c r="K1425" s="3">
        <v>-3.3606292544676202</v>
      </c>
    </row>
    <row r="1426" spans="8:11">
      <c r="H1426" s="3">
        <v>1.49196844191484</v>
      </c>
      <c r="I1426" s="3">
        <v>-1.95446501872816</v>
      </c>
      <c r="J1426" s="3">
        <f>-3.0710630716226</f>
        <v>-3.0710630716225999</v>
      </c>
      <c r="K1426" s="3">
        <v>-1.7008310113671301</v>
      </c>
    </row>
    <row r="1427" spans="8:11">
      <c r="H1427" s="3">
        <f>-2.62357825433663</f>
        <v>-2.6235782543366302</v>
      </c>
      <c r="I1427" s="3">
        <v>-8.7229284149910394E-2</v>
      </c>
      <c r="J1427" s="3">
        <v>1.7459612871794301</v>
      </c>
      <c r="K1427" s="3">
        <v>2.8486711712712101</v>
      </c>
    </row>
    <row r="1428" spans="8:11">
      <c r="H1428" s="3">
        <f>-0.956535385628939</f>
        <v>-0.95653538562893903</v>
      </c>
      <c r="I1428" s="3">
        <v>-2.76940828832686</v>
      </c>
      <c r="J1428" s="3">
        <v>-0.90497329313657404</v>
      </c>
      <c r="K1428" s="3">
        <v>3.60324091648735</v>
      </c>
    </row>
    <row r="1429" spans="8:11">
      <c r="H1429" s="3">
        <f>-2.4531799753689</f>
        <v>-2.4531799753688999</v>
      </c>
      <c r="I1429" s="3">
        <v>-0.78076632894393105</v>
      </c>
      <c r="J1429" s="3">
        <f>-3.15998590068978</f>
        <v>-3.1599859006897799</v>
      </c>
      <c r="K1429" s="3">
        <v>-1.0186061953283601</v>
      </c>
    </row>
    <row r="1430" spans="8:11">
      <c r="H1430" s="3">
        <v>-2.6301340227852998</v>
      </c>
      <c r="I1430" s="3">
        <v>0.33859621026090098</v>
      </c>
      <c r="J1430" s="3">
        <f>-3.29222922612348</f>
        <v>-3.2922292261234798</v>
      </c>
      <c r="K1430" s="3">
        <v>-0.66830774013124306</v>
      </c>
    </row>
    <row r="1431" spans="8:11">
      <c r="H1431" s="3">
        <f>-2.18411360655839</f>
        <v>-2.1841136065583902</v>
      </c>
      <c r="I1431" s="3">
        <v>-1.2332046029306001</v>
      </c>
      <c r="J1431" s="3">
        <v>-2.9431810723660798</v>
      </c>
      <c r="K1431" s="3">
        <v>2.4189924039236699</v>
      </c>
    </row>
    <row r="1432" spans="8:11">
      <c r="H1432" s="3">
        <v>0.45120153690092302</v>
      </c>
      <c r="I1432" s="3">
        <v>1.4859866162527</v>
      </c>
      <c r="J1432" s="3">
        <v>-2.8807287518977001</v>
      </c>
      <c r="K1432" s="3">
        <v>0.99891007254777597</v>
      </c>
    </row>
    <row r="1433" spans="8:11">
      <c r="H1433" s="3">
        <f>-1.76739084372355</f>
        <v>-1.7673908437235499</v>
      </c>
      <c r="I1433" s="3">
        <v>-1.39260296771192</v>
      </c>
      <c r="J1433" s="3">
        <v>-3.36803712138527</v>
      </c>
      <c r="K1433" s="3">
        <v>1.83333188816257</v>
      </c>
    </row>
    <row r="1434" spans="8:11">
      <c r="H1434" s="3">
        <v>1.84056499269625</v>
      </c>
      <c r="I1434" s="3">
        <v>-0.64969829204391605</v>
      </c>
      <c r="J1434" s="3">
        <f>-3.68810959586226</f>
        <v>-3.6881095958622598</v>
      </c>
      <c r="K1434" s="3">
        <v>-2.2148516742693598</v>
      </c>
    </row>
    <row r="1435" spans="8:11">
      <c r="H1435" s="3">
        <f>-1.83395363630108</f>
        <v>-1.83395363630108</v>
      </c>
      <c r="I1435" s="3">
        <v>-2.1163994922441001</v>
      </c>
      <c r="J1435" s="3">
        <v>1.5940278003402599</v>
      </c>
      <c r="K1435" s="3">
        <v>-3.3018181431196401</v>
      </c>
    </row>
    <row r="1436" spans="8:11">
      <c r="H1436" s="3">
        <v>-2.3578754688766099</v>
      </c>
      <c r="I1436" s="3">
        <v>0.47203409309148397</v>
      </c>
      <c r="J1436" s="3">
        <v>-3.6910656798743302</v>
      </c>
      <c r="K1436" s="3">
        <v>3.1051146631441</v>
      </c>
    </row>
    <row r="1437" spans="8:11">
      <c r="H1437" s="3">
        <v>-0.95769439346130902</v>
      </c>
      <c r="I1437" s="3">
        <v>0.33897807071680103</v>
      </c>
      <c r="J1437" s="3">
        <v>3.7230858367564799</v>
      </c>
      <c r="K1437" s="3">
        <v>1.4390365196516499</v>
      </c>
    </row>
    <row r="1438" spans="8:11">
      <c r="H1438" s="3">
        <v>-2.7803433169684499</v>
      </c>
      <c r="I1438" s="3">
        <v>1.08797666114127</v>
      </c>
      <c r="J1438" s="3">
        <v>3.7524138896957302</v>
      </c>
      <c r="K1438" s="3">
        <v>2.1249363461141302</v>
      </c>
    </row>
    <row r="1439" spans="8:11">
      <c r="H1439" s="3">
        <v>0.13948639536940799</v>
      </c>
      <c r="I1439" s="3">
        <v>-0.19436926082903999</v>
      </c>
      <c r="J1439" s="3">
        <v>3.3064948075412302</v>
      </c>
      <c r="K1439" s="3">
        <v>0.88862103846752005</v>
      </c>
    </row>
    <row r="1440" spans="8:11">
      <c r="H1440" s="3">
        <v>1.5282261610193799</v>
      </c>
      <c r="I1440" s="3">
        <v>0.31103853273985399</v>
      </c>
      <c r="J1440" s="3">
        <f>-1.1780729324332</f>
        <v>-1.1780729324332</v>
      </c>
      <c r="K1440" s="3">
        <v>-3.6950302182238501</v>
      </c>
    </row>
    <row r="1441" spans="8:11">
      <c r="H1441" s="3">
        <v>0.38919439716591803</v>
      </c>
      <c r="I1441" s="3">
        <v>-2.5460819119414801</v>
      </c>
      <c r="J1441" s="3">
        <f>-3.1027983379712</f>
        <v>-3.1027983379711999</v>
      </c>
      <c r="K1441" s="3">
        <v>-1.0361048490404901</v>
      </c>
    </row>
    <row r="1442" spans="8:11">
      <c r="H1442" s="3">
        <v>1.7416782479825299</v>
      </c>
      <c r="I1442" s="3">
        <v>1.2946037471621701</v>
      </c>
      <c r="J1442" s="3">
        <v>-2.37266967684279</v>
      </c>
      <c r="K1442" s="3">
        <v>2.72326711628215</v>
      </c>
    </row>
    <row r="1443" spans="8:11">
      <c r="H1443" s="3">
        <f>-0.5544816955343</f>
        <v>-0.55448169553430005</v>
      </c>
      <c r="I1443" s="3">
        <v>-1.7147676980201301</v>
      </c>
      <c r="J1443" s="3">
        <v>-2.61525788985892</v>
      </c>
      <c r="K1443" s="3">
        <v>1.8476692110462101</v>
      </c>
    </row>
    <row r="1444" spans="8:11">
      <c r="H1444" s="3">
        <f>-0.443299451688579</f>
        <v>-0.44329945168857898</v>
      </c>
      <c r="I1444" s="3">
        <v>-1.27277545724624</v>
      </c>
      <c r="J1444" s="3">
        <v>1.32180712216892</v>
      </c>
      <c r="K1444" s="3">
        <v>3.59577139336439</v>
      </c>
    </row>
    <row r="1445" spans="8:11">
      <c r="H1445" s="3">
        <f>-2.69926756122326</f>
        <v>-2.6992675612232602</v>
      </c>
      <c r="I1445" s="3">
        <v>-0.72065122234968104</v>
      </c>
      <c r="J1445" s="3">
        <v>-3.5414883709068201</v>
      </c>
      <c r="K1445" s="3">
        <v>1.5191608442853</v>
      </c>
    </row>
    <row r="1446" spans="8:11">
      <c r="H1446" s="3">
        <v>1.0531459279854301</v>
      </c>
      <c r="I1446" s="3">
        <v>-2.2576614276769802</v>
      </c>
      <c r="J1446" s="3">
        <v>3.5445228103026598</v>
      </c>
      <c r="K1446" s="3">
        <v>-0.51973602142652697</v>
      </c>
    </row>
    <row r="1447" spans="8:11">
      <c r="H1447" s="3">
        <v>-2.3121561206211001</v>
      </c>
      <c r="I1447" s="3">
        <v>1.70635092440405</v>
      </c>
      <c r="J1447" s="3">
        <v>3.6157652690413098</v>
      </c>
      <c r="K1447" s="3">
        <v>2.76497409407146</v>
      </c>
    </row>
    <row r="1448" spans="8:11">
      <c r="H1448" s="3">
        <v>-1.2148874525211999</v>
      </c>
      <c r="I1448" s="3">
        <v>1.86136769278009</v>
      </c>
      <c r="J1448" s="3">
        <v>0.59380640416763297</v>
      </c>
      <c r="K1448" s="3">
        <v>-3.3223958770106399</v>
      </c>
    </row>
    <row r="1449" spans="8:11">
      <c r="H1449" s="3">
        <v>2.5555100922788201</v>
      </c>
      <c r="I1449" s="3">
        <v>-0.46980572160227302</v>
      </c>
      <c r="J1449" s="3">
        <v>3.3845693023910601</v>
      </c>
      <c r="K1449" s="3">
        <v>0.87301589666633805</v>
      </c>
    </row>
    <row r="1450" spans="8:11">
      <c r="H1450" s="3">
        <v>1.8873437262035899</v>
      </c>
      <c r="I1450" s="3">
        <v>2.0223006808382</v>
      </c>
      <c r="J1450" s="3">
        <v>-3.4043136500690898</v>
      </c>
      <c r="K1450" s="3">
        <v>1.47173453051951</v>
      </c>
    </row>
    <row r="1451" spans="8:11">
      <c r="H1451" s="3">
        <v>2.4440119669121798</v>
      </c>
      <c r="I1451" s="3">
        <v>-1.27671623846413</v>
      </c>
      <c r="J1451" s="3">
        <f>-0.955678387134864</f>
        <v>-0.95567838713486397</v>
      </c>
      <c r="K1451" s="3">
        <v>-3.89936082059709</v>
      </c>
    </row>
    <row r="1452" spans="8:11">
      <c r="H1452" s="3">
        <f>-0.599052965212147</f>
        <v>-0.59905296521214701</v>
      </c>
      <c r="I1452" s="3">
        <v>-2.2859446034092299</v>
      </c>
      <c r="J1452" s="3">
        <v>-3.3265039922087301</v>
      </c>
      <c r="K1452" s="3">
        <v>3.2027786008400501</v>
      </c>
    </row>
    <row r="1453" spans="8:11">
      <c r="H1453" s="3">
        <v>0.93428477215970795</v>
      </c>
      <c r="I1453" s="3">
        <v>-1.5259943761621499</v>
      </c>
      <c r="J1453" s="3">
        <v>-3.3051573518828099</v>
      </c>
      <c r="K1453" s="3">
        <v>0.24071373963467399</v>
      </c>
    </row>
    <row r="1454" spans="8:11">
      <c r="H1454" s="3">
        <f>-0.270095037123489</f>
        <v>-0.27009503712348898</v>
      </c>
      <c r="I1454" s="3">
        <v>-1.8467314069542899</v>
      </c>
      <c r="J1454" s="3">
        <v>3.9934371383514602</v>
      </c>
      <c r="K1454" s="3">
        <v>2.1501356462372501</v>
      </c>
    </row>
    <row r="1455" spans="8:11">
      <c r="H1455" s="3">
        <f>-1.25758663427807</f>
        <v>-1.2575866342780699</v>
      </c>
      <c r="I1455" s="3">
        <v>-2.0665709200923499</v>
      </c>
      <c r="J1455" s="3">
        <v>3.3700829399779799</v>
      </c>
      <c r="K1455" s="3">
        <v>1.7051719332369999</v>
      </c>
    </row>
    <row r="1456" spans="8:11">
      <c r="H1456" s="3">
        <v>1.4639941690456499</v>
      </c>
      <c r="I1456" s="3">
        <v>0.54726165010754302</v>
      </c>
      <c r="J1456" s="3">
        <v>2.92467112825382</v>
      </c>
      <c r="K1456" s="3">
        <v>2.5254034170950299</v>
      </c>
    </row>
    <row r="1457" spans="8:11">
      <c r="H1457" s="3">
        <f>-0.285691430993271</f>
        <v>-0.28569143099327099</v>
      </c>
      <c r="I1457" s="3">
        <v>-0.40329999096381097</v>
      </c>
      <c r="J1457" s="3">
        <v>0.27143371194337101</v>
      </c>
      <c r="K1457" s="3">
        <v>3.5854855061538902</v>
      </c>
    </row>
    <row r="1458" spans="8:11">
      <c r="H1458" s="3">
        <v>1.0251408115891201</v>
      </c>
      <c r="I1458" s="3">
        <v>-1.4405539285436399</v>
      </c>
      <c r="J1458" s="3">
        <v>1.5301230042732299</v>
      </c>
      <c r="K1458" s="3">
        <v>3.95360008661949</v>
      </c>
    </row>
    <row r="1459" spans="8:11">
      <c r="H1459" s="3">
        <v>7.1700949051550902E-2</v>
      </c>
      <c r="I1459" s="3">
        <v>-0.36687742097446502</v>
      </c>
      <c r="J1459" s="3">
        <v>1.3224962812550201</v>
      </c>
      <c r="K1459" s="3">
        <v>-3.3240603942673301</v>
      </c>
    </row>
    <row r="1460" spans="8:11">
      <c r="H1460" s="3">
        <v>1.22498373237022</v>
      </c>
      <c r="I1460" s="3">
        <v>-0.47945114196552702</v>
      </c>
      <c r="J1460" s="3">
        <v>0.79625860652439195</v>
      </c>
      <c r="K1460" s="3">
        <v>-3.7843576921905999</v>
      </c>
    </row>
    <row r="1461" spans="8:11">
      <c r="H1461" s="3">
        <f>-2.37058768367472</f>
        <v>-2.3705876836747199</v>
      </c>
      <c r="I1461" s="3">
        <v>-0.27725693065046503</v>
      </c>
      <c r="J1461" s="3">
        <v>3.5199037083103901</v>
      </c>
      <c r="K1461" s="3">
        <v>7.4912798414329601E-2</v>
      </c>
    </row>
    <row r="1462" spans="8:11">
      <c r="H1462" s="3">
        <v>1.9311075791021199</v>
      </c>
      <c r="I1462" s="3">
        <v>0.230536634921961</v>
      </c>
      <c r="J1462" s="3">
        <f>-3.07966735893454</f>
        <v>-3.07966735893454</v>
      </c>
      <c r="K1462" s="3">
        <v>-1.47517738952801</v>
      </c>
    </row>
    <row r="1463" spans="8:11">
      <c r="H1463" s="3">
        <v>-2.01891332003999</v>
      </c>
      <c r="I1463" s="3">
        <v>0.89118839862964505</v>
      </c>
      <c r="J1463" s="3">
        <v>3.8282754193398998</v>
      </c>
      <c r="K1463" s="3">
        <v>0.88467288515639797</v>
      </c>
    </row>
    <row r="1464" spans="8:11">
      <c r="H1464" s="3">
        <v>-0.16258803648534401</v>
      </c>
      <c r="I1464" s="3">
        <v>2.5840765103378902</v>
      </c>
      <c r="J1464" s="3">
        <v>3.2686981112426801</v>
      </c>
      <c r="K1464" s="3">
        <v>2.56378910244517</v>
      </c>
    </row>
    <row r="1465" spans="8:11">
      <c r="H1465" s="3">
        <v>1.1070835005728099</v>
      </c>
      <c r="I1465" s="3">
        <v>-1.9780198042970101</v>
      </c>
      <c r="J1465" s="3">
        <v>-3.4642227691999201</v>
      </c>
      <c r="K1465" s="3">
        <v>1.1976039160062699</v>
      </c>
    </row>
    <row r="1466" spans="8:11">
      <c r="H1466" s="3">
        <v>1.81590948815551</v>
      </c>
      <c r="I1466" s="3">
        <v>-0.75536346146072897</v>
      </c>
      <c r="J1466" s="3">
        <v>3.3398481692920199</v>
      </c>
      <c r="K1466" s="3">
        <v>-0.57452008791477904</v>
      </c>
    </row>
    <row r="1467" spans="8:11">
      <c r="H1467" s="3">
        <v>2.28292711974068</v>
      </c>
      <c r="I1467" s="3">
        <v>-1.8253090727058401</v>
      </c>
      <c r="J1467" s="3">
        <v>3.3810704448315398</v>
      </c>
      <c r="K1467" s="3">
        <v>-2.9638077840214501</v>
      </c>
    </row>
    <row r="1468" spans="8:11">
      <c r="H1468" s="3">
        <f>-1.18638803687898</f>
        <v>-1.1863880368789801</v>
      </c>
      <c r="I1468" s="3">
        <v>-2.3853096955424502</v>
      </c>
      <c r="J1468" s="3">
        <f>-2.88868978527361</f>
        <v>-2.88868978527361</v>
      </c>
      <c r="K1468" s="3">
        <v>-2.5288303447517202</v>
      </c>
    </row>
    <row r="1469" spans="8:11">
      <c r="H1469" s="3">
        <f>-1.87244200425997</f>
        <v>-1.8724420042599701</v>
      </c>
      <c r="I1469" s="3">
        <v>-1.7200528235871499</v>
      </c>
      <c r="J1469" s="3">
        <v>0.12709241375802699</v>
      </c>
      <c r="K1469" s="3">
        <v>3.5374539709794499</v>
      </c>
    </row>
    <row r="1470" spans="8:11">
      <c r="H1470" s="3">
        <v>1.49303644373258</v>
      </c>
      <c r="I1470" s="3">
        <v>2.3909042719125599</v>
      </c>
      <c r="J1470" s="3">
        <f>-1.42699937323722</f>
        <v>-1.4269993732372199</v>
      </c>
      <c r="K1470" s="3">
        <v>-3.3110281172454301</v>
      </c>
    </row>
    <row r="1471" spans="8:11">
      <c r="H1471" s="3">
        <f>-1.45329951907253</f>
        <v>-1.45329951907253</v>
      </c>
      <c r="I1471" s="3">
        <v>-2.5302201566230398</v>
      </c>
      <c r="J1471" s="3">
        <v>2.7392098287734399</v>
      </c>
      <c r="K1471" s="3">
        <v>-2.0272252076120898</v>
      </c>
    </row>
    <row r="1472" spans="8:11">
      <c r="H1472" s="3">
        <v>2.78128738615559</v>
      </c>
      <c r="I1472" s="3">
        <v>-1.0462266678593199</v>
      </c>
      <c r="J1472" s="3">
        <v>2.0153065689777199</v>
      </c>
      <c r="K1472" s="3">
        <v>-2.9700144198775802</v>
      </c>
    </row>
    <row r="1473" spans="8:11">
      <c r="H1473" s="3">
        <v>1.50357297304898</v>
      </c>
      <c r="I1473" s="3">
        <v>0.71545350247714101</v>
      </c>
      <c r="J1473" s="3">
        <v>-2.8407881421121099</v>
      </c>
      <c r="K1473" s="3">
        <v>3.2923572781402299</v>
      </c>
    </row>
    <row r="1474" spans="8:11">
      <c r="H1474" s="3">
        <v>-1.1218157172693599</v>
      </c>
      <c r="I1474" s="3">
        <v>2.3728966482351201</v>
      </c>
      <c r="J1474" s="3">
        <f>-3.74416142180596</f>
        <v>-3.74416142180596</v>
      </c>
      <c r="K1474" s="3">
        <v>-2.0764869668094099</v>
      </c>
    </row>
    <row r="1475" spans="8:11">
      <c r="H1475" s="3">
        <v>-0.95260954077355497</v>
      </c>
      <c r="I1475" s="3">
        <v>1.4317083345760699</v>
      </c>
      <c r="J1475" s="3">
        <v>3.2158960442039302</v>
      </c>
      <c r="K1475" s="3">
        <v>0.265784073058628</v>
      </c>
    </row>
    <row r="1476" spans="8:11">
      <c r="H1476" s="3">
        <v>0.32982219284543901</v>
      </c>
      <c r="I1476" s="3">
        <v>-1.3213421238051699</v>
      </c>
      <c r="J1476" s="3">
        <v>-1.4037059619625001</v>
      </c>
      <c r="K1476" s="3">
        <v>2.72324461767947</v>
      </c>
    </row>
    <row r="1477" spans="8:11">
      <c r="H1477" s="3">
        <v>-1.0528536832703499</v>
      </c>
      <c r="I1477" s="3">
        <v>0.62778776348046905</v>
      </c>
      <c r="J1477" s="3">
        <v>3.6177299776772598</v>
      </c>
      <c r="K1477" s="3">
        <v>2.0006347711333099</v>
      </c>
    </row>
    <row r="1478" spans="8:11">
      <c r="H1478" s="3">
        <f>-0.133762369495577</f>
        <v>-0.13376236949557699</v>
      </c>
      <c r="I1478" s="3">
        <v>-0.70014728565745499</v>
      </c>
      <c r="J1478" s="3">
        <v>-0.91579880636505995</v>
      </c>
      <c r="K1478" s="3">
        <v>3.8394427065265599</v>
      </c>
    </row>
    <row r="1479" spans="8:11">
      <c r="H1479" s="3">
        <v>-2.7241808498430902</v>
      </c>
      <c r="I1479" s="3">
        <v>0.10457320496991999</v>
      </c>
      <c r="J1479" s="3">
        <v>1.00456462223471</v>
      </c>
      <c r="K1479" s="3">
        <v>-3.8862764417356099</v>
      </c>
    </row>
    <row r="1480" spans="8:11">
      <c r="H1480" s="3">
        <f>-0.43596829442643</f>
        <v>-0.43596829442642998</v>
      </c>
      <c r="I1480" s="3">
        <v>-2.2987863862129001</v>
      </c>
      <c r="J1480" s="3">
        <v>-0.48818584814242</v>
      </c>
      <c r="K1480" s="3">
        <v>3.29541249004355</v>
      </c>
    </row>
    <row r="1481" spans="8:11">
      <c r="H1481" s="3">
        <v>-2.9291133967254499</v>
      </c>
      <c r="I1481" s="3">
        <v>4.7081910822517302E-2</v>
      </c>
      <c r="J1481" s="3">
        <f>-3.82440919064389</f>
        <v>-3.8244091906438902</v>
      </c>
      <c r="K1481" s="3">
        <v>-2.7481516937075798</v>
      </c>
    </row>
    <row r="1482" spans="8:11">
      <c r="H1482" s="3">
        <f>-0.255261508027567</f>
        <v>-0.25526150802756697</v>
      </c>
      <c r="I1482" s="3">
        <v>-5.1168218042928197E-2</v>
      </c>
      <c r="J1482" s="3">
        <v>2.7442877534804202</v>
      </c>
      <c r="K1482" s="3">
        <v>2.43314506081005</v>
      </c>
    </row>
    <row r="1483" spans="8:11">
      <c r="H1483" s="3">
        <v>-0.10578290098727799</v>
      </c>
      <c r="I1483" s="3">
        <v>2.3354985581552401</v>
      </c>
      <c r="J1483" s="3">
        <v>3.7247190374431698</v>
      </c>
      <c r="K1483" s="3">
        <v>1.2533272413080601</v>
      </c>
    </row>
    <row r="1484" spans="8:11">
      <c r="H1484" s="3">
        <v>-1.6918923719111501</v>
      </c>
      <c r="I1484" s="3">
        <v>1.11503528078791</v>
      </c>
      <c r="J1484" s="3">
        <f>-3.36493631788197</f>
        <v>-3.3649363178819698</v>
      </c>
      <c r="K1484" s="3">
        <v>-0.25505014689030597</v>
      </c>
    </row>
    <row r="1485" spans="8:11">
      <c r="H1485" s="3">
        <v>-0.28350356602821503</v>
      </c>
      <c r="I1485" s="3">
        <v>2.4093594430147101</v>
      </c>
      <c r="J1485" s="3">
        <v>3.4590813141838099</v>
      </c>
      <c r="K1485" s="3">
        <v>-2.65521983101773</v>
      </c>
    </row>
    <row r="1486" spans="8:11">
      <c r="H1486" s="3">
        <f>-2.16697076128938</f>
        <v>-2.16697076128938</v>
      </c>
      <c r="I1486" s="3">
        <v>-1.6561478106432901</v>
      </c>
      <c r="J1486" s="3">
        <v>-3.1362051170537302</v>
      </c>
      <c r="K1486" s="3">
        <v>2.4366201729700401</v>
      </c>
    </row>
    <row r="1487" spans="8:11">
      <c r="H1487" s="3">
        <v>0.144616510295968</v>
      </c>
      <c r="I1487" s="3">
        <v>0.38836647516459999</v>
      </c>
      <c r="J1487" s="3">
        <v>-2.7435394312208099</v>
      </c>
      <c r="K1487" s="3">
        <v>2.4886451549503601</v>
      </c>
    </row>
    <row r="1488" spans="8:11">
      <c r="H1488" s="3">
        <f>-1.90685873250652</f>
        <v>-1.90685873250652</v>
      </c>
      <c r="I1488" s="3">
        <v>-1.3241742239294401</v>
      </c>
      <c r="J1488" s="3">
        <v>-2.10570336245042</v>
      </c>
      <c r="K1488" s="3">
        <v>2.6064902481006098</v>
      </c>
    </row>
    <row r="1489" spans="8:11">
      <c r="H1489" s="3">
        <v>0.82185880227049601</v>
      </c>
      <c r="I1489" s="3">
        <v>-2.48960062260032</v>
      </c>
      <c r="J1489" s="3">
        <v>1.33743290429821</v>
      </c>
      <c r="K1489" s="3">
        <v>-3.6846934756105898</v>
      </c>
    </row>
    <row r="1490" spans="8:11">
      <c r="H1490" s="3">
        <f>-0.467901364174854</f>
        <v>-0.46790136417485401</v>
      </c>
      <c r="I1490" s="3">
        <v>-1.44029790943903</v>
      </c>
      <c r="J1490" s="3">
        <v>3.8625063902893801</v>
      </c>
      <c r="K1490" s="3">
        <v>-0.83964687090511703</v>
      </c>
    </row>
    <row r="1491" spans="8:11">
      <c r="H1491" s="3">
        <v>2.7443044984106701</v>
      </c>
      <c r="I1491" s="3">
        <v>0.37151957130253599</v>
      </c>
      <c r="J1491" s="3">
        <v>2.8578886045609</v>
      </c>
      <c r="K1491" s="3">
        <v>-2.0020627778989701</v>
      </c>
    </row>
    <row r="1492" spans="8:11">
      <c r="H1492" s="3">
        <v>1.2220604897701799</v>
      </c>
      <c r="I1492" s="3">
        <v>-1.93951098851325</v>
      </c>
      <c r="J1492" s="3">
        <f>-3.56406533560085</f>
        <v>-3.56406533560085</v>
      </c>
      <c r="K1492" s="3">
        <v>-3.85497037389616</v>
      </c>
    </row>
    <row r="1493" spans="8:11">
      <c r="H1493" s="3">
        <v>1.24779223978005</v>
      </c>
      <c r="I1493" s="3">
        <v>-0.21080322556119799</v>
      </c>
      <c r="J1493" s="3">
        <v>3.1328230472619101</v>
      </c>
      <c r="K1493" s="3">
        <v>-1.16808440334857</v>
      </c>
    </row>
    <row r="1494" spans="8:11">
      <c r="H1494" s="3">
        <f>-0.771873438738359</f>
        <v>-0.77187343873835901</v>
      </c>
      <c r="I1494" s="3">
        <v>-2.31892494630574</v>
      </c>
      <c r="J1494" s="3">
        <v>3.1541005862710501</v>
      </c>
      <c r="K1494" s="3">
        <v>3.29402747008622</v>
      </c>
    </row>
    <row r="1495" spans="8:11">
      <c r="H1495" s="3">
        <v>2.6242810334228999</v>
      </c>
      <c r="I1495" s="3">
        <v>-0.90144354916339897</v>
      </c>
      <c r="J1495" s="3">
        <v>2.9474124589802</v>
      </c>
      <c r="K1495" s="3">
        <v>-1.7930300895318101</v>
      </c>
    </row>
    <row r="1496" spans="8:11">
      <c r="H1496" s="3">
        <v>0.56697512310950304</v>
      </c>
      <c r="I1496" s="3">
        <v>0.15906011450333701</v>
      </c>
      <c r="J1496" s="3">
        <v>3.0702955818405999</v>
      </c>
      <c r="K1496" s="3">
        <v>-1.37567211985794</v>
      </c>
    </row>
    <row r="1497" spans="8:11">
      <c r="H1497" s="3">
        <v>1.6388706959383701</v>
      </c>
      <c r="I1497" s="3">
        <v>0.100893364233146</v>
      </c>
      <c r="J1497" s="3">
        <v>-3.2937565263786701</v>
      </c>
      <c r="K1497" s="3">
        <v>0.63660435903391199</v>
      </c>
    </row>
    <row r="1498" spans="8:11">
      <c r="H1498" s="3">
        <v>-2.5485640208224898</v>
      </c>
      <c r="I1498" s="3">
        <v>0.88229176541376197</v>
      </c>
      <c r="J1498" s="3">
        <v>-3.6776815393320401</v>
      </c>
      <c r="K1498" s="3">
        <v>5.2924098886303499E-2</v>
      </c>
    </row>
    <row r="1499" spans="8:11">
      <c r="H1499" s="3">
        <f>-2.4803731416836</f>
        <v>-2.4803731416836001</v>
      </c>
      <c r="I1499" s="3">
        <v>-0.156832219165739</v>
      </c>
      <c r="J1499" s="3">
        <f>-2.12618568631067</f>
        <v>-2.1261856863106701</v>
      </c>
      <c r="K1499" s="3">
        <v>-2.1475599304692099</v>
      </c>
    </row>
    <row r="1500" spans="8:11">
      <c r="H1500" s="3">
        <f>-0.497394623522187</f>
        <v>-0.497394623522187</v>
      </c>
      <c r="I1500" s="3">
        <v>-2.5984951197734798</v>
      </c>
      <c r="J1500" s="3">
        <f>-1.82232312235328</f>
        <v>-1.8223231223532801</v>
      </c>
      <c r="K1500" s="3">
        <v>-3.7750025613440998</v>
      </c>
    </row>
    <row r="1501" spans="8:11">
      <c r="H1501" s="3">
        <v>0.400915230791757</v>
      </c>
      <c r="I1501" s="3">
        <v>0.492517870820948</v>
      </c>
      <c r="J1501" s="3">
        <v>3.78451072676449</v>
      </c>
      <c r="K1501" s="3">
        <v>-2.0991471052572401</v>
      </c>
    </row>
    <row r="1502" spans="8:11">
      <c r="H1502" s="3">
        <v>0.761382982567408</v>
      </c>
      <c r="I1502" s="3">
        <v>-0.35982872038475899</v>
      </c>
      <c r="J1502" s="3">
        <f>-1.91659617883821</f>
        <v>-1.91659617883821</v>
      </c>
      <c r="K1502" s="3">
        <v>-3.8733172408102399</v>
      </c>
    </row>
    <row r="1503" spans="8:11">
      <c r="H1503" s="3">
        <f>-1.66687629570647</f>
        <v>-1.66687629570647</v>
      </c>
      <c r="I1503" s="3">
        <v>-1.82976363236628</v>
      </c>
      <c r="J1503" s="3">
        <v>-2.6947549618964</v>
      </c>
      <c r="K1503" s="3">
        <v>2.76542217782118</v>
      </c>
    </row>
    <row r="1504" spans="8:11">
      <c r="H1504" s="3">
        <v>-2.5177824136425802</v>
      </c>
      <c r="I1504" s="3">
        <v>0.13288099217004301</v>
      </c>
      <c r="J1504" s="3">
        <v>3.3419314679762699</v>
      </c>
      <c r="K1504" s="3">
        <v>1.7879224037955499</v>
      </c>
    </row>
    <row r="1505" spans="8:11">
      <c r="H1505" s="3">
        <v>1.45128117133333</v>
      </c>
      <c r="I1505" s="3">
        <v>1.45685313900854</v>
      </c>
      <c r="J1505" s="3">
        <v>0.12554536102188499</v>
      </c>
      <c r="K1505" s="3">
        <v>3.4842127885263201</v>
      </c>
    </row>
    <row r="1506" spans="8:11">
      <c r="H1506" s="3">
        <f>-0.780824919573311</f>
        <v>-0.78082491957331102</v>
      </c>
      <c r="I1506" s="3">
        <v>-2.74007544704765</v>
      </c>
      <c r="J1506" s="3">
        <f>-2.95508320885541</f>
        <v>-2.95508320885541</v>
      </c>
      <c r="K1506" s="3">
        <v>-2.8016649492513102</v>
      </c>
    </row>
    <row r="1507" spans="8:11">
      <c r="H1507" s="3">
        <f>-2.01715105637415</f>
        <v>-2.0171510563741499</v>
      </c>
      <c r="I1507" s="3">
        <v>-2.0343942181366002</v>
      </c>
      <c r="J1507" s="3">
        <v>2.6087842175968001</v>
      </c>
      <c r="K1507" s="3">
        <v>-3.47430361957487</v>
      </c>
    </row>
    <row r="1508" spans="8:11">
      <c r="H1508" s="3">
        <v>0.201962553906399</v>
      </c>
      <c r="I1508" s="3">
        <v>-2.7786572315284301</v>
      </c>
      <c r="J1508" s="3">
        <v>3.2046129930696199</v>
      </c>
      <c r="K1508" s="3">
        <v>-2.4347592034554699</v>
      </c>
    </row>
    <row r="1509" spans="8:11">
      <c r="H1509" s="3">
        <f>-2.27264597538656</f>
        <v>-2.2726459753865602</v>
      </c>
      <c r="I1509" s="3">
        <v>-1.0555191221356801</v>
      </c>
      <c r="J1509" s="3">
        <f>-2.50488845209226</f>
        <v>-2.5048884520922599</v>
      </c>
      <c r="K1509" s="3">
        <v>-3.68775636589131</v>
      </c>
    </row>
    <row r="1510" spans="8:11">
      <c r="H1510" s="3">
        <v>1.8684312465171899</v>
      </c>
      <c r="I1510" s="3">
        <v>1.2993172268485</v>
      </c>
      <c r="J1510" s="3">
        <v>-2.7939366608981802</v>
      </c>
      <c r="K1510" s="3">
        <v>2.8007062982306499</v>
      </c>
    </row>
    <row r="1511" spans="8:11">
      <c r="H1511" s="3">
        <f>-1.22523994178106</f>
        <v>-1.22523994178106</v>
      </c>
      <c r="I1511" s="3">
        <v>-1.6653630256669101</v>
      </c>
      <c r="J1511" s="3">
        <v>3.6145799980799498</v>
      </c>
      <c r="K1511" s="3">
        <v>-1.3234460445384799</v>
      </c>
    </row>
    <row r="1512" spans="8:11">
      <c r="H1512" s="3">
        <v>-0.47233833690475302</v>
      </c>
      <c r="I1512" s="3">
        <v>2.7203346759595401</v>
      </c>
      <c r="J1512" s="3">
        <v>-3.0398674762254401</v>
      </c>
      <c r="K1512" s="3">
        <v>2.7199451216450501</v>
      </c>
    </row>
    <row r="1513" spans="8:11">
      <c r="H1513" s="3">
        <f>-1.78410547720596</f>
        <v>-1.7841054772059599</v>
      </c>
      <c r="I1513" s="3">
        <v>-0.40966769464234598</v>
      </c>
      <c r="J1513" s="3">
        <v>2.77814752686142</v>
      </c>
      <c r="K1513" s="3">
        <v>-3.27069161756669</v>
      </c>
    </row>
    <row r="1514" spans="8:11">
      <c r="H1514" s="3">
        <v>1.09320857188639</v>
      </c>
      <c r="I1514" s="3">
        <v>-1.27311662453899</v>
      </c>
      <c r="J1514" s="3">
        <v>1.78671806201287</v>
      </c>
      <c r="K1514" s="3">
        <v>3.24472645207483</v>
      </c>
    </row>
    <row r="1515" spans="8:11">
      <c r="H1515" s="3">
        <f>-2.2062804406131</f>
        <v>-2.2062804406130998</v>
      </c>
      <c r="I1515" s="3">
        <v>-1.14342427588026</v>
      </c>
      <c r="J1515" s="3">
        <v>1.6818167793460399</v>
      </c>
      <c r="K1515" s="3">
        <v>3.8761876904896799</v>
      </c>
    </row>
    <row r="1516" spans="8:11">
      <c r="H1516" s="3">
        <v>1.7734133175626401</v>
      </c>
      <c r="I1516" s="3">
        <v>1.10447323064916</v>
      </c>
      <c r="J1516" s="3">
        <v>2.8560918953192198</v>
      </c>
      <c r="K1516" s="3">
        <v>-1.0551343994990601</v>
      </c>
    </row>
    <row r="1517" spans="8:11">
      <c r="H1517" s="3">
        <v>1.58135837183714</v>
      </c>
      <c r="I1517" s="3">
        <v>-0.37573372139354899</v>
      </c>
      <c r="J1517" s="3">
        <f>-1.30344469854834</f>
        <v>-1.3034446985483401</v>
      </c>
      <c r="K1517" s="3">
        <v>-3.04475156197097</v>
      </c>
    </row>
    <row r="1518" spans="8:11">
      <c r="H1518" s="3">
        <f>-2.67945614581621</f>
        <v>-2.6794561458162098</v>
      </c>
      <c r="I1518" s="3">
        <v>-1.1205073327933901</v>
      </c>
      <c r="J1518" s="3">
        <f>-1.40331383180798</f>
        <v>-1.4033138318079801</v>
      </c>
      <c r="K1518" s="3">
        <v>-3.9864431184101501</v>
      </c>
    </row>
    <row r="1519" spans="8:11">
      <c r="H1519" s="3">
        <v>0.419640757265553</v>
      </c>
      <c r="I1519" s="3">
        <v>-1.2609374676412399</v>
      </c>
      <c r="J1519" s="3">
        <f>-1.92559935441253</f>
        <v>-1.9255993544125301</v>
      </c>
      <c r="K1519" s="3">
        <v>-2.86607201151776</v>
      </c>
    </row>
    <row r="1520" spans="8:11">
      <c r="H1520" s="3">
        <v>-1.41771410650229</v>
      </c>
      <c r="I1520" s="3">
        <v>1.3941184936603901</v>
      </c>
      <c r="J1520" s="3">
        <v>2.6600993224012601</v>
      </c>
      <c r="K1520" s="3">
        <v>1.6930594239110901</v>
      </c>
    </row>
    <row r="1521" spans="8:11">
      <c r="H1521" s="3">
        <v>1.2448051098841999</v>
      </c>
      <c r="I1521" s="3">
        <v>-0.14458741337988101</v>
      </c>
      <c r="J1521" s="3">
        <v>3.8324028643458399</v>
      </c>
      <c r="K1521" s="3">
        <v>-1.08821845175972</v>
      </c>
    </row>
    <row r="1522" spans="8:11">
      <c r="H1522" s="3">
        <v>-1.30804809248659</v>
      </c>
      <c r="I1522" s="3">
        <v>2.6088554197924698</v>
      </c>
      <c r="J1522" s="3">
        <v>2.95065580593675</v>
      </c>
      <c r="K1522" s="3">
        <v>1.67189936911181</v>
      </c>
    </row>
    <row r="1523" spans="8:11">
      <c r="H1523" s="3">
        <v>0.48210717505078998</v>
      </c>
      <c r="I1523" s="3">
        <v>-0.433894527091649</v>
      </c>
      <c r="J1523" s="3">
        <v>2.0120034417760801</v>
      </c>
      <c r="K1523" s="3">
        <v>-2.90264796567772</v>
      </c>
    </row>
    <row r="1524" spans="8:11">
      <c r="H1524" s="3">
        <v>2.43201269972691</v>
      </c>
      <c r="I1524" s="3">
        <v>-0.38086326330629</v>
      </c>
      <c r="J1524" s="3">
        <v>3.7015774118576199</v>
      </c>
      <c r="K1524" s="3">
        <v>-1.6523364017723401</v>
      </c>
    </row>
    <row r="1525" spans="8:11">
      <c r="H1525" s="3">
        <f>-1.99847914696131</f>
        <v>-1.9984791469613099</v>
      </c>
      <c r="I1525" s="3">
        <v>-1.4791132157984801</v>
      </c>
      <c r="J1525" s="3">
        <v>0.821565815026017</v>
      </c>
      <c r="K1525" s="3">
        <v>-2.9484289828510302</v>
      </c>
    </row>
    <row r="1526" spans="8:11">
      <c r="H1526" s="3">
        <v>-0.46748189450438998</v>
      </c>
      <c r="I1526" s="3">
        <v>0.41312129514025497</v>
      </c>
      <c r="J1526" s="3">
        <v>3.6906094619205398</v>
      </c>
      <c r="K1526" s="3">
        <v>2.4567899820446801E-2</v>
      </c>
    </row>
    <row r="1527" spans="8:11">
      <c r="H1527" s="3">
        <f>-0.427593907358359</f>
        <v>-0.427593907358359</v>
      </c>
      <c r="I1527" s="3">
        <v>-1.0658294580193799</v>
      </c>
      <c r="J1527" s="3">
        <v>3.5664686541084398</v>
      </c>
      <c r="K1527" s="3">
        <v>-1.64731440527134</v>
      </c>
    </row>
    <row r="1528" spans="8:11">
      <c r="H1528" s="3">
        <v>0.10982021239996199</v>
      </c>
      <c r="I1528" s="3">
        <v>2.3572981432610902</v>
      </c>
      <c r="J1528" s="3">
        <v>-0.203536262962978</v>
      </c>
      <c r="K1528" s="3">
        <v>3.9434876027803298</v>
      </c>
    </row>
    <row r="1529" spans="8:11">
      <c r="H1529" s="3">
        <v>1.7965157533678899</v>
      </c>
      <c r="I1529" s="3">
        <v>0.50636801062608205</v>
      </c>
      <c r="J1529" s="3">
        <v>3.2808013334275601</v>
      </c>
      <c r="K1529" s="3">
        <v>-1.30636986961705</v>
      </c>
    </row>
    <row r="1530" spans="8:11">
      <c r="H1530" s="3">
        <v>0.63980662927795995</v>
      </c>
      <c r="I1530" s="3">
        <v>2.9254915979996099</v>
      </c>
      <c r="J1530" s="3">
        <f>-3.98773381689159</f>
        <v>-3.9877338168915899</v>
      </c>
      <c r="K1530" s="3">
        <v>-0.357217123105803</v>
      </c>
    </row>
    <row r="1531" spans="8:11">
      <c r="H1531" s="3">
        <v>2.4238558734038</v>
      </c>
      <c r="I1531" s="3">
        <v>-0.775147355448213</v>
      </c>
      <c r="J1531" s="3">
        <f>-0.589931770351526</f>
        <v>-0.589931770351526</v>
      </c>
      <c r="K1531" s="3">
        <v>-3.8638697332146998</v>
      </c>
    </row>
    <row r="1532" spans="8:11">
      <c r="H1532" s="3">
        <v>2.3966599269961599</v>
      </c>
      <c r="I1532" s="3">
        <v>0.25929374787106702</v>
      </c>
      <c r="J1532" s="3">
        <f>-2.61077672198346</f>
        <v>-2.6107767219834601</v>
      </c>
      <c r="K1532" s="3">
        <v>-3.3192907483481799</v>
      </c>
    </row>
    <row r="1533" spans="8:11">
      <c r="H1533" s="3">
        <v>0.12795755632872799</v>
      </c>
      <c r="I1533" s="3">
        <v>-1.7774169188247799</v>
      </c>
      <c r="J1533" s="3">
        <f>-3.2463705576671</f>
        <v>-3.2463705576670998</v>
      </c>
      <c r="K1533" s="3">
        <v>-1.1304907084290401</v>
      </c>
    </row>
    <row r="1534" spans="8:11">
      <c r="H1534" s="3">
        <v>-2.2795833312751701</v>
      </c>
      <c r="I1534" s="3">
        <v>1.2609116466936701</v>
      </c>
      <c r="J1534" s="3">
        <v>-2.7645319443048999</v>
      </c>
      <c r="K1534" s="3">
        <v>2.7378097916747599</v>
      </c>
    </row>
    <row r="1535" spans="8:11">
      <c r="H1535" s="3">
        <v>-1.0050523917079199</v>
      </c>
      <c r="I1535" s="3">
        <v>2.5416897109800499E-2</v>
      </c>
      <c r="J1535" s="3">
        <v>1.8733639382429501</v>
      </c>
      <c r="K1535" s="3">
        <v>3.8030424555434501</v>
      </c>
    </row>
    <row r="1536" spans="8:11">
      <c r="H1536" s="3">
        <v>-0.64615065762706703</v>
      </c>
      <c r="I1536" s="3">
        <v>1.9393838138130399</v>
      </c>
      <c r="J1536" s="3">
        <v>3.2738262594480299</v>
      </c>
      <c r="K1536" s="3">
        <v>1.17320536773592</v>
      </c>
    </row>
    <row r="1537" spans="8:11">
      <c r="H1537" s="3">
        <v>1.1290924031587</v>
      </c>
      <c r="I1537" s="3">
        <v>-0.31282545977860299</v>
      </c>
      <c r="J1537" s="3">
        <v>3.9752024773240699</v>
      </c>
      <c r="K1537" s="3">
        <v>-3.2744955387136101</v>
      </c>
    </row>
    <row r="1538" spans="8:11">
      <c r="H1538" s="3">
        <f>-2.9465707891195</f>
        <v>-2.9465707891194999</v>
      </c>
      <c r="I1538" s="3">
        <v>-0.43999974206120401</v>
      </c>
      <c r="J1538" s="3">
        <f>-3.62013728896139</f>
        <v>-3.6201372889613901</v>
      </c>
      <c r="K1538" s="3">
        <v>-2.9449460696764702</v>
      </c>
    </row>
    <row r="1539" spans="8:11">
      <c r="H1539" s="3">
        <v>-0.21537650999050401</v>
      </c>
      <c r="I1539" s="3">
        <v>2.7675568343530998</v>
      </c>
      <c r="J1539" s="3">
        <v>-3.04333916640701</v>
      </c>
      <c r="K1539" s="3">
        <v>0.60575696717395999</v>
      </c>
    </row>
    <row r="1540" spans="8:11">
      <c r="H1540" s="3">
        <f>-0.504542488711147</f>
        <v>-0.50454248871114704</v>
      </c>
      <c r="I1540" s="3">
        <v>-2.3238488207121302</v>
      </c>
      <c r="J1540" s="3">
        <v>2.4083274565417598</v>
      </c>
      <c r="K1540" s="3">
        <v>3.4611546353859102</v>
      </c>
    </row>
    <row r="1541" spans="8:11">
      <c r="H1541" s="3">
        <v>-2.93255522387791E-3</v>
      </c>
      <c r="I1541" s="3">
        <v>2.4566096815168699</v>
      </c>
      <c r="J1541" s="3">
        <v>2.2516605549944799</v>
      </c>
      <c r="K1541" s="3">
        <v>-2.11589412074773</v>
      </c>
    </row>
    <row r="1542" spans="8:11">
      <c r="H1542" s="3">
        <v>1.7780655271752099</v>
      </c>
      <c r="I1542" s="3">
        <v>-1.1383259889192101</v>
      </c>
      <c r="J1542" s="3">
        <v>3.5923645181224502</v>
      </c>
      <c r="K1542" s="3">
        <v>-1.33529425252616</v>
      </c>
    </row>
    <row r="1543" spans="8:11">
      <c r="H1543" s="3">
        <v>-0.74243837348480501</v>
      </c>
      <c r="I1543" s="3">
        <v>0.277787284321457</v>
      </c>
      <c r="J1543" s="3">
        <v>1.8685791140950001</v>
      </c>
      <c r="K1543" s="3">
        <v>3.08839849477204</v>
      </c>
    </row>
    <row r="1544" spans="8:11">
      <c r="H1544" s="3">
        <v>-2.22409501792339</v>
      </c>
      <c r="I1544" s="3">
        <v>0.434170873773775</v>
      </c>
      <c r="J1544" s="3">
        <v>-1.8284796137391499</v>
      </c>
      <c r="K1544" s="3">
        <v>2.5544641010431102</v>
      </c>
    </row>
    <row r="1545" spans="8:11">
      <c r="H1545" s="3">
        <v>2.9584669772893799E-2</v>
      </c>
      <c r="I1545" s="3">
        <v>1.8424868422095899</v>
      </c>
      <c r="J1545" s="3">
        <v>2.70636610168037</v>
      </c>
      <c r="K1545" s="3">
        <v>2.27030831712811</v>
      </c>
    </row>
    <row r="1546" spans="8:11">
      <c r="H1546" s="3">
        <v>-0.70430610644718505</v>
      </c>
      <c r="I1546" s="3">
        <v>1.4590694713485</v>
      </c>
      <c r="J1546" s="3">
        <v>1.4720019733104399</v>
      </c>
      <c r="K1546" s="3">
        <v>3.2367412954888901</v>
      </c>
    </row>
    <row r="1547" spans="8:11">
      <c r="H1547" s="3">
        <v>-1.0444506786351</v>
      </c>
      <c r="I1547" s="3">
        <v>1.20217080106839</v>
      </c>
      <c r="J1547" s="3">
        <v>3.3177163180998401</v>
      </c>
      <c r="K1547" s="3">
        <v>3.42744495219487</v>
      </c>
    </row>
    <row r="1548" spans="8:11">
      <c r="H1548" s="3">
        <v>1.63808684885252</v>
      </c>
      <c r="I1548" s="3">
        <v>0.56898485446070901</v>
      </c>
      <c r="J1548" s="3">
        <v>2.6232115125630502</v>
      </c>
      <c r="K1548" s="3">
        <v>-3.9947043477729598</v>
      </c>
    </row>
    <row r="1549" spans="8:11">
      <c r="H1549" s="3">
        <v>-7.2300895590601003E-2</v>
      </c>
      <c r="I1549" s="3">
        <v>1.7762411779076801</v>
      </c>
      <c r="J1549" s="3">
        <f>-3.45863113967733</f>
        <v>-3.4586311396773302</v>
      </c>
      <c r="K1549" s="3">
        <v>-0.97347973018824396</v>
      </c>
    </row>
    <row r="1550" spans="8:11">
      <c r="H1550" s="3">
        <v>0.99147008035156503</v>
      </c>
      <c r="I1550" s="3">
        <v>-0.86207482279787395</v>
      </c>
      <c r="J1550" s="3">
        <v>3.6781000649636399</v>
      </c>
      <c r="K1550" s="3">
        <v>1.83548119170195</v>
      </c>
    </row>
    <row r="1551" spans="8:11">
      <c r="H1551" s="3">
        <v>-1.8605369204333899</v>
      </c>
      <c r="I1551" s="3">
        <v>0.41830804428417501</v>
      </c>
      <c r="J1551" s="3">
        <v>0.67584437572005596</v>
      </c>
      <c r="K1551" s="3">
        <v>3.56851134281191</v>
      </c>
    </row>
    <row r="1552" spans="8:11">
      <c r="H1552" s="3">
        <v>2.3864907649095799</v>
      </c>
      <c r="I1552" s="3">
        <v>0.54141034014839995</v>
      </c>
      <c r="J1552" s="3">
        <v>1.7773032266671001</v>
      </c>
      <c r="K1552" s="3">
        <v>-2.69751521783847</v>
      </c>
    </row>
    <row r="1553" spans="8:11">
      <c r="H1553" s="3">
        <v>0.18294650151845199</v>
      </c>
      <c r="I1553" s="3">
        <v>-0.29389172163024002</v>
      </c>
      <c r="J1553" s="3">
        <f>-2.87420899778865</f>
        <v>-2.8742089977886498</v>
      </c>
      <c r="K1553" s="3">
        <v>-1.3033770937265301</v>
      </c>
    </row>
    <row r="1554" spans="8:11">
      <c r="H1554" s="3">
        <v>0.76224028600872795</v>
      </c>
      <c r="I1554" s="3">
        <v>2.4571702166936902</v>
      </c>
      <c r="J1554" s="3">
        <v>3.9198130801705799</v>
      </c>
      <c r="K1554" s="3">
        <v>0.25244145372757598</v>
      </c>
    </row>
    <row r="1555" spans="8:11">
      <c r="H1555" s="3">
        <v>1.0703320468384501</v>
      </c>
      <c r="I1555" s="3">
        <v>0.194893808749556</v>
      </c>
      <c r="J1555" s="3">
        <f>-3.74116538715346</f>
        <v>-3.74116538715346</v>
      </c>
      <c r="K1555" s="3">
        <v>-3.0223909117930701</v>
      </c>
    </row>
    <row r="1556" spans="8:11">
      <c r="H1556" s="3">
        <v>1.0195015521426301</v>
      </c>
      <c r="I1556" s="3">
        <v>-1.6338665438047499</v>
      </c>
      <c r="J1556" s="3">
        <f>-2.97444338596561</f>
        <v>-2.9744433859656101</v>
      </c>
      <c r="K1556" s="3">
        <v>-0.73140221151059104</v>
      </c>
    </row>
    <row r="1557" spans="8:11">
      <c r="H1557" s="3">
        <v>2.1900345362176501</v>
      </c>
      <c r="I1557" s="3">
        <v>9.0239618719127002E-2</v>
      </c>
      <c r="J1557" s="3">
        <v>3.43876509075616</v>
      </c>
      <c r="K1557" s="3">
        <v>1.6332171674801299</v>
      </c>
    </row>
    <row r="1558" spans="8:11">
      <c r="H1558" s="3">
        <v>0.37331931905489202</v>
      </c>
      <c r="I1558" s="3">
        <v>0.62638719701593404</v>
      </c>
      <c r="J1558" s="3">
        <v>-2.4059565449534501</v>
      </c>
      <c r="K1558" s="3">
        <v>1.95427523396637</v>
      </c>
    </row>
    <row r="1559" spans="8:11">
      <c r="H1559" s="3">
        <v>1.1656514233769799</v>
      </c>
      <c r="I1559" s="3">
        <v>-0.68514124385089303</v>
      </c>
      <c r="J1559" s="3">
        <v>2.2094092074018001</v>
      </c>
      <c r="K1559" s="3">
        <v>3.9721590941217002</v>
      </c>
    </row>
    <row r="1560" spans="8:11">
      <c r="H1560" s="3">
        <v>1.7923296469296299</v>
      </c>
      <c r="I1560" s="3">
        <v>-1.53752095659869</v>
      </c>
      <c r="J1560" s="3">
        <f>-3.26334351543648</f>
        <v>-3.26334351543648</v>
      </c>
      <c r="K1560" s="3">
        <v>-1.6601484411459999</v>
      </c>
    </row>
    <row r="1561" spans="8:11">
      <c r="H1561" s="3">
        <v>2.2987785409059698</v>
      </c>
      <c r="I1561" s="3">
        <v>-0.117624198721116</v>
      </c>
      <c r="J1561" s="3">
        <v>2.1057860951895</v>
      </c>
      <c r="K1561" s="3">
        <v>-3.2936271320290502</v>
      </c>
    </row>
    <row r="1562" spans="8:11">
      <c r="H1562" s="3">
        <v>1.0568510049953199</v>
      </c>
      <c r="I1562" s="3">
        <v>2.2419325218443902</v>
      </c>
      <c r="J1562" s="3">
        <v>1.9355264084741901</v>
      </c>
      <c r="K1562" s="3">
        <v>-3.3111627822365901</v>
      </c>
    </row>
    <row r="1563" spans="8:11">
      <c r="H1563" s="3">
        <v>3.2830403764096502E-2</v>
      </c>
      <c r="I1563" s="3">
        <v>-2.3810349506289699</v>
      </c>
      <c r="J1563" s="3">
        <v>-2.0954419805988902</v>
      </c>
      <c r="K1563" s="3">
        <v>3.11347950101199</v>
      </c>
    </row>
    <row r="1564" spans="8:11">
      <c r="H1564" s="3">
        <v>3.0986932173078598E-2</v>
      </c>
      <c r="I1564" s="3">
        <v>1.15364619241184</v>
      </c>
      <c r="J1564" s="3">
        <v>3.0274116567312999</v>
      </c>
      <c r="K1564" s="3">
        <v>-0.65786809521262102</v>
      </c>
    </row>
    <row r="1565" spans="8:11">
      <c r="H1565" s="3">
        <f>-0.0702857196099238</f>
        <v>-7.0285719609923802E-2</v>
      </c>
      <c r="I1565" s="3">
        <v>-0.71126519827032098</v>
      </c>
      <c r="J1565" s="3">
        <v>3.38625954112783</v>
      </c>
      <c r="K1565" s="3">
        <v>2.5063936415388701</v>
      </c>
    </row>
    <row r="1566" spans="8:11">
      <c r="H1566" s="3">
        <v>0.91232926026184402</v>
      </c>
      <c r="I1566" s="3">
        <v>-1.2741717382015401</v>
      </c>
      <c r="J1566" s="3">
        <v>1.4396001461322601</v>
      </c>
      <c r="K1566" s="3">
        <v>-3.0381105622379501</v>
      </c>
    </row>
    <row r="1567" spans="8:11">
      <c r="H1567" s="3">
        <v>0.45645261128360698</v>
      </c>
      <c r="I1567" s="3">
        <v>-1.1171136803480901</v>
      </c>
      <c r="J1567" s="3">
        <f>-2.76623035323801</f>
        <v>-2.7662303532380101</v>
      </c>
      <c r="K1567" s="3">
        <v>-2.13441282020267</v>
      </c>
    </row>
    <row r="1568" spans="8:11">
      <c r="H1568" s="3">
        <v>1.0265358665369799</v>
      </c>
      <c r="I1568" s="3">
        <v>-1.04018628809984</v>
      </c>
      <c r="J1568" s="3">
        <v>3.1873236650277601</v>
      </c>
      <c r="K1568" s="3">
        <v>2.80938988586048</v>
      </c>
    </row>
    <row r="1569" spans="8:11">
      <c r="H1569" s="3">
        <v>1.6911089330329601</v>
      </c>
      <c r="I1569" s="3">
        <v>-1.93194536822728</v>
      </c>
      <c r="J1569" s="3">
        <f>-3.07813626386615</f>
        <v>-3.07813626386615</v>
      </c>
      <c r="K1569" s="3">
        <v>-3.8393275788015799</v>
      </c>
    </row>
    <row r="1570" spans="8:11">
      <c r="H1570" s="3">
        <v>0.55125926087913601</v>
      </c>
      <c r="I1570" s="3">
        <v>1.0196298025692101</v>
      </c>
      <c r="J1570" s="3">
        <f>-3.80849025188461</f>
        <v>-3.80849025188461</v>
      </c>
      <c r="K1570" s="3">
        <v>-0.50463505516899199</v>
      </c>
    </row>
    <row r="1571" spans="8:11">
      <c r="H1571" s="3">
        <v>0.38350743236081902</v>
      </c>
      <c r="I1571" s="3">
        <v>1.7194529414431201</v>
      </c>
      <c r="J1571" s="3">
        <v>2.6237966196298999</v>
      </c>
      <c r="K1571" s="3">
        <v>-3.7425995409099402</v>
      </c>
    </row>
    <row r="1572" spans="8:11">
      <c r="H1572" s="3">
        <v>-0.48650761541595</v>
      </c>
      <c r="I1572" s="3">
        <v>0.85796278980554597</v>
      </c>
      <c r="J1572" s="3">
        <v>3.9492568216486998</v>
      </c>
      <c r="K1572" s="3">
        <v>1.02666192748854</v>
      </c>
    </row>
    <row r="1573" spans="8:11">
      <c r="H1573" s="3">
        <v>-0.93477161512250595</v>
      </c>
      <c r="I1573" s="3">
        <v>2.5705751776427799</v>
      </c>
      <c r="J1573" s="3">
        <v>2.0523564734236999</v>
      </c>
      <c r="K1573" s="3">
        <v>-2.2413323295621899</v>
      </c>
    </row>
    <row r="1574" spans="8:11">
      <c r="H1574" s="3">
        <v>0.46757337047567399</v>
      </c>
      <c r="I1574" s="3">
        <v>1.2114305808800701</v>
      </c>
      <c r="J1574" s="3">
        <f>-3.84585577535936</f>
        <v>-3.8458557753593601</v>
      </c>
      <c r="K1574" s="3">
        <v>-3.820878496328</v>
      </c>
    </row>
    <row r="1575" spans="8:11">
      <c r="H1575" s="3">
        <v>-1.24037422550514</v>
      </c>
      <c r="I1575" s="3">
        <v>2.1328137830406502</v>
      </c>
      <c r="J1575" s="3">
        <v>-1.71740723815284</v>
      </c>
      <c r="K1575" s="3">
        <v>2.7628828103772198</v>
      </c>
    </row>
    <row r="1576" spans="8:11">
      <c r="H1576" s="3">
        <v>2.2295816586672301</v>
      </c>
      <c r="I1576" s="3">
        <v>-1.6425666019719301</v>
      </c>
      <c r="J1576" s="3">
        <v>3.424107267928</v>
      </c>
      <c r="K1576" s="3">
        <v>-3.1885959507227799</v>
      </c>
    </row>
    <row r="1577" spans="8:11">
      <c r="H1577" s="3">
        <v>2.0031956921413898</v>
      </c>
      <c r="I1577" s="3">
        <v>0.26777134320821</v>
      </c>
      <c r="J1577" s="3">
        <v>2.2960638893544099</v>
      </c>
      <c r="K1577" s="3">
        <v>-3.44298179346031</v>
      </c>
    </row>
    <row r="1578" spans="8:11">
      <c r="H1578" s="3">
        <f>-1.7379859777803</f>
        <v>-1.7379859777803</v>
      </c>
      <c r="I1578" s="3">
        <v>-1.69286411069048</v>
      </c>
      <c r="J1578" s="3">
        <v>-2.8852885242099902</v>
      </c>
      <c r="K1578" s="3">
        <v>3.22355864443497</v>
      </c>
    </row>
    <row r="1579" spans="8:11">
      <c r="H1579" s="3">
        <v>-1.4101020233126</v>
      </c>
      <c r="I1579" s="3">
        <v>2.4620271286270801</v>
      </c>
      <c r="J1579" s="3">
        <f>-3.55679590942106</f>
        <v>-3.5567959094210599</v>
      </c>
      <c r="K1579" s="3">
        <v>-2.2972366326791498</v>
      </c>
    </row>
    <row r="1580" spans="8:11">
      <c r="H1580" s="3">
        <f>-1.97404621601164</f>
        <v>-1.9740462160116401</v>
      </c>
      <c r="I1580" s="3">
        <v>-1.58243878709542</v>
      </c>
      <c r="J1580" s="3">
        <v>9.2751623613356298E-3</v>
      </c>
      <c r="K1580" s="3">
        <v>-3.5055933874088701</v>
      </c>
    </row>
    <row r="1581" spans="8:11">
      <c r="H1581" s="3">
        <v>0.74122086199002002</v>
      </c>
      <c r="I1581" s="3">
        <v>-1.2514009045098899</v>
      </c>
      <c r="J1581" s="3">
        <v>-3.2745514235584698</v>
      </c>
      <c r="K1581" s="3">
        <v>0.850397752374213</v>
      </c>
    </row>
    <row r="1582" spans="8:11">
      <c r="H1582" s="3">
        <v>0.17747105123107501</v>
      </c>
      <c r="I1582" s="3">
        <v>-1.6684505114992301</v>
      </c>
      <c r="J1582" s="3">
        <f>-3.97066254025396</f>
        <v>-3.9706625402539601</v>
      </c>
      <c r="K1582" s="3">
        <v>-0.58465731581476099</v>
      </c>
    </row>
    <row r="1583" spans="8:11">
      <c r="H1583" s="3">
        <v>0.48860121977174298</v>
      </c>
      <c r="I1583" s="3">
        <v>-0.16497799915057301</v>
      </c>
      <c r="J1583" s="3">
        <v>3.3513746883384301</v>
      </c>
      <c r="K1583" s="3">
        <v>0.90988705499935096</v>
      </c>
    </row>
    <row r="1584" spans="8:11">
      <c r="H1584" s="3">
        <v>1.0313073245839799</v>
      </c>
      <c r="I1584" s="3">
        <v>2.4048514049766401</v>
      </c>
      <c r="J1584" s="3">
        <v>0.17126684490316799</v>
      </c>
      <c r="K1584" s="3">
        <v>-3.4884162891209201</v>
      </c>
    </row>
    <row r="1585" spans="8:11">
      <c r="H1585" s="3">
        <v>-0.93696606077488798</v>
      </c>
      <c r="I1585" s="3">
        <v>2.1434985989946398</v>
      </c>
      <c r="J1585" s="3">
        <v>2.5107402965916501</v>
      </c>
      <c r="K1585" s="3">
        <v>2.8476395657504399</v>
      </c>
    </row>
    <row r="1586" spans="8:11">
      <c r="H1586" s="3">
        <f>-1.52558891105332</f>
        <v>-1.5255889110533201</v>
      </c>
      <c r="I1586" s="3">
        <v>-0.79751901895012201</v>
      </c>
      <c r="J1586" s="3">
        <v>3.2719925782232302</v>
      </c>
      <c r="K1586" s="3">
        <v>1.0598701722052599</v>
      </c>
    </row>
    <row r="1587" spans="8:11">
      <c r="H1587" s="3">
        <v>1.38375371306906</v>
      </c>
      <c r="I1587" s="3">
        <v>1.0398480646589701</v>
      </c>
      <c r="J1587" s="3">
        <v>3.7089598218534698</v>
      </c>
      <c r="K1587" s="3">
        <v>3.2062532194810101</v>
      </c>
    </row>
    <row r="1588" spans="8:11">
      <c r="H1588" s="3">
        <v>1.86305736479821</v>
      </c>
      <c r="I1588" s="3">
        <v>1.0712847440120301</v>
      </c>
      <c r="J1588" s="3">
        <v>-3.3460704401048602</v>
      </c>
      <c r="K1588" s="3">
        <v>1.57662216408895</v>
      </c>
    </row>
    <row r="1589" spans="8:11">
      <c r="H1589" s="3">
        <f>-2.15166997224509</f>
        <v>-2.1516699722450898</v>
      </c>
      <c r="I1589" s="3">
        <v>-1.57791598852227</v>
      </c>
      <c r="J1589" s="3">
        <v>-2.62493056866803</v>
      </c>
      <c r="K1589" s="3">
        <v>3.30224183892877</v>
      </c>
    </row>
    <row r="1590" spans="8:11">
      <c r="H1590" s="3">
        <v>0.20379719557614201</v>
      </c>
      <c r="I1590" s="3">
        <v>-0.79999793995645097</v>
      </c>
      <c r="J1590" s="3">
        <v>-3.2711205474432701</v>
      </c>
      <c r="K1590" s="3">
        <v>0.65260427734628201</v>
      </c>
    </row>
    <row r="1591" spans="8:11">
      <c r="H1591" s="3">
        <f>-1.53958066677983</f>
        <v>-1.53958066677983</v>
      </c>
      <c r="I1591" s="3">
        <v>-0.15377696648375699</v>
      </c>
      <c r="J1591" s="3">
        <v>3.2122537371208799</v>
      </c>
      <c r="K1591" s="3">
        <v>3.95326024205864</v>
      </c>
    </row>
    <row r="1592" spans="8:11">
      <c r="H1592" s="3">
        <f>-0.261498879584225</f>
        <v>-0.26149887958422502</v>
      </c>
      <c r="I1592" s="3">
        <v>-0.14086416964353901</v>
      </c>
      <c r="J1592" s="3">
        <v>-2.6141009231886998</v>
      </c>
      <c r="K1592" s="3">
        <v>2.40610679160865</v>
      </c>
    </row>
    <row r="1593" spans="8:11">
      <c r="H1593" s="3">
        <v>0.69617766776850398</v>
      </c>
      <c r="I1593" s="3">
        <v>-2.5664113513500899</v>
      </c>
      <c r="J1593" s="3">
        <v>3.8005876204196198</v>
      </c>
      <c r="K1593" s="3">
        <v>-3.8438154268421201</v>
      </c>
    </row>
    <row r="1594" spans="8:11">
      <c r="H1594" s="3">
        <v>7.8867395636902496E-2</v>
      </c>
      <c r="I1594" s="3">
        <v>0.26936714975908699</v>
      </c>
      <c r="J1594" s="3">
        <v>3.3607298290134699</v>
      </c>
      <c r="K1594" s="3">
        <v>2.6350620016677202</v>
      </c>
    </row>
    <row r="1595" spans="8:11">
      <c r="H1595" s="3">
        <v>1.6103342143930199</v>
      </c>
      <c r="I1595" s="3">
        <v>1.8676141564991799</v>
      </c>
      <c r="J1595" s="3">
        <v>-1.69105426243028</v>
      </c>
      <c r="K1595" s="3">
        <v>2.4974752642633402</v>
      </c>
    </row>
    <row r="1596" spans="8:11">
      <c r="H1596" s="3">
        <v>-1.25781661705118</v>
      </c>
      <c r="I1596" s="3">
        <v>0.53259501523237496</v>
      </c>
      <c r="J1596" s="3">
        <v>2.2245874834461499</v>
      </c>
      <c r="K1596" s="3">
        <v>2.4237491203409398</v>
      </c>
    </row>
    <row r="1597" spans="8:11">
      <c r="H1597" s="3">
        <v>-4.3583553031591997E-2</v>
      </c>
      <c r="I1597" s="3">
        <v>0.49987789880622202</v>
      </c>
      <c r="J1597" s="3">
        <v>3.03122044948041</v>
      </c>
      <c r="K1597" s="3">
        <v>-3.0271581451123999</v>
      </c>
    </row>
    <row r="1598" spans="8:11">
      <c r="H1598" s="3">
        <v>1.5973225966801099</v>
      </c>
      <c r="I1598" s="3">
        <v>2.1594761840823899</v>
      </c>
      <c r="J1598" s="3">
        <v>-5.0679229698836502E-2</v>
      </c>
      <c r="K1598" s="3">
        <v>3.0690782491190101</v>
      </c>
    </row>
    <row r="1599" spans="8:11">
      <c r="H1599" s="3">
        <f>-0.293365415686691</f>
        <v>-0.293365415686691</v>
      </c>
      <c r="I1599" s="3">
        <v>-0.111273598805119</v>
      </c>
      <c r="J1599" s="3">
        <f>-3.01837005390788</f>
        <v>-3.0183700539078799</v>
      </c>
      <c r="K1599" s="3">
        <v>-1.12029956546785</v>
      </c>
    </row>
    <row r="1600" spans="8:11">
      <c r="H1600" s="3">
        <v>0.50001238831033401</v>
      </c>
      <c r="I1600" s="3">
        <v>2.6115552620712599</v>
      </c>
      <c r="J1600" s="3">
        <f>-3.20414412374541</f>
        <v>-3.2041441237454098</v>
      </c>
      <c r="K1600" s="3">
        <v>-3.3965394311415</v>
      </c>
    </row>
    <row r="1601" spans="8:11">
      <c r="H1601" s="3">
        <v>0.52956435889417097</v>
      </c>
      <c r="I1601" s="3">
        <v>1.05026747977886</v>
      </c>
      <c r="J1601" s="3">
        <v>2.8679233397486699</v>
      </c>
      <c r="K1601" s="3">
        <v>2.86384924618589</v>
      </c>
    </row>
    <row r="1602" spans="8:11">
      <c r="H1602" s="3">
        <f>-2.81689369025418</f>
        <v>-2.8168936902541799</v>
      </c>
      <c r="I1602" s="3">
        <v>-0.449931721152106</v>
      </c>
      <c r="J1602" s="3">
        <f>-3.31861303781657</f>
        <v>-3.3186130378165699</v>
      </c>
      <c r="K1602" s="3">
        <v>-2.56571566895777</v>
      </c>
    </row>
    <row r="1603" spans="8:11">
      <c r="H1603" s="3">
        <v>-0.60490561119513797</v>
      </c>
      <c r="I1603" s="3">
        <v>1.01736478004816</v>
      </c>
      <c r="J1603" s="3">
        <v>-3.8480907489060101</v>
      </c>
      <c r="K1603" s="3">
        <v>1.11569627227874</v>
      </c>
    </row>
    <row r="1604" spans="8:11">
      <c r="H1604" s="3">
        <v>1.6628101537686</v>
      </c>
      <c r="I1604" s="3">
        <v>-2.11982737457887</v>
      </c>
      <c r="J1604" s="3">
        <v>3.9636807685358901</v>
      </c>
      <c r="K1604" s="3">
        <v>1.75099004238282</v>
      </c>
    </row>
    <row r="1605" spans="8:11">
      <c r="H1605" s="3">
        <f>-1.75312284683169</f>
        <v>-1.75312284683169</v>
      </c>
      <c r="I1605" s="3">
        <v>-1.87149502708406</v>
      </c>
      <c r="J1605" s="3">
        <f>-2.89925415565533</f>
        <v>-2.89925415565533</v>
      </c>
      <c r="K1605" s="3">
        <v>-3.4898332759384001</v>
      </c>
    </row>
    <row r="1606" spans="8:11">
      <c r="H1606" s="3">
        <v>-0.86923040443699995</v>
      </c>
      <c r="I1606" s="3">
        <v>2.0583360675390798</v>
      </c>
      <c r="J1606" s="3">
        <v>2.2728485036430199</v>
      </c>
      <c r="K1606" s="3">
        <v>2.0253668950502299</v>
      </c>
    </row>
    <row r="1607" spans="8:11">
      <c r="H1607" s="3">
        <f>-0.372495554164154</f>
        <v>-0.37249555416415397</v>
      </c>
      <c r="I1607" s="3">
        <v>-1.07726379162709</v>
      </c>
      <c r="J1607" s="3">
        <v>-2.8244063710116598</v>
      </c>
      <c r="K1607" s="3">
        <v>3.5316197567768599</v>
      </c>
    </row>
    <row r="1608" spans="8:11">
      <c r="H1608" s="3">
        <f>-2.64894918337949</f>
        <v>-2.6489491833794898</v>
      </c>
      <c r="I1608" s="3">
        <v>-0.83553066139924603</v>
      </c>
      <c r="J1608" s="3">
        <v>1.2821998469668401</v>
      </c>
      <c r="K1608" s="3">
        <v>-3.36903052094523</v>
      </c>
    </row>
    <row r="1609" spans="8:11">
      <c r="H1609" s="3">
        <v>-1.9353617190332399</v>
      </c>
      <c r="I1609" s="3">
        <v>0.18220914847054701</v>
      </c>
      <c r="J1609" s="3">
        <v>-1.63061423613201</v>
      </c>
      <c r="K1609" s="3">
        <v>3.59613805270831</v>
      </c>
    </row>
    <row r="1610" spans="8:11">
      <c r="H1610" s="3">
        <v>-0.88861755619926597</v>
      </c>
      <c r="I1610" s="3">
        <v>1.8279588875260899</v>
      </c>
      <c r="J1610" s="3">
        <f>-0.517264485546522</f>
        <v>-0.51726448554652205</v>
      </c>
      <c r="K1610" s="3">
        <v>-3.6498951789894498</v>
      </c>
    </row>
    <row r="1611" spans="8:11">
      <c r="H1611" s="3">
        <v>-1.15468509101964</v>
      </c>
      <c r="I1611" s="3">
        <v>0.88063345838482598</v>
      </c>
      <c r="J1611" s="3">
        <v>0.177192964666533</v>
      </c>
      <c r="K1611" s="3">
        <v>3.2465110379017199</v>
      </c>
    </row>
    <row r="1612" spans="8:11">
      <c r="H1612" s="3">
        <v>-2.0109595806547298</v>
      </c>
      <c r="I1612" s="3">
        <v>1.9008162294672299</v>
      </c>
      <c r="J1612" s="3">
        <v>1.27394906219005</v>
      </c>
      <c r="K1612" s="3">
        <v>3.62000465791751</v>
      </c>
    </row>
    <row r="1613" spans="8:11">
      <c r="H1613" s="3">
        <v>2.6789850935158901</v>
      </c>
      <c r="I1613" s="3">
        <v>0.475245655904729</v>
      </c>
      <c r="J1613" s="3">
        <v>3.0087613445442298</v>
      </c>
      <c r="K1613" s="3">
        <v>1.0138325112912401</v>
      </c>
    </row>
    <row r="1614" spans="8:11">
      <c r="H1614" s="3">
        <v>0.53907268555816401</v>
      </c>
      <c r="I1614" s="3">
        <v>1.06940586595875</v>
      </c>
      <c r="J1614" s="3">
        <v>-3.7780889853628401</v>
      </c>
      <c r="K1614" s="3">
        <v>2.3647400267257699</v>
      </c>
    </row>
    <row r="1615" spans="8:11">
      <c r="H1615" s="3">
        <v>0.53122694704818096</v>
      </c>
      <c r="I1615" s="3">
        <v>-1.6189665014510699</v>
      </c>
      <c r="J1615" s="3">
        <v>-1.5203658937833699</v>
      </c>
      <c r="K1615" s="3">
        <v>3.0436452582931599</v>
      </c>
    </row>
    <row r="1616" spans="8:11">
      <c r="H1616" s="3">
        <v>0.152711893424513</v>
      </c>
      <c r="I1616" s="3">
        <v>-1.78622448620559</v>
      </c>
      <c r="J1616" s="3">
        <v>0.87834600754668202</v>
      </c>
      <c r="K1616" s="3">
        <v>-3.9003379214848599</v>
      </c>
    </row>
    <row r="1617" spans="8:11">
      <c r="H1617" s="3">
        <v>1.51340354381355</v>
      </c>
      <c r="I1617" s="3">
        <v>-1.4864988702194499</v>
      </c>
      <c r="J1617" s="3">
        <v>3.6457809020976799</v>
      </c>
      <c r="K1617" s="3">
        <v>-1.71136048629259</v>
      </c>
    </row>
    <row r="1618" spans="8:11">
      <c r="H1618" s="3">
        <v>2.01928536306418</v>
      </c>
      <c r="I1618" s="3">
        <v>1.8010677659914101</v>
      </c>
      <c r="J1618" s="3">
        <v>3.5553158900200699</v>
      </c>
      <c r="K1618" s="3">
        <v>-0.75830397547961903</v>
      </c>
    </row>
    <row r="1619" spans="8:11">
      <c r="H1619" s="3">
        <v>1.48466412870087E-2</v>
      </c>
      <c r="I1619" s="3">
        <v>-2.9745845011260799</v>
      </c>
      <c r="J1619" s="3">
        <f>-3.18392321956818</f>
        <v>-3.1839232195681801</v>
      </c>
      <c r="K1619" s="3">
        <v>-2.4730052176756199</v>
      </c>
    </row>
    <row r="1620" spans="8:11">
      <c r="H1620" s="3">
        <f>-1.31538596439928</f>
        <v>-1.31538596439928</v>
      </c>
      <c r="I1620" s="3">
        <v>-0.93309287464472801</v>
      </c>
      <c r="J1620" s="3">
        <f>-2.22134751337937</f>
        <v>-2.2213475133793699</v>
      </c>
      <c r="K1620" s="3">
        <v>-3.5842184615632502</v>
      </c>
    </row>
    <row r="1621" spans="8:11">
      <c r="H1621" s="3">
        <v>-2.8549964706765301</v>
      </c>
      <c r="I1621" s="3">
        <v>0.68647044783189703</v>
      </c>
      <c r="J1621" s="3">
        <f>-2.75186916691761</f>
        <v>-2.7518691669176101</v>
      </c>
      <c r="K1621" s="3">
        <v>-1.47246792407698</v>
      </c>
    </row>
    <row r="1622" spans="8:11">
      <c r="H1622" s="3">
        <v>7.8281013037245495E-2</v>
      </c>
      <c r="I1622" s="3">
        <v>2.75677069359423</v>
      </c>
      <c r="J1622" s="3">
        <v>-1.19239663872978</v>
      </c>
      <c r="K1622" s="3">
        <v>3.2068312833136599</v>
      </c>
    </row>
    <row r="1623" spans="8:11">
      <c r="H1623" s="3">
        <v>0.34098019494645199</v>
      </c>
      <c r="I1623" s="3">
        <v>-0.77814784771007595</v>
      </c>
      <c r="J1623" s="3">
        <v>3.9191178638018802</v>
      </c>
      <c r="K1623" s="3">
        <v>1.13445247490393</v>
      </c>
    </row>
    <row r="1624" spans="8:11">
      <c r="H1624" s="3">
        <v>1.3057130039307301</v>
      </c>
      <c r="I1624" s="3">
        <v>2.2011233311323699</v>
      </c>
      <c r="J1624" s="3">
        <v>-3.5692158869803499</v>
      </c>
      <c r="K1624" s="3">
        <v>1.84297222525678</v>
      </c>
    </row>
    <row r="1625" spans="8:11">
      <c r="H1625" s="3">
        <v>-1.46694552605213</v>
      </c>
      <c r="I1625" s="3">
        <v>0.31729448658731901</v>
      </c>
      <c r="J1625" s="3">
        <v>2.6780261108149301</v>
      </c>
      <c r="K1625" s="3">
        <v>3.39186663049614</v>
      </c>
    </row>
    <row r="1626" spans="8:11">
      <c r="H1626" s="3">
        <v>2.62651962712938</v>
      </c>
      <c r="I1626" s="3">
        <v>-0.933211124261491</v>
      </c>
      <c r="J1626" s="3">
        <v>-3.32799239918192</v>
      </c>
      <c r="K1626" s="3">
        <v>1.87522100110929</v>
      </c>
    </row>
    <row r="1627" spans="8:11">
      <c r="H1627" s="3">
        <v>2.8581228509886598</v>
      </c>
      <c r="I1627" s="3">
        <v>0.65847536586159505</v>
      </c>
      <c r="J1627" s="3">
        <v>2.5642895985131702</v>
      </c>
      <c r="K1627" s="3">
        <v>3.4883024933989599</v>
      </c>
    </row>
    <row r="1628" spans="8:11">
      <c r="H1628" s="3">
        <v>2.98557941328714</v>
      </c>
      <c r="I1628" s="3">
        <v>-0.27811808243375502</v>
      </c>
      <c r="J1628" s="3">
        <v>-3.0929092394932498</v>
      </c>
      <c r="K1628" s="3">
        <v>2.7733824132033398</v>
      </c>
    </row>
    <row r="1629" spans="8:11">
      <c r="H1629" s="3">
        <f>-1.51141362087604</f>
        <v>-1.51141362087604</v>
      </c>
      <c r="I1629" s="3">
        <v>-1.19369574318662</v>
      </c>
      <c r="J1629" s="3">
        <v>2.1566305066656102</v>
      </c>
      <c r="K1629" s="3">
        <v>-2.5678398659146899</v>
      </c>
    </row>
    <row r="1630" spans="8:11">
      <c r="H1630" s="3">
        <v>-1.3175046401180901</v>
      </c>
      <c r="I1630" s="3">
        <v>0.827901731563353</v>
      </c>
      <c r="J1630" s="3">
        <v>1.6414634658936</v>
      </c>
      <c r="K1630" s="3">
        <v>2.6671401318737602</v>
      </c>
    </row>
    <row r="1631" spans="8:11">
      <c r="H1631" s="3">
        <v>2.28292673987661</v>
      </c>
      <c r="I1631" s="3">
        <v>1.8594163374222299</v>
      </c>
      <c r="J1631" s="3">
        <v>1.27330908911312</v>
      </c>
      <c r="K1631" s="3">
        <v>3.44372854014768</v>
      </c>
    </row>
    <row r="1632" spans="8:11">
      <c r="H1632" s="3">
        <v>2.5083920272514102</v>
      </c>
      <c r="I1632" s="3">
        <v>-0.28214204430550799</v>
      </c>
      <c r="J1632" s="3">
        <v>-3.18997307392147</v>
      </c>
      <c r="K1632" s="3">
        <v>2.2730475156256</v>
      </c>
    </row>
    <row r="1633" spans="8:11">
      <c r="H1633" s="3">
        <v>1.93572807556042</v>
      </c>
      <c r="I1633" s="3">
        <v>-1.8808529453774601</v>
      </c>
      <c r="J1633" s="3">
        <v>1.12802620640667</v>
      </c>
      <c r="K1633" s="3">
        <v>-3.62433551255819</v>
      </c>
    </row>
    <row r="1634" spans="8:11">
      <c r="H1634" s="3">
        <v>2.1409745744939501</v>
      </c>
      <c r="I1634" s="3">
        <v>1.7122003074843799</v>
      </c>
      <c r="J1634" s="3">
        <v>2.59452487806452</v>
      </c>
      <c r="K1634" s="3">
        <v>3.3383033292193698</v>
      </c>
    </row>
    <row r="1635" spans="8:11">
      <c r="H1635" s="3">
        <v>5.3234047783585703E-2</v>
      </c>
      <c r="I1635" s="3">
        <v>-0.87421529555998401</v>
      </c>
      <c r="J1635" s="3">
        <v>2.3669068315951902</v>
      </c>
      <c r="K1635" s="3">
        <v>2.1038081087117102</v>
      </c>
    </row>
    <row r="1636" spans="8:11">
      <c r="H1636" s="3">
        <v>-0.55227064369919698</v>
      </c>
      <c r="I1636" s="3">
        <v>2.4251319370323898</v>
      </c>
      <c r="J1636" s="3">
        <v>3.2995543203921498</v>
      </c>
      <c r="K1636" s="3">
        <v>2.0880800451177199</v>
      </c>
    </row>
    <row r="1637" spans="8:11">
      <c r="H1637" s="3">
        <v>2.2234105071961601</v>
      </c>
      <c r="I1637" s="3">
        <v>0.21788823735254101</v>
      </c>
      <c r="J1637" s="3">
        <v>-3.9400831570549499</v>
      </c>
      <c r="K1637" s="3">
        <v>2.8037006735293502</v>
      </c>
    </row>
    <row r="1638" spans="8:11">
      <c r="H1638" s="3">
        <v>1.83150690958816</v>
      </c>
      <c r="I1638" s="3">
        <v>-2.25370679518449</v>
      </c>
      <c r="J1638" s="3">
        <v>3.8003656775348098</v>
      </c>
      <c r="K1638" s="3">
        <v>2.7189093424993902</v>
      </c>
    </row>
    <row r="1639" spans="8:11">
      <c r="H1639" s="3">
        <v>1.0743877705434299</v>
      </c>
      <c r="I1639" s="3">
        <v>-0.25101850345234</v>
      </c>
      <c r="J1639" s="3">
        <v>2.7503703131001398</v>
      </c>
      <c r="K1639" s="3">
        <v>3.04801049547949</v>
      </c>
    </row>
    <row r="1640" spans="8:11">
      <c r="H1640" s="3">
        <v>-1.12160177246229</v>
      </c>
      <c r="I1640" s="3">
        <v>2.2162698482129</v>
      </c>
      <c r="J1640" s="3">
        <v>3.6485471389230799</v>
      </c>
      <c r="K1640" s="3">
        <v>0.65988347846940099</v>
      </c>
    </row>
    <row r="1641" spans="8:11">
      <c r="H1641" s="3">
        <v>2.4469138720351502</v>
      </c>
      <c r="I1641" s="3">
        <v>-0.956404304725606</v>
      </c>
      <c r="J1641" s="3">
        <v>-3.8568451531768702</v>
      </c>
      <c r="K1641" s="3">
        <v>2.8612629740835098</v>
      </c>
    </row>
    <row r="1642" spans="8:11">
      <c r="H1642" s="3">
        <f>-2.23936746973621</f>
        <v>-2.23936746973621</v>
      </c>
      <c r="I1642" s="3">
        <v>-0.55804440313307302</v>
      </c>
      <c r="J1642" s="3">
        <v>-2.5285301553664601</v>
      </c>
      <c r="K1642" s="3">
        <v>2.97747130883472</v>
      </c>
    </row>
    <row r="1643" spans="8:11">
      <c r="H1643" s="3">
        <v>-0.41274521663175701</v>
      </c>
      <c r="I1643" s="3">
        <v>0.96148691209756099</v>
      </c>
      <c r="J1643" s="3">
        <f>-3.09799242144971</f>
        <v>-3.0979924214497099</v>
      </c>
      <c r="K1643" s="3">
        <v>-0.97100666765814903</v>
      </c>
    </row>
    <row r="1644" spans="8:11">
      <c r="H1644" s="3">
        <v>1.7108677188736201</v>
      </c>
      <c r="I1644" s="3">
        <v>-0.354405623530894</v>
      </c>
      <c r="J1644" s="3">
        <v>-1.14174303465406</v>
      </c>
      <c r="K1644" s="3">
        <v>3.7762757805367402</v>
      </c>
    </row>
    <row r="1645" spans="8:11">
      <c r="H1645" s="3">
        <v>2.1534285038904799</v>
      </c>
      <c r="I1645" s="3">
        <v>-1.4786565111416301</v>
      </c>
      <c r="J1645" s="3">
        <v>3.6395998977395498</v>
      </c>
      <c r="K1645" s="3">
        <v>-6.1126823243389597E-2</v>
      </c>
    </row>
    <row r="1646" spans="8:11">
      <c r="H1646" s="3">
        <v>-1.0114836625808299</v>
      </c>
      <c r="I1646" s="3">
        <v>2.5567738115377701</v>
      </c>
      <c r="J1646" s="3">
        <f>-1.81684422592415</f>
        <v>-1.81684422592415</v>
      </c>
      <c r="K1646" s="3">
        <v>-2.51045670096866</v>
      </c>
    </row>
    <row r="1647" spans="8:11">
      <c r="H1647" s="3">
        <v>-2.92016410541253</v>
      </c>
      <c r="I1647" s="3">
        <v>0.60199071693989903</v>
      </c>
      <c r="J1647" s="3">
        <v>3.1986999673890302</v>
      </c>
      <c r="K1647" s="3">
        <v>-3.47489826784338</v>
      </c>
    </row>
    <row r="1648" spans="8:11">
      <c r="H1648" s="3">
        <v>4.56969562897118E-2</v>
      </c>
      <c r="I1648" s="3">
        <v>2.0339726675717</v>
      </c>
      <c r="J1648" s="3">
        <v>-3.5446271330299699</v>
      </c>
      <c r="K1648" s="3">
        <v>3.6800324455381701</v>
      </c>
    </row>
    <row r="1649" spans="8:11">
      <c r="H1649" s="3">
        <f>-1.32187939237174</f>
        <v>-1.32187939237174</v>
      </c>
      <c r="I1649" s="3">
        <v>-2.3041693809799701</v>
      </c>
      <c r="J1649" s="3">
        <v>-1.6760861485059999</v>
      </c>
      <c r="K1649" s="3">
        <v>2.9233924223922498</v>
      </c>
    </row>
    <row r="1650" spans="8:11">
      <c r="H1650" s="3">
        <f>-0.5172251356724</f>
        <v>-0.51722513567240003</v>
      </c>
      <c r="I1650" s="3">
        <v>-1.0660064540432299</v>
      </c>
      <c r="J1650" s="3">
        <v>2.48434729975475</v>
      </c>
      <c r="K1650" s="3">
        <v>3.0050643475159302</v>
      </c>
    </row>
    <row r="1651" spans="8:11">
      <c r="H1651" s="3">
        <f>-2.06796179345686</f>
        <v>-2.0679617934568602</v>
      </c>
      <c r="I1651" s="3">
        <v>-1.80624562091361</v>
      </c>
      <c r="J1651" s="3">
        <v>2.46007309207033</v>
      </c>
      <c r="K1651" s="3">
        <v>-3.82860541593227</v>
      </c>
    </row>
    <row r="1652" spans="8:11">
      <c r="H1652" s="3">
        <v>1.8653151536818799</v>
      </c>
      <c r="I1652" s="3">
        <v>2.03352640437874</v>
      </c>
      <c r="J1652" s="3">
        <v>3.4100910234559501</v>
      </c>
      <c r="K1652" s="3">
        <v>-1.9290160480760401</v>
      </c>
    </row>
    <row r="1653" spans="8:11">
      <c r="H1653" s="3">
        <v>-1.48591021848904</v>
      </c>
      <c r="I1653" s="3">
        <v>0.39126696539692002</v>
      </c>
      <c r="J1653" s="3">
        <v>3.7568749065254701</v>
      </c>
      <c r="K1653" s="3">
        <v>-1.4735151473866901</v>
      </c>
    </row>
    <row r="1654" spans="8:11">
      <c r="H1654" s="3">
        <v>0.19121924596619999</v>
      </c>
      <c r="I1654" s="3">
        <v>0.70122729193984501</v>
      </c>
      <c r="J1654" s="3">
        <v>1.0331464617981201</v>
      </c>
      <c r="K1654" s="3">
        <v>2.8239741134265501</v>
      </c>
    </row>
    <row r="1655" spans="8:11">
      <c r="H1655" s="3">
        <v>1.38397043728709</v>
      </c>
      <c r="I1655" s="3">
        <v>2.3940434865981</v>
      </c>
      <c r="J1655" s="3">
        <v>-2.37978856428226</v>
      </c>
      <c r="K1655" s="3">
        <v>2.3046418537701099</v>
      </c>
    </row>
    <row r="1656" spans="8:11">
      <c r="H1656" s="3">
        <v>2.7467219954537998</v>
      </c>
      <c r="I1656" s="3">
        <v>0.28520747551938502</v>
      </c>
      <c r="J1656" s="3">
        <v>-1.6226891750755701</v>
      </c>
      <c r="K1656" s="3">
        <v>2.9217132865922801</v>
      </c>
    </row>
    <row r="1657" spans="8:11">
      <c r="H1657" s="3">
        <v>-2.2936724666431898</v>
      </c>
      <c r="I1657" s="3">
        <v>1.1806109013114701</v>
      </c>
      <c r="J1657" s="3">
        <f>-2.29514019462662</f>
        <v>-2.2951401946266201</v>
      </c>
      <c r="K1657" s="3">
        <v>-2.7036159575870302</v>
      </c>
    </row>
    <row r="1658" spans="8:11">
      <c r="H1658" s="3">
        <v>0.371551549795893</v>
      </c>
      <c r="I1658" s="3">
        <v>-2.7093772920500601</v>
      </c>
      <c r="J1658" s="3">
        <v>-3.61394450741318</v>
      </c>
      <c r="K1658" s="3">
        <v>0.65023578039596897</v>
      </c>
    </row>
    <row r="1659" spans="8:11">
      <c r="H1659" s="3">
        <v>0.51199710369337603</v>
      </c>
      <c r="I1659" s="3">
        <v>-5.0824471936754101E-2</v>
      </c>
      <c r="J1659" s="3">
        <v>0.159052468281354</v>
      </c>
      <c r="K1659" s="3">
        <v>-3.6487981959244502</v>
      </c>
    </row>
    <row r="1660" spans="8:11">
      <c r="H1660" s="3">
        <f>-0.166928884055058</f>
        <v>-0.16692888405505801</v>
      </c>
      <c r="I1660" s="3">
        <v>-1.8038429795451301</v>
      </c>
      <c r="J1660" s="3">
        <v>3.15038166590853</v>
      </c>
      <c r="K1660" s="3">
        <v>-1.38228746123944</v>
      </c>
    </row>
    <row r="1661" spans="8:11">
      <c r="H1661" s="3">
        <f>-1.11619153723124</f>
        <v>-1.1161915372312401</v>
      </c>
      <c r="I1661" s="3">
        <v>-0.12136659676059899</v>
      </c>
      <c r="J1661" s="3">
        <v>0.15199756563355599</v>
      </c>
      <c r="K1661" s="3">
        <v>-3.8651405431793102</v>
      </c>
    </row>
    <row r="1662" spans="8:11">
      <c r="H1662" s="3">
        <v>-8.8742940351555596E-2</v>
      </c>
      <c r="I1662" s="3">
        <v>1.75791973263108</v>
      </c>
      <c r="J1662" s="3">
        <f>-2.09123850370385</f>
        <v>-2.0912385037038499</v>
      </c>
      <c r="K1662" s="3">
        <v>-3.8959586682356901</v>
      </c>
    </row>
    <row r="1663" spans="8:11">
      <c r="H1663" s="3">
        <f>-1.07185376774068</f>
        <v>-1.0718537677406801</v>
      </c>
      <c r="I1663" s="3">
        <v>-1.7876925866045601</v>
      </c>
      <c r="J1663" s="3">
        <v>-1.6369399963759701</v>
      </c>
      <c r="K1663" s="3">
        <v>3.1347761648337298</v>
      </c>
    </row>
    <row r="1664" spans="8:11">
      <c r="H1664" s="3">
        <v>0.86887436137983498</v>
      </c>
      <c r="I1664" s="3">
        <v>-0.61641184713432295</v>
      </c>
      <c r="J1664" s="3">
        <v>3.2048481948312002E-2</v>
      </c>
      <c r="K1664" s="3">
        <v>-3.7374958977536199</v>
      </c>
    </row>
    <row r="1665" spans="8:11">
      <c r="H1665" s="3">
        <v>-0.14798368759496899</v>
      </c>
      <c r="I1665" s="3">
        <v>2.44623995760218</v>
      </c>
      <c r="J1665" s="3">
        <v>2.8930533237975098</v>
      </c>
      <c r="K1665" s="3">
        <v>-3.9530438664969401</v>
      </c>
    </row>
    <row r="1666" spans="8:11">
      <c r="H1666" s="3">
        <v>1.8410105575554401</v>
      </c>
      <c r="I1666" s="3">
        <v>6.9771466714527705E-2</v>
      </c>
      <c r="J1666" s="3">
        <v>3.312486612327</v>
      </c>
      <c r="K1666" s="3">
        <v>0.17419513658741301</v>
      </c>
    </row>
    <row r="1667" spans="8:11">
      <c r="H1667" s="3">
        <f>-1.37923233320498</f>
        <v>-1.3792323332049801</v>
      </c>
      <c r="I1667" s="3">
        <v>-1.4488594708296201</v>
      </c>
      <c r="J1667" s="3">
        <f>-3.64423049988396</f>
        <v>-3.6442304998839599</v>
      </c>
      <c r="K1667" s="3">
        <v>-2.1601854225508199</v>
      </c>
    </row>
    <row r="1668" spans="8:11">
      <c r="H1668" s="3">
        <v>-0.55776031132927395</v>
      </c>
      <c r="I1668" s="3">
        <v>1.2491920957813101</v>
      </c>
      <c r="J1668" s="3">
        <v>3.28734108825928</v>
      </c>
      <c r="K1668" s="3">
        <v>-2.3521254036972299</v>
      </c>
    </row>
    <row r="1669" spans="8:11">
      <c r="H1669" s="3">
        <f>-1.22016972390706</f>
        <v>-1.2201697239070599</v>
      </c>
      <c r="I1669" s="3">
        <v>-0.90078051651920199</v>
      </c>
      <c r="J1669" s="3">
        <v>3.3691935652874299</v>
      </c>
      <c r="K1669" s="3">
        <v>-2.8913860002105398</v>
      </c>
    </row>
    <row r="1670" spans="8:11">
      <c r="H1670" s="3">
        <f>-2.25553165327492</f>
        <v>-2.2555316532749199</v>
      </c>
      <c r="I1670" s="3">
        <v>-1.84838266991703</v>
      </c>
      <c r="J1670" s="3">
        <v>0.64890023846751999</v>
      </c>
      <c r="K1670" s="3">
        <v>3.1526167568422001</v>
      </c>
    </row>
    <row r="1671" spans="8:11">
      <c r="H1671" s="3">
        <v>0.65563720365707001</v>
      </c>
      <c r="I1671" s="3">
        <v>-0.31850564764313499</v>
      </c>
      <c r="J1671" s="3">
        <f>-3.35526992512545</f>
        <v>-3.3552699251254499</v>
      </c>
      <c r="K1671" s="3">
        <v>-0.55246862182238299</v>
      </c>
    </row>
    <row r="1672" spans="8:11">
      <c r="H1672" s="3">
        <v>1.1396051612564799</v>
      </c>
      <c r="I1672" s="3">
        <v>-0.134828253233017</v>
      </c>
      <c r="J1672" s="3">
        <v>3.5011095889544599</v>
      </c>
      <c r="K1672" s="3">
        <v>-2.6327648718046501</v>
      </c>
    </row>
    <row r="1673" spans="8:11">
      <c r="H1673" s="3">
        <v>1.87086036767995</v>
      </c>
      <c r="I1673" s="3">
        <v>1.4415510716619701E-2</v>
      </c>
      <c r="J1673" s="3">
        <v>-1.9954145879605001</v>
      </c>
      <c r="K1673" s="3">
        <v>2.70146983640474</v>
      </c>
    </row>
    <row r="1674" spans="8:11">
      <c r="H1674" s="3">
        <v>2.4429471460751802</v>
      </c>
      <c r="I1674" s="3">
        <v>-1.1590624308938999</v>
      </c>
      <c r="J1674" s="3">
        <v>1.99122745705047</v>
      </c>
      <c r="K1674" s="3">
        <v>2.7044895315283299</v>
      </c>
    </row>
    <row r="1675" spans="8:11">
      <c r="H1675" s="3">
        <v>0.160582123093476</v>
      </c>
      <c r="I1675" s="3">
        <v>-0.431110498655976</v>
      </c>
      <c r="J1675" s="3">
        <v>0.117450432454842</v>
      </c>
      <c r="K1675" s="3">
        <v>3.1603228592850501</v>
      </c>
    </row>
    <row r="1676" spans="8:11">
      <c r="H1676" s="3">
        <v>2.4052459925337399</v>
      </c>
      <c r="I1676" s="3">
        <v>0.211926423372817</v>
      </c>
      <c r="J1676" s="3">
        <f>-3.16368822874946</f>
        <v>-3.1636882287494599</v>
      </c>
      <c r="K1676" s="3">
        <v>-0.22132151427569399</v>
      </c>
    </row>
    <row r="1677" spans="8:11">
      <c r="H1677" s="3">
        <v>1.31534292631889</v>
      </c>
      <c r="I1677" s="3">
        <v>-1.7293364015335899</v>
      </c>
      <c r="J1677" s="3">
        <f>-3.19030368429615</f>
        <v>-3.1903036842961501</v>
      </c>
      <c r="K1677" s="3">
        <v>-1.00092377602703</v>
      </c>
    </row>
    <row r="1678" spans="8:11">
      <c r="H1678" s="3">
        <v>-2.0919802167100898</v>
      </c>
      <c r="I1678" s="3">
        <v>0.66142198309454403</v>
      </c>
      <c r="J1678" s="3">
        <v>0.550277907919836</v>
      </c>
      <c r="K1678" s="3">
        <v>-3.8690706360345501</v>
      </c>
    </row>
    <row r="1679" spans="8:11">
      <c r="H1679" s="3">
        <v>1.8463533972872199</v>
      </c>
      <c r="I1679" s="3">
        <v>1.97901303349451</v>
      </c>
      <c r="J1679" s="3">
        <v>-1.4726767285404101</v>
      </c>
      <c r="K1679" s="3">
        <v>3.34200375009131</v>
      </c>
    </row>
    <row r="1680" spans="8:11">
      <c r="H1680" s="3">
        <v>-1.4767413807291301</v>
      </c>
      <c r="I1680" s="3">
        <v>2.0740256245371098</v>
      </c>
      <c r="J1680" s="3">
        <v>-0.17846552407230201</v>
      </c>
      <c r="K1680" s="3">
        <v>3.9895492894184401</v>
      </c>
    </row>
    <row r="1681" spans="8:11">
      <c r="H1681" s="3">
        <v>7.9189852131271707E-2</v>
      </c>
      <c r="I1681" s="3">
        <v>0.44516039570597399</v>
      </c>
      <c r="J1681" s="3">
        <f>-3.31575911885311</f>
        <v>-3.3157591188531099</v>
      </c>
      <c r="K1681" s="3">
        <v>-1.12685670116375</v>
      </c>
    </row>
    <row r="1682" spans="8:11">
      <c r="H1682" s="3">
        <v>-1.0978363972310401</v>
      </c>
      <c r="I1682" s="3">
        <v>1.25994621734914</v>
      </c>
      <c r="J1682" s="3">
        <v>-0.89358041127467103</v>
      </c>
      <c r="K1682" s="3">
        <v>3.6768019181054798</v>
      </c>
    </row>
    <row r="1683" spans="8:11">
      <c r="H1683" s="3">
        <v>-1.3731802987682</v>
      </c>
      <c r="I1683" s="3">
        <v>1.9391224685672701</v>
      </c>
      <c r="J1683" s="3">
        <v>1.12081381443935</v>
      </c>
      <c r="K1683" s="3">
        <v>3.45965013777582</v>
      </c>
    </row>
    <row r="1684" spans="8:11">
      <c r="H1684" s="3">
        <v>0.73541388017274001</v>
      </c>
      <c r="I1684" s="3">
        <v>1.8855213101947701</v>
      </c>
      <c r="J1684" s="3">
        <v>3.3268393192410302</v>
      </c>
      <c r="K1684" s="3">
        <v>2.7142995522479199</v>
      </c>
    </row>
    <row r="1685" spans="8:11">
      <c r="H1685" s="3">
        <v>0.58449392927169797</v>
      </c>
      <c r="I1685" s="3">
        <v>0.83742535654380701</v>
      </c>
      <c r="J1685" s="3">
        <v>-2.7230486525242301</v>
      </c>
      <c r="K1685" s="3">
        <v>2.3106633505671899</v>
      </c>
    </row>
    <row r="1686" spans="8:11">
      <c r="H1686" s="3">
        <v>1.4357190471686301</v>
      </c>
      <c r="I1686" s="3">
        <v>-1.4431882843355199</v>
      </c>
      <c r="J1686" s="3">
        <f>-1.39235779805529</f>
        <v>-1.3923577980552899</v>
      </c>
      <c r="K1686" s="3">
        <v>-2.6917378670971099</v>
      </c>
    </row>
    <row r="1687" spans="8:11">
      <c r="H1687" s="3">
        <v>-1.5637215474658701</v>
      </c>
      <c r="I1687" s="3">
        <v>0.90674571944679005</v>
      </c>
      <c r="J1687" s="3">
        <v>1.3014058224347</v>
      </c>
      <c r="K1687" s="3">
        <v>-3.2023961268471899</v>
      </c>
    </row>
    <row r="1688" spans="8:11">
      <c r="H1688" s="3">
        <v>0.196197742762485</v>
      </c>
      <c r="I1688" s="3">
        <v>-2.2472377412393798</v>
      </c>
      <c r="J1688" s="3">
        <v>3.9642736462183401</v>
      </c>
      <c r="K1688" s="3">
        <v>-0.206590914153813</v>
      </c>
    </row>
    <row r="1689" spans="8:11">
      <c r="H1689" s="3">
        <v>1.55698221444536</v>
      </c>
      <c r="I1689" s="3">
        <v>2.0321944247886399</v>
      </c>
      <c r="J1689" s="3">
        <v>-0.137792395420263</v>
      </c>
      <c r="K1689" s="3">
        <v>3.7000790271202901</v>
      </c>
    </row>
    <row r="1690" spans="8:11">
      <c r="H1690" s="3">
        <v>-1.0930215742807301</v>
      </c>
      <c r="I1690" s="3">
        <v>2.6514448095724701</v>
      </c>
      <c r="J1690" s="3">
        <v>2.9281779260422698</v>
      </c>
      <c r="K1690" s="3">
        <v>-1.0939070261522801</v>
      </c>
    </row>
    <row r="1691" spans="8:11">
      <c r="H1691" s="3">
        <v>2.6938272794901499</v>
      </c>
      <c r="I1691" s="3">
        <v>-1.1919732753436401</v>
      </c>
      <c r="J1691" s="3">
        <f>-2.61533811779038</f>
        <v>-2.6153381177903801</v>
      </c>
      <c r="K1691" s="3">
        <v>-2.8069969719434198</v>
      </c>
    </row>
    <row r="1692" spans="8:11">
      <c r="H1692" s="3">
        <v>1.5623007501741499</v>
      </c>
      <c r="I1692" s="3">
        <v>1.02892280113858</v>
      </c>
      <c r="J1692" s="3">
        <v>-2.6931258632776598</v>
      </c>
      <c r="K1692" s="3">
        <v>3.4630986537753898</v>
      </c>
    </row>
    <row r="1693" spans="8:11">
      <c r="H1693" s="3">
        <v>2.3271111232266</v>
      </c>
      <c r="I1693" s="3">
        <v>-1.60160263219738</v>
      </c>
      <c r="J1693" s="3">
        <v>3.21425778174746</v>
      </c>
      <c r="K1693" s="3">
        <v>1.05217117984355</v>
      </c>
    </row>
    <row r="1694" spans="8:11">
      <c r="H1694" s="3">
        <v>1.7426590356024001</v>
      </c>
      <c r="I1694" s="3">
        <v>-0.74528192542401495</v>
      </c>
      <c r="J1694" s="3">
        <f>-3.86263010133374</f>
        <v>-3.8626301013337399</v>
      </c>
      <c r="K1694" s="3">
        <v>-2.8130308200421701</v>
      </c>
    </row>
    <row r="1695" spans="8:11">
      <c r="H1695" s="3">
        <f>-0.894634629612652</f>
        <v>-0.89463462961265205</v>
      </c>
      <c r="I1695" s="3">
        <v>-2.2655240936430001</v>
      </c>
      <c r="J1695" s="3">
        <f>-0.0240185063480033</f>
        <v>-2.4018506348003298E-2</v>
      </c>
      <c r="K1695" s="3">
        <v>-3.89313738183438</v>
      </c>
    </row>
    <row r="1696" spans="8:11">
      <c r="H1696" s="3">
        <v>2.7160816598941402</v>
      </c>
      <c r="I1696" s="3">
        <v>0.399919930422037</v>
      </c>
      <c r="J1696" s="3">
        <f>-3.83673211907242</f>
        <v>-3.83673211907242</v>
      </c>
      <c r="K1696" s="3">
        <v>-3.1840065297570201</v>
      </c>
    </row>
    <row r="1697" spans="8:11">
      <c r="H1697" s="3">
        <v>-0.68663347247040996</v>
      </c>
      <c r="I1697" s="3">
        <v>2.1633729588834298</v>
      </c>
      <c r="J1697" s="3">
        <v>1.47508720986229</v>
      </c>
      <c r="K1697" s="3">
        <v>3.4433797814710099</v>
      </c>
    </row>
    <row r="1698" spans="8:11">
      <c r="H1698" s="3">
        <v>1.0167871054038899</v>
      </c>
      <c r="I1698" s="3">
        <v>0.45256504200276898</v>
      </c>
      <c r="J1698" s="3">
        <v>0.13299895755358301</v>
      </c>
      <c r="K1698" s="3">
        <v>-3.1293594571097798</v>
      </c>
    </row>
    <row r="1699" spans="8:11">
      <c r="H1699" s="3">
        <v>-0.929510560558784</v>
      </c>
      <c r="I1699" s="3">
        <v>0.98690379674260498</v>
      </c>
      <c r="J1699" s="3">
        <v>0.22805363029512599</v>
      </c>
      <c r="K1699" s="3">
        <v>-3.0313141331418998</v>
      </c>
    </row>
    <row r="1700" spans="8:11">
      <c r="H1700" s="3">
        <f>-0.979956332405788</f>
        <v>-0.97995633240578806</v>
      </c>
      <c r="I1700" s="3">
        <v>-7.3377819213321802E-2</v>
      </c>
      <c r="J1700" s="3">
        <v>-2.8353308922084302</v>
      </c>
      <c r="K1700" s="3">
        <v>3.4101170750396599</v>
      </c>
    </row>
    <row r="1701" spans="8:11">
      <c r="H1701" s="3">
        <v>-0.92819236962590601</v>
      </c>
      <c r="I1701" s="3">
        <v>0.52828835141482799</v>
      </c>
      <c r="J1701" s="3">
        <v>0.15242938642342099</v>
      </c>
      <c r="K1701" s="3">
        <v>-3.2236399004569098</v>
      </c>
    </row>
    <row r="1702" spans="8:11">
      <c r="H1702" s="3">
        <v>5.8083286692118798E-2</v>
      </c>
      <c r="I1702" s="3">
        <v>-2.8595020270659002</v>
      </c>
      <c r="J1702" s="3">
        <v>2.9321445296939599</v>
      </c>
      <c r="K1702" s="3">
        <v>3.8453701684986599</v>
      </c>
    </row>
    <row r="1703" spans="8:11">
      <c r="H1703" s="3">
        <v>0.175514392086181</v>
      </c>
      <c r="I1703" s="3">
        <v>1.7644374751933301</v>
      </c>
      <c r="J1703" s="3">
        <v>2.27097201867742</v>
      </c>
      <c r="K1703" s="3">
        <v>3.9547993575274099</v>
      </c>
    </row>
    <row r="1704" spans="8:11">
      <c r="H1704" s="3">
        <v>-1.59998131811864</v>
      </c>
      <c r="I1704" s="3">
        <v>0.88055609052595396</v>
      </c>
      <c r="J1704" s="3">
        <f>-3.01849738599731</f>
        <v>-3.0184973859973101</v>
      </c>
      <c r="K1704" s="3">
        <v>-3.1783678042268102</v>
      </c>
    </row>
    <row r="1705" spans="8:11">
      <c r="H1705" s="3">
        <v>1.07043191533212</v>
      </c>
      <c r="I1705" s="3">
        <v>-2.2859201326804501</v>
      </c>
      <c r="J1705" s="3">
        <f>-3.94441874285082</f>
        <v>-3.9444187428508202</v>
      </c>
      <c r="K1705" s="3">
        <v>-0.87323986074301996</v>
      </c>
    </row>
    <row r="1706" spans="8:11">
      <c r="H1706" s="3">
        <v>-0.24305252340215799</v>
      </c>
      <c r="I1706" s="3">
        <v>2.3918152281492402</v>
      </c>
      <c r="J1706" s="3">
        <f>-0.98791741281159</f>
        <v>-0.98791741281158996</v>
      </c>
      <c r="K1706" s="3">
        <v>-3.1155683889810399</v>
      </c>
    </row>
    <row r="1707" spans="8:11">
      <c r="H1707" s="3">
        <v>0.85568441241855797</v>
      </c>
      <c r="I1707" s="3">
        <v>2.5850739820516999</v>
      </c>
      <c r="J1707" s="3">
        <v>0.82395348734110296</v>
      </c>
      <c r="K1707" s="3">
        <v>2.9242986285618402</v>
      </c>
    </row>
    <row r="1708" spans="8:11">
      <c r="H1708" s="3">
        <v>-1.1409426281677499</v>
      </c>
      <c r="I1708" s="3">
        <v>1.5024643130500099</v>
      </c>
      <c r="J1708" s="3">
        <v>-0.43010822406710397</v>
      </c>
      <c r="K1708" s="3">
        <v>3.3593667202207098</v>
      </c>
    </row>
    <row r="1709" spans="8:11">
      <c r="H1709" s="3">
        <v>1.9146051572642999</v>
      </c>
      <c r="I1709" s="3">
        <v>-1.26567160927171</v>
      </c>
      <c r="J1709" s="3">
        <v>1.11058766383903</v>
      </c>
      <c r="K1709" s="3">
        <v>3.6312152119014498</v>
      </c>
    </row>
    <row r="1710" spans="8:11">
      <c r="H1710" s="3">
        <v>-0.30847618474506</v>
      </c>
      <c r="I1710" s="3">
        <v>0.34125026875782299</v>
      </c>
      <c r="J1710" s="3">
        <f>-1.538858694521</f>
        <v>-1.5388586945210001</v>
      </c>
      <c r="K1710" s="3">
        <v>-3.5319687679911098</v>
      </c>
    </row>
    <row r="1711" spans="8:11">
      <c r="H1711" s="3">
        <v>-0.27688267203308298</v>
      </c>
      <c r="I1711" s="3">
        <v>0.94008255144130504</v>
      </c>
      <c r="J1711" s="3">
        <v>0.85890674087444896</v>
      </c>
      <c r="K1711" s="3">
        <v>-3.5335936329019102</v>
      </c>
    </row>
    <row r="1712" spans="8:11">
      <c r="H1712" s="3">
        <v>1.0456367774873601</v>
      </c>
      <c r="I1712" s="3">
        <v>-2.3684585964095999</v>
      </c>
      <c r="J1712" s="3">
        <f>-3.29322640395202</f>
        <v>-3.29322640395202</v>
      </c>
      <c r="K1712" s="3">
        <v>-1.95409820540362</v>
      </c>
    </row>
    <row r="1713" spans="8:11">
      <c r="H1713" s="3">
        <v>-0.14412341035664</v>
      </c>
      <c r="I1713" s="3">
        <v>1.8432623921225</v>
      </c>
      <c r="J1713" s="3">
        <v>3.36040486354179</v>
      </c>
      <c r="K1713" s="3">
        <v>2.6791051067003302</v>
      </c>
    </row>
    <row r="1714" spans="8:11">
      <c r="H1714" s="3">
        <f>-0.95671926485439</f>
        <v>-0.95671926485438996</v>
      </c>
      <c r="I1714" s="3">
        <v>-0.64543307230702096</v>
      </c>
      <c r="J1714" s="3">
        <v>1.6439464901026299</v>
      </c>
      <c r="K1714" s="3">
        <v>-2.9279587329535199</v>
      </c>
    </row>
    <row r="1715" spans="8:11">
      <c r="H1715" s="3">
        <v>0.40620425092093498</v>
      </c>
      <c r="I1715" s="3">
        <v>0.90514454127499699</v>
      </c>
      <c r="J1715" s="3">
        <f>-3.29956273456222</f>
        <v>-3.2995627345622198</v>
      </c>
      <c r="K1715" s="3">
        <v>-2.0234908663503002</v>
      </c>
    </row>
    <row r="1716" spans="8:11">
      <c r="H1716" s="3">
        <f>-1.79134126753811</f>
        <v>-1.79134126753811</v>
      </c>
      <c r="I1716" s="3">
        <v>-5.0335612084714897E-2</v>
      </c>
      <c r="J1716" s="3">
        <v>-3.47755617303554</v>
      </c>
      <c r="K1716" s="3">
        <v>1.48259143996078</v>
      </c>
    </row>
    <row r="1717" spans="8:11">
      <c r="H1717" s="3">
        <v>1.2566662237853301</v>
      </c>
      <c r="I1717" s="3">
        <v>-1.0917721250250001</v>
      </c>
      <c r="J1717" s="3">
        <v>1.06400475991971</v>
      </c>
      <c r="K1717" s="3">
        <v>3.38139141597834</v>
      </c>
    </row>
    <row r="1718" spans="8:11">
      <c r="H1718" s="3">
        <v>-0.57222366415047998</v>
      </c>
      <c r="I1718" s="3">
        <v>2.3139268304675902</v>
      </c>
      <c r="J1718" s="3">
        <v>1.42491998226981</v>
      </c>
      <c r="K1718" s="3">
        <v>3.02114012848538</v>
      </c>
    </row>
    <row r="1719" spans="8:11">
      <c r="H1719" s="3">
        <v>-0.11388203037724499</v>
      </c>
      <c r="I1719" s="3">
        <v>0.73788369774088103</v>
      </c>
      <c r="J1719" s="3">
        <v>-3.9911378137297802</v>
      </c>
      <c r="K1719" s="3">
        <v>2.87180550354734</v>
      </c>
    </row>
    <row r="1720" spans="8:11">
      <c r="H1720" s="3">
        <v>0.49505077767848399</v>
      </c>
      <c r="I1720" s="3">
        <v>-1.68639070727609</v>
      </c>
      <c r="J1720" s="3">
        <v>0.67536119474854095</v>
      </c>
      <c r="K1720" s="3">
        <v>3.1836706526642802</v>
      </c>
    </row>
    <row r="1721" spans="8:11">
      <c r="H1721" s="3">
        <v>1.43728528468822</v>
      </c>
      <c r="I1721" s="3">
        <v>-2.0046842754704901</v>
      </c>
      <c r="J1721" s="3">
        <f>-3.20381646154812</f>
        <v>-3.2038164615481199</v>
      </c>
      <c r="K1721" s="3">
        <v>-1.12917185351301</v>
      </c>
    </row>
    <row r="1722" spans="8:11">
      <c r="H1722" s="3">
        <v>-2.6146488547655302</v>
      </c>
      <c r="I1722" s="3">
        <v>1.1292781949208599</v>
      </c>
      <c r="J1722" s="3">
        <v>-1.5989958399042701</v>
      </c>
      <c r="K1722" s="3">
        <v>3.94877868459207</v>
      </c>
    </row>
    <row r="1723" spans="8:11">
      <c r="H1723" s="3">
        <f>-1.01746207167219</f>
        <v>-1.01746207167219</v>
      </c>
      <c r="I1723" s="3">
        <v>-0.36718872353716198</v>
      </c>
      <c r="J1723" s="3">
        <f>-0.410169886435959</f>
        <v>-0.41016988643595897</v>
      </c>
      <c r="K1723" s="3">
        <v>-3.1857420298903398</v>
      </c>
    </row>
    <row r="1724" spans="8:11">
      <c r="H1724" s="3">
        <f>-0.843317127823699</f>
        <v>-0.84331712782369905</v>
      </c>
      <c r="I1724" s="3">
        <v>-0.34702412231436502</v>
      </c>
      <c r="J1724" s="3">
        <v>1.52028093522995</v>
      </c>
      <c r="K1724" s="3">
        <v>-2.62785879752041</v>
      </c>
    </row>
    <row r="1725" spans="8:11">
      <c r="H1725" s="3">
        <v>-8.19331692509805E-2</v>
      </c>
      <c r="I1725" s="3">
        <v>0.77799970465996104</v>
      </c>
      <c r="J1725" s="3">
        <f>-0.180210469023246</f>
        <v>-0.180210469023246</v>
      </c>
      <c r="K1725" s="3">
        <v>-3.11794663544178</v>
      </c>
    </row>
    <row r="1726" spans="8:11">
      <c r="H1726" s="3">
        <f>-1.30892357099902</f>
        <v>-1.3089235709990199</v>
      </c>
      <c r="I1726" s="3">
        <v>-0.15516891336692801</v>
      </c>
      <c r="J1726" s="3">
        <v>0.79500501220832398</v>
      </c>
      <c r="K1726" s="3">
        <v>-3.81557333843796</v>
      </c>
    </row>
    <row r="1727" spans="8:11">
      <c r="H1727" s="3">
        <v>0.93243771642694295</v>
      </c>
      <c r="I1727" s="3">
        <v>2.5592322978101598</v>
      </c>
      <c r="J1727" s="3">
        <v>-3.7765788353730101</v>
      </c>
      <c r="K1727" s="3">
        <v>1.1841700748091599</v>
      </c>
    </row>
    <row r="1728" spans="8:11">
      <c r="H1728" s="3">
        <v>2.0565090596112499</v>
      </c>
      <c r="I1728" s="3">
        <v>-0.32545323605006599</v>
      </c>
      <c r="J1728" s="3">
        <v>-1.9150024083650199</v>
      </c>
      <c r="K1728" s="3">
        <v>2.9800026246259099</v>
      </c>
    </row>
    <row r="1729" spans="8:11">
      <c r="H1729" s="3">
        <v>-0.87322156539449602</v>
      </c>
      <c r="I1729" s="3">
        <v>1.8305221445529201</v>
      </c>
      <c r="J1729" s="3">
        <v>2.9424984663507701</v>
      </c>
      <c r="K1729" s="3">
        <v>2.5336230946707698</v>
      </c>
    </row>
    <row r="1730" spans="8:11">
      <c r="H1730" s="3">
        <v>0.67692737799996505</v>
      </c>
      <c r="I1730" s="3">
        <v>1.32062824683763</v>
      </c>
      <c r="J1730" s="3">
        <f>-3.04469310730523</f>
        <v>-3.0446931073052301</v>
      </c>
      <c r="K1730" s="3">
        <v>-3.44460821012221</v>
      </c>
    </row>
    <row r="1731" spans="8:11">
      <c r="H1731" s="3">
        <v>2.0008276293516198</v>
      </c>
      <c r="I1731" s="3">
        <v>-1.4065390669770199</v>
      </c>
      <c r="J1731" s="3">
        <v>-2.4627491561102102</v>
      </c>
      <c r="K1731" s="3">
        <v>2.8466311063585401</v>
      </c>
    </row>
    <row r="1732" spans="8:11">
      <c r="H1732" s="3">
        <v>2.60091628837286</v>
      </c>
      <c r="I1732" s="3">
        <v>0.39307864124463698</v>
      </c>
      <c r="J1732" s="3">
        <v>3.40450720577899</v>
      </c>
      <c r="K1732" s="3">
        <v>0.6607197223879</v>
      </c>
    </row>
    <row r="1733" spans="8:11">
      <c r="H1733" s="3">
        <v>2.07565036280619</v>
      </c>
      <c r="I1733" s="3">
        <v>1.4476413730183</v>
      </c>
      <c r="J1733" s="3">
        <v>-3.6954026904936499</v>
      </c>
      <c r="K1733" s="3">
        <v>2.2481137472892101</v>
      </c>
    </row>
    <row r="1734" spans="8:11">
      <c r="H1734" s="3">
        <v>-0.90036156429167702</v>
      </c>
      <c r="I1734" s="3">
        <v>2.4569959966894001E-2</v>
      </c>
      <c r="J1734" s="3">
        <v>3.5867273196516698</v>
      </c>
      <c r="K1734" s="3">
        <v>-2.4396842656097801</v>
      </c>
    </row>
    <row r="1735" spans="8:11">
      <c r="H1735" s="3">
        <v>0.563617608760274</v>
      </c>
      <c r="I1735" s="3">
        <v>0.29602940611114398</v>
      </c>
      <c r="J1735" s="3">
        <v>3.60279566042195</v>
      </c>
      <c r="K1735" s="3">
        <v>-2.0072836011628401</v>
      </c>
    </row>
    <row r="1736" spans="8:11">
      <c r="H1736" s="3">
        <v>2.1418218205448998</v>
      </c>
      <c r="I1736" s="3">
        <v>-0.98418954157092198</v>
      </c>
      <c r="J1736" s="3">
        <v>1.5923560172362701</v>
      </c>
      <c r="K1736" s="3">
        <v>-3.7409244533389101</v>
      </c>
    </row>
    <row r="1737" spans="8:11">
      <c r="H1737" s="3">
        <v>-2.0043216132725701</v>
      </c>
      <c r="I1737" s="3">
        <v>2.26940872646865E-2</v>
      </c>
      <c r="J1737" s="3">
        <v>1.03596003035699</v>
      </c>
      <c r="K1737" s="3">
        <v>3.2653166096303399</v>
      </c>
    </row>
    <row r="1738" spans="8:11">
      <c r="H1738" s="3">
        <v>1.5373109806008101</v>
      </c>
      <c r="I1738" s="3">
        <v>-2.0138790323311202</v>
      </c>
      <c r="J1738" s="3">
        <v>0.52011301320602898</v>
      </c>
      <c r="K1738" s="3">
        <v>3.7908478224767799</v>
      </c>
    </row>
    <row r="1739" spans="8:11">
      <c r="H1739" s="3">
        <f>-0.571064446298445</f>
        <v>-0.57106444629844499</v>
      </c>
      <c r="I1739" s="3">
        <v>-1.5122867768417501</v>
      </c>
      <c r="J1739" s="3">
        <v>4.88077319890853E-2</v>
      </c>
      <c r="K1739" s="3">
        <v>-3.1062665214065901</v>
      </c>
    </row>
    <row r="1740" spans="8:11">
      <c r="H1740" s="3">
        <v>0.31099189482081702</v>
      </c>
      <c r="I1740" s="3">
        <v>0.28723696610118499</v>
      </c>
      <c r="J1740" s="3">
        <v>2.59197617751731</v>
      </c>
      <c r="K1740" s="3">
        <v>3.8195611358708201</v>
      </c>
    </row>
    <row r="1741" spans="8:11">
      <c r="H1741" s="3">
        <f>-0.886981156977091</f>
        <v>-0.88698115697709101</v>
      </c>
      <c r="I1741" s="3">
        <v>-1.8435087663708301</v>
      </c>
      <c r="J1741" s="3">
        <f>-3.89593340082392</f>
        <v>-3.8959334008239201</v>
      </c>
      <c r="K1741" s="3">
        <v>-2.5671997129583701</v>
      </c>
    </row>
    <row r="1742" spans="8:11">
      <c r="H1742" s="3">
        <v>-1.0616793845063599</v>
      </c>
      <c r="I1742" s="3">
        <v>8.8171022954471198E-2</v>
      </c>
      <c r="J1742" s="3">
        <v>3.6724627660410998</v>
      </c>
      <c r="K1742" s="3">
        <v>2.34486610726127E-2</v>
      </c>
    </row>
    <row r="1743" spans="8:11">
      <c r="H1743" s="3">
        <v>1.11785516774377</v>
      </c>
      <c r="I1743" s="3">
        <v>2.1621673819532101</v>
      </c>
      <c r="J1743" s="3">
        <v>-2.3904537398469401</v>
      </c>
      <c r="K1743" s="3">
        <v>3.1360750372903201</v>
      </c>
    </row>
    <row r="1744" spans="8:11">
      <c r="H1744" s="3">
        <v>1.3640353285590701</v>
      </c>
      <c r="I1744" s="3">
        <v>0.276561802855954</v>
      </c>
      <c r="J1744" s="3">
        <v>2.2593611163194098</v>
      </c>
      <c r="K1744" s="3">
        <v>-3.3540950996766301</v>
      </c>
    </row>
    <row r="1745" spans="8:11">
      <c r="H1745" s="3">
        <f>-0.727911786999264</f>
        <v>-0.72791178699926395</v>
      </c>
      <c r="I1745" s="3">
        <v>-2.5344100371793701</v>
      </c>
      <c r="J1745" s="3">
        <v>3.4864373043089998</v>
      </c>
      <c r="K1745" s="3">
        <v>-2.9657731546770298</v>
      </c>
    </row>
    <row r="1746" spans="8:11">
      <c r="H1746" s="3">
        <v>2.5789297602628101</v>
      </c>
      <c r="I1746" s="3">
        <v>0.66458909570548796</v>
      </c>
      <c r="J1746" s="3">
        <f>-2.55372095802093</f>
        <v>-2.5537209580209299</v>
      </c>
      <c r="K1746" s="3">
        <v>-2.1456230043727</v>
      </c>
    </row>
    <row r="1747" spans="8:11">
      <c r="H1747" s="3">
        <v>1.0638774677417899</v>
      </c>
      <c r="I1747" s="3">
        <v>-0.51895624304139398</v>
      </c>
      <c r="J1747" s="3">
        <v>-2.3142644807755302</v>
      </c>
      <c r="K1747" s="3">
        <v>3.48513714656927</v>
      </c>
    </row>
    <row r="1748" spans="8:11">
      <c r="H1748" s="3">
        <v>0.17683377363559699</v>
      </c>
      <c r="I1748" s="3">
        <v>-2.11540439432396</v>
      </c>
      <c r="J1748" s="3">
        <f>-2.46588058943945</f>
        <v>-2.46588058943945</v>
      </c>
      <c r="K1748" s="3">
        <v>-2.9058711285128802</v>
      </c>
    </row>
    <row r="1749" spans="8:11">
      <c r="H1749" s="3">
        <v>-1.8032574046718699</v>
      </c>
      <c r="I1749" s="3">
        <v>1.53023483465903</v>
      </c>
      <c r="J1749" s="3">
        <v>3.1449634954515799</v>
      </c>
      <c r="K1749" s="3">
        <v>-1.18690394752787</v>
      </c>
    </row>
    <row r="1750" spans="8:11">
      <c r="H1750" s="3">
        <v>-1.9079177202987101</v>
      </c>
      <c r="I1750" s="3">
        <v>1.7002492279954899</v>
      </c>
      <c r="J1750" s="3">
        <f>-0.457085508338037</f>
        <v>-0.45708550833803702</v>
      </c>
      <c r="K1750" s="3">
        <v>-3.7703670885422902</v>
      </c>
    </row>
    <row r="1751" spans="8:11">
      <c r="H1751" s="3">
        <f>-0.786577503987751</f>
        <v>-0.78657750398775095</v>
      </c>
      <c r="I1751" s="3">
        <v>-2.0098624714438502</v>
      </c>
      <c r="J1751" s="3">
        <v>2.8258552004893298</v>
      </c>
      <c r="K1751" s="3">
        <v>1.7751487016424601</v>
      </c>
    </row>
    <row r="1752" spans="8:11">
      <c r="H1752" s="3">
        <v>0.82636759287042205</v>
      </c>
      <c r="I1752" s="3">
        <v>1.50686790113879</v>
      </c>
      <c r="J1752" s="3">
        <v>-0.82225482095360403</v>
      </c>
      <c r="K1752" s="3">
        <v>3.7462188382943702</v>
      </c>
    </row>
    <row r="1753" spans="8:11">
      <c r="H1753" s="3">
        <v>1.8639926217807599E-2</v>
      </c>
      <c r="I1753" s="3">
        <v>-2.5641694297704198</v>
      </c>
      <c r="J1753" s="3">
        <v>0.119552219231817</v>
      </c>
      <c r="K1753" s="3">
        <v>3.0220031592108798</v>
      </c>
    </row>
    <row r="1754" spans="8:11">
      <c r="H1754" s="3">
        <f>-2.47492089410157</f>
        <v>-2.4749208941015701</v>
      </c>
      <c r="I1754" s="3">
        <v>-1.5070928740181599</v>
      </c>
      <c r="J1754" s="3">
        <v>1.4450150584536501</v>
      </c>
      <c r="K1754" s="3">
        <v>-3.2929563130256598</v>
      </c>
    </row>
    <row r="1755" spans="8:11">
      <c r="H1755" s="3">
        <v>1.2667809398727601</v>
      </c>
      <c r="I1755" s="3">
        <v>-1.0915935802402199</v>
      </c>
      <c r="J1755" s="3">
        <v>2.8192639040843099</v>
      </c>
      <c r="K1755" s="3">
        <v>-2.2330518016133998</v>
      </c>
    </row>
    <row r="1756" spans="8:11">
      <c r="H1756" s="3">
        <v>-2.0282742093841599</v>
      </c>
      <c r="I1756" s="3">
        <v>1.2711348699487</v>
      </c>
      <c r="J1756" s="3">
        <v>2.3608265428176902</v>
      </c>
      <c r="K1756" s="3">
        <v>3.3328418035215202</v>
      </c>
    </row>
    <row r="1757" spans="8:11">
      <c r="H1757" s="3">
        <v>-2.95027535481081</v>
      </c>
      <c r="I1757" s="3">
        <v>0.46917895369402002</v>
      </c>
      <c r="J1757" s="3">
        <f>-3.85806400985011</f>
        <v>-3.8580640098501102</v>
      </c>
      <c r="K1757" s="3">
        <v>-2.5451505638398202</v>
      </c>
    </row>
    <row r="1758" spans="8:11">
      <c r="H1758" s="3">
        <v>0.406319330897704</v>
      </c>
      <c r="I1758" s="3">
        <v>2.4524851625445501</v>
      </c>
      <c r="J1758" s="3">
        <v>-3.4382982580012298</v>
      </c>
      <c r="K1758" s="3">
        <v>0.31655529827936801</v>
      </c>
    </row>
    <row r="1759" spans="8:11">
      <c r="H1759" s="3">
        <v>7.6218896428353597E-2</v>
      </c>
      <c r="I1759" s="3">
        <v>-0.72664082957408105</v>
      </c>
      <c r="J1759" s="3">
        <v>-0.79392592784390104</v>
      </c>
      <c r="K1759" s="3">
        <v>3.3152540605512701</v>
      </c>
    </row>
    <row r="1760" spans="8:11">
      <c r="H1760" s="3">
        <v>2.4209223118029599</v>
      </c>
      <c r="I1760" s="3">
        <v>1.6744966447057299</v>
      </c>
      <c r="J1760" s="3">
        <v>2.4951731352799</v>
      </c>
      <c r="K1760" s="3">
        <v>1.75664764434728</v>
      </c>
    </row>
    <row r="1761" spans="8:11">
      <c r="H1761" s="3">
        <v>2.73448509208922E-2</v>
      </c>
      <c r="I1761" s="3">
        <v>-2.09974186819435</v>
      </c>
      <c r="J1761" s="3">
        <v>1.28243372861809</v>
      </c>
      <c r="K1761" s="3">
        <v>3.7645173975364501</v>
      </c>
    </row>
    <row r="1762" spans="8:11">
      <c r="H1762" s="3">
        <v>1.8626202055381</v>
      </c>
      <c r="I1762" s="3">
        <v>-1.9838560827328</v>
      </c>
      <c r="J1762" s="3">
        <v>2.02946080169392</v>
      </c>
      <c r="K1762" s="3">
        <v>3.6594090130608601</v>
      </c>
    </row>
    <row r="1763" spans="8:11">
      <c r="H1763" s="3">
        <f>-1.55822937612447</f>
        <v>-1.5582293761244701</v>
      </c>
      <c r="I1763" s="3">
        <v>-2.2270608996181802</v>
      </c>
      <c r="J1763" s="3">
        <v>2.9710255992496601</v>
      </c>
      <c r="K1763" s="3">
        <v>-3.7225140951468498</v>
      </c>
    </row>
    <row r="1764" spans="8:11">
      <c r="H1764" s="3">
        <v>-3.2523911532558097E-2</v>
      </c>
      <c r="I1764" s="3">
        <v>2.53986203182891</v>
      </c>
      <c r="J1764" s="3">
        <v>3.9278846654930302</v>
      </c>
      <c r="K1764" s="3">
        <v>-3.90274606577742</v>
      </c>
    </row>
    <row r="1765" spans="8:11">
      <c r="H1765" s="3">
        <v>-1.9211302395526599</v>
      </c>
      <c r="I1765" s="3">
        <v>0.95628174582140102</v>
      </c>
      <c r="J1765" s="3">
        <v>-2.1130553586148801</v>
      </c>
      <c r="K1765" s="3">
        <v>2.76831482413442</v>
      </c>
    </row>
    <row r="1766" spans="8:11">
      <c r="H1766" s="3">
        <v>1.3051348752655301</v>
      </c>
      <c r="I1766" s="3">
        <v>-0.64941249537194601</v>
      </c>
      <c r="J1766" s="3">
        <v>3.8979358377203202</v>
      </c>
      <c r="K1766" s="3">
        <v>1.64120346242204</v>
      </c>
    </row>
    <row r="1767" spans="8:11">
      <c r="H1767" s="3">
        <v>1.2945351550050499</v>
      </c>
      <c r="I1767" s="3">
        <v>-0.50413037390887405</v>
      </c>
      <c r="J1767" s="3">
        <v>-3.48611443819639</v>
      </c>
      <c r="K1767" s="3">
        <v>0.44255990820963098</v>
      </c>
    </row>
    <row r="1768" spans="8:11">
      <c r="H1768" s="3">
        <f>-0.19930015560636</f>
        <v>-0.19930015560636</v>
      </c>
      <c r="I1768" s="3">
        <v>-0.89361484540926595</v>
      </c>
      <c r="J1768" s="3">
        <f>-3.5097675253022</f>
        <v>-3.5097675253022</v>
      </c>
      <c r="K1768" s="3">
        <v>-2.6966496214520199</v>
      </c>
    </row>
    <row r="1769" spans="8:11">
      <c r="H1769" s="3">
        <v>0.33057267142314201</v>
      </c>
      <c r="I1769" s="3">
        <v>-0.24351731176590899</v>
      </c>
      <c r="J1769" s="3">
        <f>-3.41244095890281</f>
        <v>-3.4124409589028102</v>
      </c>
      <c r="K1769" s="3">
        <v>-2.3107746421192701</v>
      </c>
    </row>
    <row r="1770" spans="8:11">
      <c r="H1770" s="3">
        <v>-1.0415890763168001</v>
      </c>
      <c r="I1770" s="3">
        <v>2.1899914957471198</v>
      </c>
      <c r="J1770" s="3">
        <v>3.1570309581876299</v>
      </c>
      <c r="K1770" s="3">
        <v>1.6638969125346601</v>
      </c>
    </row>
    <row r="1771" spans="8:11">
      <c r="H1771" s="3">
        <v>1.8700777126624799</v>
      </c>
      <c r="I1771" s="3">
        <v>-0.99533623923283399</v>
      </c>
      <c r="J1771" s="3">
        <f>-1.14801161736243</f>
        <v>-1.14801161736243</v>
      </c>
      <c r="K1771" s="3">
        <v>-3.0971515838263</v>
      </c>
    </row>
    <row r="1772" spans="8:11">
      <c r="H1772" s="3">
        <v>1.9619397970691701</v>
      </c>
      <c r="I1772" s="3">
        <v>1.99563016764954</v>
      </c>
      <c r="J1772" s="3">
        <f>-3.2316875635887</f>
        <v>-3.2316875635887001</v>
      </c>
      <c r="K1772" s="3">
        <v>-3.6198740853057298</v>
      </c>
    </row>
    <row r="1773" spans="8:11">
      <c r="H1773" s="3">
        <f>-0.437279022254132</f>
        <v>-0.43727902225413201</v>
      </c>
      <c r="I1773" s="3">
        <v>-1.12366154487309</v>
      </c>
      <c r="J1773" s="3">
        <v>2.4724878431025701</v>
      </c>
      <c r="K1773" s="3">
        <v>2.2096316074516502</v>
      </c>
    </row>
    <row r="1774" spans="8:11">
      <c r="H1774" s="3">
        <f>-0.412542972521221</f>
        <v>-0.41254297252122102</v>
      </c>
      <c r="I1774" s="3">
        <v>-1.9663759752835299</v>
      </c>
      <c r="J1774" s="3">
        <v>3.0060505566657101</v>
      </c>
      <c r="K1774" s="3">
        <v>-2.4672292617432299</v>
      </c>
    </row>
    <row r="1775" spans="8:11">
      <c r="H1775" s="3">
        <v>-0.36399000143503002</v>
      </c>
      <c r="I1775" s="3">
        <v>0.71731917683341695</v>
      </c>
      <c r="J1775" s="3">
        <v>-2.4867721733342001</v>
      </c>
      <c r="K1775" s="3">
        <v>3.7967335171548902</v>
      </c>
    </row>
    <row r="1776" spans="8:11">
      <c r="H1776" s="3">
        <f>-1.19098331828683</f>
        <v>-1.1909833182868299</v>
      </c>
      <c r="I1776" s="3">
        <v>-0.99399275046188595</v>
      </c>
      <c r="J1776" s="3">
        <f>-3.09486470186014</f>
        <v>-3.0948647018601401</v>
      </c>
      <c r="K1776" s="3">
        <v>-1.2046534759237399</v>
      </c>
    </row>
    <row r="1777" spans="8:11">
      <c r="H1777" s="3">
        <v>-1.51053163525277</v>
      </c>
      <c r="I1777" s="3">
        <v>0.332372527873047</v>
      </c>
      <c r="J1777" s="3">
        <f>-3.3919972366832</f>
        <v>-3.3919972366832001</v>
      </c>
      <c r="K1777" s="3">
        <v>-1.0499348127302299</v>
      </c>
    </row>
    <row r="1778" spans="8:11">
      <c r="H1778" s="3">
        <v>2.54575387192483</v>
      </c>
      <c r="I1778" s="3">
        <v>1.1352175304748999</v>
      </c>
      <c r="J1778" s="3">
        <v>1.1373753512511799</v>
      </c>
      <c r="K1778" s="3">
        <v>3.9357429931952601</v>
      </c>
    </row>
    <row r="1779" spans="8:11">
      <c r="H1779" s="3">
        <v>1.6664745541202099</v>
      </c>
      <c r="I1779" s="3">
        <v>2.2656172185135399</v>
      </c>
      <c r="J1779" s="3">
        <v>0.51418737501947698</v>
      </c>
      <c r="K1779" s="3">
        <v>3.7003711952256801</v>
      </c>
    </row>
    <row r="1780" spans="8:11">
      <c r="H1780" s="3">
        <v>-2.7155119903586999E-2</v>
      </c>
      <c r="I1780" s="3">
        <v>0.80726347018452904</v>
      </c>
      <c r="J1780" s="3">
        <v>2.6566629335134802</v>
      </c>
      <c r="K1780" s="3">
        <v>2.8361286990966601</v>
      </c>
    </row>
    <row r="1781" spans="8:11">
      <c r="H1781" s="3">
        <v>-1.58004909288905</v>
      </c>
      <c r="I1781" s="3">
        <v>0.20131124372339201</v>
      </c>
      <c r="J1781" s="3">
        <v>2.6311884220907298</v>
      </c>
      <c r="K1781" s="3">
        <v>2.0169920885304</v>
      </c>
    </row>
    <row r="1782" spans="8:11">
      <c r="H1782" s="3">
        <v>0.24218133081897</v>
      </c>
      <c r="I1782" s="3">
        <v>0.18160235940892799</v>
      </c>
      <c r="J1782" s="3">
        <f>-3.80408899577087</f>
        <v>-3.8040889957708699</v>
      </c>
      <c r="K1782" s="3">
        <v>-0.58833285736191399</v>
      </c>
    </row>
    <row r="1783" spans="8:11">
      <c r="H1783" s="3">
        <v>0.56147313657519604</v>
      </c>
      <c r="I1783" s="3">
        <v>1.2419719304697201</v>
      </c>
      <c r="J1783" s="3">
        <f>-2.28097769132522</f>
        <v>-2.2809776913252202</v>
      </c>
      <c r="K1783" s="3">
        <v>-2.4671124787090801</v>
      </c>
    </row>
    <row r="1784" spans="8:11">
      <c r="H1784" s="3">
        <f>-2.78730200049524</f>
        <v>-2.7873020004952398</v>
      </c>
      <c r="I1784" s="3">
        <v>-0.87573891888046995</v>
      </c>
      <c r="J1784" s="3">
        <v>0.460501149377257</v>
      </c>
      <c r="K1784" s="3">
        <v>3.6001583460706001</v>
      </c>
    </row>
    <row r="1785" spans="8:11">
      <c r="H1785" s="3">
        <v>0.78792331411332694</v>
      </c>
      <c r="I1785" s="3">
        <v>-2.01146877886675</v>
      </c>
      <c r="J1785" s="3">
        <v>0.79468081851533601</v>
      </c>
      <c r="K1785" s="3">
        <v>3.5569723671951401</v>
      </c>
    </row>
    <row r="1786" spans="8:11">
      <c r="H1786" s="3">
        <v>-0.40307314382103299</v>
      </c>
      <c r="I1786" s="3">
        <v>2.5494161930516599</v>
      </c>
      <c r="J1786" s="3">
        <v>1.4094018719051999</v>
      </c>
      <c r="K1786" s="3">
        <v>-3.25603170172585</v>
      </c>
    </row>
    <row r="1787" spans="8:11">
      <c r="H1787" s="3">
        <f>-0.191616399871239</f>
        <v>-0.19161639987123899</v>
      </c>
      <c r="I1787" s="3">
        <v>-1.7143765820411301</v>
      </c>
      <c r="J1787" s="3">
        <v>-3.4351012359385402</v>
      </c>
      <c r="K1787" s="3">
        <v>2.3447068739310701</v>
      </c>
    </row>
    <row r="1788" spans="8:11">
      <c r="H1788" s="3">
        <v>1.5978189731422601</v>
      </c>
      <c r="I1788" s="3">
        <v>2.4980225118138102</v>
      </c>
      <c r="J1788" s="3">
        <f>-2.05828313515881</f>
        <v>-2.0582831351588098</v>
      </c>
      <c r="K1788" s="3">
        <v>-3.3535300816721598</v>
      </c>
    </row>
    <row r="1789" spans="8:11">
      <c r="H1789" s="3">
        <v>0.76719339646585505</v>
      </c>
      <c r="I1789" s="3">
        <v>1.99950120132195</v>
      </c>
      <c r="J1789" s="3">
        <v>-3.9187513077987299</v>
      </c>
      <c r="K1789" s="3">
        <v>0.81031530146081099</v>
      </c>
    </row>
    <row r="1790" spans="8:11">
      <c r="H1790" s="3">
        <v>0.53962811981347603</v>
      </c>
      <c r="I1790" s="3">
        <v>-8.3547462097271805E-2</v>
      </c>
      <c r="J1790" s="3">
        <v>1.95873184262582</v>
      </c>
      <c r="K1790" s="3">
        <v>2.4760845773110298</v>
      </c>
    </row>
    <row r="1791" spans="8:11">
      <c r="H1791" s="3">
        <f>-0.636526855499283</f>
        <v>-0.63652685549928301</v>
      </c>
      <c r="I1791" s="3">
        <v>-4.4297861257811003E-2</v>
      </c>
      <c r="J1791" s="3">
        <f>-3.2643113349626</f>
        <v>-3.2643113349626001</v>
      </c>
      <c r="K1791" s="3">
        <v>-1.9196368837039499</v>
      </c>
    </row>
    <row r="1792" spans="8:11">
      <c r="H1792" s="3">
        <v>-0.36518501213225801</v>
      </c>
      <c r="I1792" s="3">
        <v>2.7362799892780498</v>
      </c>
      <c r="J1792" s="3">
        <v>-0.72637447162866697</v>
      </c>
      <c r="K1792" s="3">
        <v>2.99666063714381</v>
      </c>
    </row>
    <row r="1793" spans="8:11">
      <c r="H1793" s="3">
        <f>-1.86320266845587</f>
        <v>-1.86320266845587</v>
      </c>
      <c r="I1793" s="3">
        <v>-1.36785959690341</v>
      </c>
      <c r="J1793" s="3">
        <v>3.3697544216969302</v>
      </c>
      <c r="K1793" s="3">
        <v>-2.3253162165111401</v>
      </c>
    </row>
    <row r="1794" spans="8:11">
      <c r="H1794" s="3">
        <v>1.21254717941893</v>
      </c>
      <c r="I1794" s="3">
        <v>-1.0927718566507401</v>
      </c>
      <c r="J1794" s="3">
        <v>3.9970288629604802</v>
      </c>
      <c r="K1794" s="3">
        <v>-2.05471945537965</v>
      </c>
    </row>
    <row r="1795" spans="8:11">
      <c r="H1795" s="3">
        <v>-1.5658553718569099</v>
      </c>
      <c r="I1795" s="3">
        <v>2.50684864041982</v>
      </c>
      <c r="J1795" s="3">
        <v>-3.7106177613189399</v>
      </c>
      <c r="K1795" s="3">
        <v>2.0405807297814502</v>
      </c>
    </row>
    <row r="1796" spans="8:11">
      <c r="H1796" s="3">
        <v>-6.8975658772727905E-2</v>
      </c>
      <c r="I1796" s="3">
        <v>2.2688365443393899</v>
      </c>
      <c r="J1796" s="3">
        <v>1.5647590832121301</v>
      </c>
      <c r="K1796" s="3">
        <v>-3.9706534404478999</v>
      </c>
    </row>
    <row r="1797" spans="8:11">
      <c r="H1797" s="3">
        <v>-2.3273792934444799</v>
      </c>
      <c r="I1797" s="3">
        <v>1.17618694825675</v>
      </c>
      <c r="J1797" s="3">
        <v>1.2322416752872101</v>
      </c>
      <c r="K1797" s="3">
        <v>3.7190690202399002</v>
      </c>
    </row>
    <row r="1798" spans="8:11">
      <c r="H1798" s="3">
        <v>1.08882983219142</v>
      </c>
      <c r="I1798" s="3">
        <v>-2.3530731209491198</v>
      </c>
      <c r="J1798" s="3">
        <v>3.8145388526550099</v>
      </c>
      <c r="K1798" s="3">
        <v>-3.2464351485830898</v>
      </c>
    </row>
    <row r="1799" spans="8:11">
      <c r="H1799" s="3">
        <v>-0.75077040853856203</v>
      </c>
      <c r="I1799" s="3">
        <v>1.19406242742812</v>
      </c>
      <c r="J1799" s="3">
        <v>2.8261963222698299</v>
      </c>
      <c r="K1799" s="3">
        <v>-2.9986643970418601</v>
      </c>
    </row>
    <row r="1800" spans="8:11">
      <c r="H1800" s="3">
        <v>1.3784374914861299</v>
      </c>
      <c r="I1800" s="3">
        <v>-0.883198927204916</v>
      </c>
      <c r="J1800" s="3">
        <f>-3.09759471758521</f>
        <v>-3.0975947175852099</v>
      </c>
      <c r="K1800" s="3">
        <v>-3.0080608582398298</v>
      </c>
    </row>
    <row r="1801" spans="8:11">
      <c r="H1801" s="3">
        <v>-2.6522787157675198</v>
      </c>
      <c r="I1801" s="3">
        <v>0.18848180566921299</v>
      </c>
      <c r="J1801" s="3">
        <v>3.0477846257843901</v>
      </c>
      <c r="K1801" s="3">
        <v>2.58481514268788</v>
      </c>
    </row>
    <row r="1802" spans="8:11">
      <c r="H1802" s="3">
        <v>2.6494612256399002</v>
      </c>
      <c r="I1802" s="3">
        <v>-0.35993335635153501</v>
      </c>
      <c r="J1802" s="3">
        <v>2.3610235539948299</v>
      </c>
      <c r="K1802" s="3">
        <v>3.8485402406198599</v>
      </c>
    </row>
    <row r="1803" spans="8:11">
      <c r="H1803" s="3">
        <v>2.4558023927998298</v>
      </c>
      <c r="I1803" s="3">
        <v>-1.56735262971808</v>
      </c>
      <c r="J1803" s="3">
        <f>-0.988586369247014</f>
        <v>-0.98858636924701404</v>
      </c>
      <c r="K1803" s="3">
        <v>-3.2419325967336201</v>
      </c>
    </row>
    <row r="1804" spans="8:11">
      <c r="H1804" s="3">
        <v>-1.13038949542027</v>
      </c>
      <c r="I1804" s="3">
        <v>1.72602166826561</v>
      </c>
      <c r="J1804" s="3">
        <v>-0.79828027492599396</v>
      </c>
      <c r="K1804" s="3">
        <v>3.2505273104058401</v>
      </c>
    </row>
    <row r="1805" spans="8:11">
      <c r="H1805" s="3">
        <f>-2.75445849763107</f>
        <v>-2.7544584976310702</v>
      </c>
      <c r="I1805" s="3">
        <v>-0.90357169970316897</v>
      </c>
      <c r="J1805" s="3">
        <v>2.01190295915438</v>
      </c>
      <c r="K1805" s="3">
        <v>-3.1671405875789498</v>
      </c>
    </row>
    <row r="1806" spans="8:11">
      <c r="H1806" s="3">
        <v>2.00875782300279</v>
      </c>
      <c r="I1806" s="3">
        <v>-0.73159941202143997</v>
      </c>
      <c r="J1806" s="3">
        <v>-3.0250835100867701</v>
      </c>
      <c r="K1806" s="3">
        <v>0.73783971363465095</v>
      </c>
    </row>
    <row r="1807" spans="8:11">
      <c r="H1807" s="3">
        <f>-1.15861450883666</f>
        <v>-1.15861450883666</v>
      </c>
      <c r="I1807" s="3">
        <v>-2.1190807607361002</v>
      </c>
      <c r="J1807" s="3">
        <f>-3.47353756633627</f>
        <v>-3.4735375663362702</v>
      </c>
      <c r="K1807" s="3">
        <v>-0.293826610514555</v>
      </c>
    </row>
    <row r="1808" spans="8:11">
      <c r="H1808" s="3">
        <v>1.3772021309489799</v>
      </c>
      <c r="I1808" s="3">
        <v>-2.65430455905088</v>
      </c>
      <c r="J1808" s="3">
        <v>2.3565610298676498</v>
      </c>
      <c r="K1808" s="3">
        <v>2.5201556775043201</v>
      </c>
    </row>
    <row r="1809" spans="8:11">
      <c r="H1809" s="3">
        <f>-0.847853167614708</f>
        <v>-0.84785316761470797</v>
      </c>
      <c r="I1809" s="3">
        <v>-2.4178901393186698</v>
      </c>
      <c r="J1809" s="3">
        <v>2.6498971851779598</v>
      </c>
      <c r="K1809" s="3">
        <v>-1.7174161232140801</v>
      </c>
    </row>
    <row r="1810" spans="8:11">
      <c r="H1810" s="3">
        <f>-0.475496053221877</f>
        <v>-0.47549605322187699</v>
      </c>
      <c r="I1810" s="3">
        <v>-0.81330680609561501</v>
      </c>
      <c r="J1810" s="3">
        <v>-3.8894761811871401</v>
      </c>
      <c r="K1810" s="3">
        <v>5.4658729170188103E-2</v>
      </c>
    </row>
    <row r="1811" spans="8:11">
      <c r="H1811" s="3">
        <v>1.5246721491591799</v>
      </c>
      <c r="I1811" s="3">
        <v>-2.2685684774714701</v>
      </c>
      <c r="J1811" s="3">
        <v>-3.6042718477036901</v>
      </c>
      <c r="K1811" s="3">
        <v>0.51188213925915105</v>
      </c>
    </row>
    <row r="1812" spans="8:11">
      <c r="H1812" s="3">
        <v>0.48962961675109701</v>
      </c>
      <c r="I1812" s="3">
        <v>-2.3138314265609301</v>
      </c>
      <c r="J1812" s="3">
        <v>2.2478566625162602</v>
      </c>
      <c r="K1812" s="3">
        <v>2.52741895882951</v>
      </c>
    </row>
    <row r="1813" spans="8:11">
      <c r="H1813" s="3">
        <f>-1.18148418633108</f>
        <v>-1.1814841863310801</v>
      </c>
      <c r="I1813" s="3">
        <v>-1.4472279077819199</v>
      </c>
      <c r="J1813" s="3">
        <f>-1.85193119226096</f>
        <v>-1.85193119226096</v>
      </c>
      <c r="K1813" s="3">
        <v>-3.5098007835773699</v>
      </c>
    </row>
    <row r="1814" spans="8:11">
      <c r="H1814" s="3">
        <f>-1.5670768484585</f>
        <v>-1.5670768484585</v>
      </c>
      <c r="I1814" s="3">
        <v>-0.68550227553235099</v>
      </c>
      <c r="J1814" s="3">
        <v>3.86477813955362</v>
      </c>
      <c r="K1814" s="3">
        <v>3.5488868420472599</v>
      </c>
    </row>
    <row r="1815" spans="8:11">
      <c r="H1815" s="3">
        <v>0.460154093267307</v>
      </c>
      <c r="I1815" s="3">
        <v>-2.43614936587388</v>
      </c>
      <c r="J1815" s="3">
        <v>2.9227464057942898</v>
      </c>
      <c r="K1815" s="3">
        <v>-3.3257025808783598</v>
      </c>
    </row>
    <row r="1816" spans="8:11">
      <c r="H1816" s="3">
        <v>-1.09491054834961</v>
      </c>
      <c r="I1816" s="3">
        <v>0.72704214312800997</v>
      </c>
      <c r="J1816" s="3">
        <v>-1.7296613897298201</v>
      </c>
      <c r="K1816" s="3">
        <v>2.7840885753709901</v>
      </c>
    </row>
    <row r="1817" spans="8:11">
      <c r="H1817" s="3">
        <v>0.29346622753659202</v>
      </c>
      <c r="I1817" s="3">
        <v>-0.43947695325665698</v>
      </c>
      <c r="J1817" s="3">
        <v>-2.7691818592919302</v>
      </c>
      <c r="K1817" s="3">
        <v>2.1341498282679598</v>
      </c>
    </row>
    <row r="1818" spans="8:11">
      <c r="H1818" s="3">
        <v>2.1797286639460101</v>
      </c>
      <c r="I1818" s="3">
        <v>-0.604955440056831</v>
      </c>
      <c r="J1818" s="3">
        <f>-3.17574748786012</f>
        <v>-3.1757474878601202</v>
      </c>
      <c r="K1818" s="3">
        <v>-0.77928503560151297</v>
      </c>
    </row>
    <row r="1819" spans="8:11">
      <c r="H1819" s="3">
        <v>0.74978581117724996</v>
      </c>
      <c r="I1819" s="3">
        <v>-0.16962049774021801</v>
      </c>
      <c r="J1819" s="3">
        <v>2.6963122519944598</v>
      </c>
      <c r="K1819" s="3">
        <v>2.4998934392360099</v>
      </c>
    </row>
    <row r="1820" spans="8:11">
      <c r="H1820" s="3">
        <v>0.751374657479839</v>
      </c>
      <c r="I1820" s="3">
        <v>-0.75579644599812501</v>
      </c>
      <c r="J1820" s="3">
        <v>3.1607396106796699</v>
      </c>
      <c r="K1820" s="3">
        <v>-0.89948050247647504</v>
      </c>
    </row>
    <row r="1821" spans="8:11">
      <c r="H1821" s="3">
        <v>0.11216945015610599</v>
      </c>
      <c r="I1821" s="3">
        <v>-1.4747850538593501</v>
      </c>
      <c r="J1821" s="3">
        <v>3.98519690841872</v>
      </c>
      <c r="K1821" s="3">
        <v>1.2451217387687299</v>
      </c>
    </row>
    <row r="1822" spans="8:11">
      <c r="H1822" s="3">
        <v>2.1217839065313702</v>
      </c>
      <c r="I1822" s="3">
        <v>1.35812048386421</v>
      </c>
      <c r="J1822" s="3">
        <v>3.95705203045285</v>
      </c>
      <c r="K1822" s="3">
        <v>-3.5837208738244901</v>
      </c>
    </row>
    <row r="1823" spans="8:11">
      <c r="H1823" s="3">
        <v>-2.0555241712344698</v>
      </c>
      <c r="I1823" s="3">
        <v>1.9491974337560201</v>
      </c>
      <c r="J1823" s="3">
        <f>-2.29800393421717</f>
        <v>-2.2980039342171699</v>
      </c>
      <c r="K1823" s="3">
        <v>-2.0692757906389501</v>
      </c>
    </row>
    <row r="1824" spans="8:11">
      <c r="H1824" s="3">
        <v>2.2050479348753602</v>
      </c>
      <c r="I1824" s="3">
        <v>-0.38688166548650399</v>
      </c>
      <c r="J1824" s="3">
        <v>-3.8157496740393801</v>
      </c>
      <c r="K1824" s="3">
        <v>0.99641276631715303</v>
      </c>
    </row>
    <row r="1825" spans="8:11">
      <c r="H1825" s="3">
        <v>1.96663540250659</v>
      </c>
      <c r="I1825" s="3">
        <v>-1.2807484003905301</v>
      </c>
      <c r="J1825" s="3">
        <v>-3.9226283917981601</v>
      </c>
      <c r="K1825" s="3">
        <v>1.5926425782455</v>
      </c>
    </row>
    <row r="1826" spans="8:11">
      <c r="H1826" s="3">
        <v>-0.80069364368893703</v>
      </c>
      <c r="I1826" s="3">
        <v>1.7014401116664299</v>
      </c>
      <c r="J1826" s="3">
        <f>-3.40471940624541</f>
        <v>-3.4047194062454098</v>
      </c>
      <c r="K1826" s="3">
        <v>-2.6425309977001401</v>
      </c>
    </row>
    <row r="1827" spans="8:11">
      <c r="H1827" s="3">
        <v>1.40444914171779</v>
      </c>
      <c r="I1827" s="3">
        <v>-2.2977709987307202</v>
      </c>
      <c r="J1827" s="3">
        <v>3.7845793251207498</v>
      </c>
      <c r="K1827" s="3">
        <v>-1.28467758006788</v>
      </c>
    </row>
    <row r="1828" spans="8:11">
      <c r="H1828" s="3">
        <v>-0.29395458807612901</v>
      </c>
      <c r="I1828" s="3">
        <v>2.6805975028171201</v>
      </c>
      <c r="J1828" s="3">
        <v>-2.5442717692565702</v>
      </c>
      <c r="K1828" s="3">
        <v>2.6922074652074399</v>
      </c>
    </row>
    <row r="1829" spans="8:11">
      <c r="H1829" s="3">
        <v>-2.40317709591617</v>
      </c>
      <c r="I1829" s="3">
        <v>1.12603101634308</v>
      </c>
      <c r="J1829" s="3">
        <v>-2.2717240400156902</v>
      </c>
      <c r="K1829" s="3">
        <v>2.8304801507008102</v>
      </c>
    </row>
    <row r="1830" spans="8:11">
      <c r="H1830" s="3">
        <v>-2.9579173697195902</v>
      </c>
      <c r="I1830" s="3">
        <v>0.233512275473438</v>
      </c>
      <c r="J1830" s="3">
        <v>2.19696049074587</v>
      </c>
      <c r="K1830" s="3">
        <v>3.7335420147477301</v>
      </c>
    </row>
    <row r="1831" spans="8:11">
      <c r="H1831" s="3">
        <v>2.2405098987954601</v>
      </c>
      <c r="I1831" s="3">
        <v>3.4691385021971201E-2</v>
      </c>
      <c r="J1831" s="3">
        <f>-3.43768694388095</f>
        <v>-3.4376869438809501</v>
      </c>
      <c r="K1831" s="3">
        <v>-1.4471601000163301</v>
      </c>
    </row>
    <row r="1832" spans="8:11">
      <c r="H1832" s="3">
        <v>1.4295485375574</v>
      </c>
      <c r="I1832" s="3">
        <v>-0.302247281357512</v>
      </c>
      <c r="J1832" s="3">
        <v>-3.8438399223380699</v>
      </c>
      <c r="K1832" s="3">
        <v>2.3523075552719601</v>
      </c>
    </row>
    <row r="1833" spans="8:11">
      <c r="H1833" s="3">
        <v>1.5583263461249599</v>
      </c>
      <c r="I1833" s="3">
        <v>1.4645479106053401</v>
      </c>
      <c r="J1833" s="3">
        <v>-1.3789254912785001</v>
      </c>
      <c r="K1833" s="3">
        <v>3.8510252855332001</v>
      </c>
    </row>
    <row r="1834" spans="8:11">
      <c r="H1834" s="3">
        <v>-0.29171585723214399</v>
      </c>
      <c r="I1834" s="3">
        <v>2.5618903197342</v>
      </c>
      <c r="J1834" s="3">
        <v>-0.406849816128595</v>
      </c>
      <c r="K1834" s="3">
        <v>3.5086902160095002</v>
      </c>
    </row>
    <row r="1835" spans="8:11">
      <c r="H1835" s="3">
        <v>0.92496103982279099</v>
      </c>
      <c r="I1835" s="3">
        <v>-0.230218805029271</v>
      </c>
      <c r="J1835" s="3">
        <v>0.60201371528928305</v>
      </c>
      <c r="K1835" s="3">
        <v>-3.12905942311744</v>
      </c>
    </row>
    <row r="1836" spans="8:11">
      <c r="H1836" s="3">
        <v>-1.06094758810733</v>
      </c>
      <c r="I1836" s="3">
        <v>0.77758064073134203</v>
      </c>
      <c r="J1836" s="3">
        <v>2.3688897640531899</v>
      </c>
      <c r="K1836" s="3">
        <v>3.85036589482042</v>
      </c>
    </row>
    <row r="1837" spans="8:11">
      <c r="H1837" s="3">
        <v>2.2243200825520399</v>
      </c>
      <c r="I1837" s="3">
        <v>-7.0046006873962299E-2</v>
      </c>
      <c r="J1837" s="3">
        <v>0.14288540577325401</v>
      </c>
      <c r="K1837" s="3">
        <v>3.8993376431128701</v>
      </c>
    </row>
    <row r="1838" spans="8:11">
      <c r="H1838" s="3">
        <v>2.0318529672986498</v>
      </c>
      <c r="I1838" s="3">
        <v>1.60807779469171</v>
      </c>
      <c r="J1838" s="3">
        <v>-3.3570257873272702</v>
      </c>
      <c r="K1838" s="3">
        <v>1.44631658589667</v>
      </c>
    </row>
    <row r="1839" spans="8:11">
      <c r="H1839" s="3">
        <v>-0.59291412191774995</v>
      </c>
      <c r="I1839" s="3">
        <v>0.63862643720411505</v>
      </c>
      <c r="J1839" s="3">
        <v>3.1187627498599002</v>
      </c>
      <c r="K1839" s="3">
        <v>-0.72760616881682205</v>
      </c>
    </row>
    <row r="1840" spans="8:11">
      <c r="H1840" s="3">
        <v>-0.95517508205109602</v>
      </c>
      <c r="I1840" s="3">
        <v>0.44282168686844398</v>
      </c>
      <c r="J1840" s="3">
        <v>-3.3043129439410301</v>
      </c>
      <c r="K1840" s="3">
        <v>0.16649383339322199</v>
      </c>
    </row>
    <row r="1841" spans="8:11">
      <c r="H1841" s="3">
        <v>-2.65032545900393</v>
      </c>
      <c r="I1841" s="3">
        <v>1.32826499596289</v>
      </c>
      <c r="J1841" s="3">
        <v>3.2875791202621398</v>
      </c>
      <c r="K1841" s="3">
        <v>-2.5253557540885101</v>
      </c>
    </row>
    <row r="1842" spans="8:11">
      <c r="H1842" s="3">
        <v>0.47331722023895001</v>
      </c>
      <c r="I1842" s="3">
        <v>-1.56774325889579</v>
      </c>
      <c r="J1842" s="3">
        <v>-2.3340166936231599</v>
      </c>
      <c r="K1842" s="3">
        <v>2.6883859762165701</v>
      </c>
    </row>
    <row r="1843" spans="8:11">
      <c r="H1843" s="3">
        <v>-0.21949472623191199</v>
      </c>
      <c r="I1843" s="3">
        <v>2.0564893217117799</v>
      </c>
      <c r="J1843" s="3">
        <v>2.2742966041632702</v>
      </c>
      <c r="K1843" s="3">
        <v>-3.1295898207209198</v>
      </c>
    </row>
    <row r="1844" spans="8:11">
      <c r="H1844" s="3">
        <v>2.3709885816596601</v>
      </c>
      <c r="I1844" s="3">
        <v>-1.1319995097829101</v>
      </c>
      <c r="J1844" s="3">
        <v>1.6440320499351999</v>
      </c>
      <c r="K1844" s="3">
        <v>2.9419149070630999</v>
      </c>
    </row>
    <row r="1845" spans="8:11">
      <c r="H1845" s="3">
        <v>1.8689906337202999</v>
      </c>
      <c r="I1845" s="3">
        <v>-1.7804875189737599</v>
      </c>
      <c r="J1845" s="3">
        <v>-3.3844035676266402</v>
      </c>
      <c r="K1845" s="3">
        <v>0.56659734752447999</v>
      </c>
    </row>
    <row r="1846" spans="8:11">
      <c r="H1846" s="3">
        <v>0.15407470310877699</v>
      </c>
      <c r="I1846" s="3">
        <v>-2.3125332467891</v>
      </c>
      <c r="J1846" s="3">
        <v>3.4146443484947202</v>
      </c>
      <c r="K1846" s="3">
        <v>1.42710572667314</v>
      </c>
    </row>
    <row r="1847" spans="8:11">
      <c r="H1847" s="3">
        <v>0.122537029833114</v>
      </c>
      <c r="I1847" s="3">
        <v>2.8353849618826499</v>
      </c>
      <c r="J1847" s="3">
        <v>-2.9054520512074502</v>
      </c>
      <c r="K1847" s="3">
        <v>2.9326937967315598</v>
      </c>
    </row>
    <row r="1848" spans="8:11">
      <c r="H1848" s="3">
        <v>4.2859210718176201E-2</v>
      </c>
      <c r="I1848" s="3">
        <v>2.3881707727421499</v>
      </c>
      <c r="J1848" s="3">
        <v>3.8509742566006699</v>
      </c>
      <c r="K1848" s="3">
        <v>-0.31192937611827298</v>
      </c>
    </row>
    <row r="1849" spans="8:11">
      <c r="H1849" s="3">
        <v>1.0666111278429899</v>
      </c>
      <c r="I1849" s="3">
        <v>1.2058106098416399</v>
      </c>
      <c r="J1849" s="3">
        <v>-2.7361284518697402</v>
      </c>
      <c r="K1849" s="3">
        <v>2.5553281308578302</v>
      </c>
    </row>
    <row r="1850" spans="8:11">
      <c r="H1850" s="3">
        <v>1.18749007064217</v>
      </c>
      <c r="I1850" s="3">
        <v>-1.17156760180036</v>
      </c>
      <c r="J1850" s="3">
        <f>-3.13159809091268</f>
        <v>-3.1315980909126799</v>
      </c>
      <c r="K1850" s="3">
        <v>-0.47313219247753702</v>
      </c>
    </row>
    <row r="1851" spans="8:11">
      <c r="H1851" s="3">
        <v>0.89258369666012904</v>
      </c>
      <c r="I1851" s="3">
        <v>2.1639603168880099</v>
      </c>
      <c r="J1851" s="3">
        <v>0.88043746825307201</v>
      </c>
      <c r="K1851" s="3">
        <v>-3.503131226931</v>
      </c>
    </row>
    <row r="1852" spans="8:11">
      <c r="H1852" s="3">
        <v>0.53024688836770695</v>
      </c>
      <c r="I1852" s="3">
        <v>2.0099466040828</v>
      </c>
      <c r="J1852" s="3">
        <v>3.4940822357768502</v>
      </c>
      <c r="K1852" s="3">
        <v>-0.78031048729615804</v>
      </c>
    </row>
    <row r="1853" spans="8:11">
      <c r="H1853" s="3">
        <v>1.5001575519089401</v>
      </c>
      <c r="I1853" s="3">
        <v>-2.3428245028474999</v>
      </c>
      <c r="J1853" s="3">
        <f>-3.41688843585051</f>
        <v>-3.4168884358505101</v>
      </c>
      <c r="K1853" s="3">
        <v>-1.8525088329469599</v>
      </c>
    </row>
    <row r="1854" spans="8:11">
      <c r="H1854" s="3">
        <f>-2.7100613608825</f>
        <v>-2.7100613608824999</v>
      </c>
      <c r="I1854" s="3">
        <v>-0.54196402906198904</v>
      </c>
      <c r="J1854" s="3">
        <v>1.0144770729522901</v>
      </c>
      <c r="K1854" s="3">
        <v>-3.4823106341002301</v>
      </c>
    </row>
    <row r="1855" spans="8:11">
      <c r="H1855" s="3">
        <v>1.1726700192410999</v>
      </c>
      <c r="I1855" s="3">
        <v>2.100698311111</v>
      </c>
      <c r="J1855" s="3">
        <v>-3.49618691069485</v>
      </c>
      <c r="K1855" s="3">
        <v>1.6971718741375199</v>
      </c>
    </row>
    <row r="1856" spans="8:11">
      <c r="H1856" s="3">
        <v>-0.85733569170007395</v>
      </c>
      <c r="I1856" s="3">
        <v>2.6220109671414602</v>
      </c>
      <c r="J1856" s="3">
        <f>-1.10780909521725</f>
        <v>-1.1078090952172499</v>
      </c>
      <c r="K1856" s="3">
        <v>-2.9763302292409</v>
      </c>
    </row>
    <row r="1857" spans="8:11">
      <c r="H1857" s="3">
        <f>-2.49165891124672</f>
        <v>-2.49165891124672</v>
      </c>
      <c r="I1857" s="3">
        <v>-0.77168223029665095</v>
      </c>
      <c r="J1857" s="3">
        <v>3.8549521703569698</v>
      </c>
      <c r="K1857" s="3">
        <v>1.7279905623365699</v>
      </c>
    </row>
    <row r="1858" spans="8:11">
      <c r="H1858" s="3">
        <v>-2.50188171113553</v>
      </c>
      <c r="I1858" s="3">
        <v>1.2384047693837501</v>
      </c>
      <c r="J1858" s="3">
        <v>-3.5037863529314199</v>
      </c>
      <c r="K1858" s="3">
        <v>3.1437627853441499</v>
      </c>
    </row>
    <row r="1859" spans="8:11">
      <c r="H1859" s="3">
        <f>-0.307337038540872</f>
        <v>-0.30733703854087202</v>
      </c>
      <c r="I1859" s="3">
        <v>-0.29734845504696</v>
      </c>
      <c r="J1859" s="3">
        <v>2.6093566334026899</v>
      </c>
      <c r="K1859" s="3">
        <v>1.5998390001780101</v>
      </c>
    </row>
    <row r="1860" spans="8:11">
      <c r="H1860" s="3">
        <v>1.81845437868035</v>
      </c>
      <c r="I1860" s="3">
        <v>0.46480111992011602</v>
      </c>
      <c r="J1860" s="3">
        <v>-3.8791956268097301</v>
      </c>
      <c r="K1860" s="3">
        <v>3.54316132477192</v>
      </c>
    </row>
    <row r="1861" spans="8:11">
      <c r="H1861" s="3">
        <v>1.2955262240363901</v>
      </c>
      <c r="I1861" s="3">
        <v>1.0961952380773801</v>
      </c>
      <c r="J1861" s="3">
        <v>1.7119847132311199</v>
      </c>
      <c r="K1861" s="3">
        <v>2.8477710556479598</v>
      </c>
    </row>
    <row r="1862" spans="8:11">
      <c r="H1862" s="3">
        <f>-0.258733331326823</f>
        <v>-0.25873333132682302</v>
      </c>
      <c r="I1862" s="3">
        <v>-2.41036312168925</v>
      </c>
      <c r="J1862" s="3">
        <v>-1.3065878491448699</v>
      </c>
      <c r="K1862" s="3">
        <v>3.49845176974635</v>
      </c>
    </row>
    <row r="1863" spans="8:11">
      <c r="H1863" s="3">
        <v>-1.6734466045056999</v>
      </c>
      <c r="I1863" s="3">
        <v>2.0396409922915502</v>
      </c>
      <c r="J1863" s="3">
        <f>-2.32286169137282</f>
        <v>-2.3228616913728199</v>
      </c>
      <c r="K1863" s="3">
        <v>-3.0475716026146702</v>
      </c>
    </row>
    <row r="1864" spans="8:11">
      <c r="H1864" s="3">
        <v>-2.3324396685935498</v>
      </c>
      <c r="I1864" s="3">
        <v>0.34319520292057698</v>
      </c>
      <c r="J1864" s="3">
        <f>-3.66651979410127</f>
        <v>-3.6665197941012702</v>
      </c>
      <c r="K1864" s="3">
        <v>-2.9824448812680999</v>
      </c>
    </row>
    <row r="1865" spans="8:11">
      <c r="H1865" s="3">
        <v>2.61703476453811</v>
      </c>
      <c r="I1865" s="3">
        <v>-0.54964084615133402</v>
      </c>
      <c r="J1865" s="3">
        <v>1.65671661107505</v>
      </c>
      <c r="K1865" s="3">
        <v>-3.5064966197446901</v>
      </c>
    </row>
    <row r="1866" spans="8:11">
      <c r="H1866" s="3">
        <v>1.6835333742221401</v>
      </c>
      <c r="I1866" s="3">
        <v>-1.60766143510862</v>
      </c>
      <c r="J1866" s="3">
        <v>2.2419082947798601</v>
      </c>
      <c r="K1866" s="3">
        <v>-2.8613304878652799</v>
      </c>
    </row>
    <row r="1867" spans="8:11">
      <c r="H1867" s="3">
        <v>0.43502418055443698</v>
      </c>
      <c r="I1867" s="3">
        <v>0.68638459559670395</v>
      </c>
      <c r="J1867" s="3">
        <f>-3.19100941029349</f>
        <v>-3.1910094102934901</v>
      </c>
      <c r="K1867" s="3">
        <v>-0.153230619368457</v>
      </c>
    </row>
    <row r="1868" spans="8:11">
      <c r="H1868" s="3">
        <f>-0.387914366105261</f>
        <v>-0.38791436610526098</v>
      </c>
      <c r="I1868" s="3">
        <v>-4.1167462300592199E-2</v>
      </c>
      <c r="J1868" s="3">
        <v>2.58760369300684</v>
      </c>
      <c r="K1868" s="3">
        <v>-3.4480025091328099</v>
      </c>
    </row>
    <row r="1869" spans="8:11">
      <c r="H1869" s="3">
        <v>-1.56138351905363</v>
      </c>
      <c r="I1869" s="3">
        <v>2.4708276232861301</v>
      </c>
      <c r="J1869" s="3">
        <v>-3.6582282678963498</v>
      </c>
      <c r="K1869" s="3">
        <v>2.1826506372752501E-2</v>
      </c>
    </row>
    <row r="1870" spans="8:11">
      <c r="H1870" s="3">
        <v>-2.5838623005189501</v>
      </c>
      <c r="I1870" s="3">
        <v>1.32122629082739</v>
      </c>
      <c r="J1870" s="3">
        <v>2.18593937746859</v>
      </c>
      <c r="K1870" s="3">
        <v>2.3340132736166201</v>
      </c>
    </row>
    <row r="1871" spans="8:11">
      <c r="H1871" s="3">
        <v>7.2364491818468907E-2</v>
      </c>
      <c r="I1871" s="3">
        <v>0.70275465278831695</v>
      </c>
      <c r="J1871" s="3">
        <v>-0.94803402404320902</v>
      </c>
      <c r="K1871" s="3">
        <v>3.4649800512557301</v>
      </c>
    </row>
    <row r="1872" spans="8:11">
      <c r="H1872" s="3">
        <v>2.4667119040898098</v>
      </c>
      <c r="I1872" s="3">
        <v>-1.0784189436635101</v>
      </c>
      <c r="J1872" s="3">
        <v>-2.1292464364535801</v>
      </c>
      <c r="K1872" s="3">
        <v>3.0207700332219098</v>
      </c>
    </row>
    <row r="1873" spans="8:11">
      <c r="H1873" s="3">
        <v>2.0284387416467098</v>
      </c>
      <c r="I1873" s="3">
        <v>0.25841594293703601</v>
      </c>
      <c r="J1873" s="3">
        <v>0.75382377763094999</v>
      </c>
      <c r="K1873" s="3">
        <v>-3.7545003217892998</v>
      </c>
    </row>
    <row r="1874" spans="8:11">
      <c r="H1874" s="3">
        <v>0.78197381146031197</v>
      </c>
      <c r="I1874" s="3">
        <v>-1.7128632562435899</v>
      </c>
      <c r="J1874" s="3">
        <v>3.58965716049092</v>
      </c>
      <c r="K1874" s="3">
        <v>-0.452848673443493</v>
      </c>
    </row>
    <row r="1875" spans="8:11">
      <c r="H1875" s="3">
        <f>-0.412749685587926</f>
        <v>-0.41274968558792602</v>
      </c>
      <c r="I1875" s="3">
        <v>-1.3303414461815399</v>
      </c>
      <c r="J1875" s="3">
        <v>3.18063831084861</v>
      </c>
      <c r="K1875" s="3">
        <v>2.0125123542017902</v>
      </c>
    </row>
    <row r="1876" spans="8:11">
      <c r="H1876" s="3">
        <f>-1.80134646492201</f>
        <v>-1.8013464649220099</v>
      </c>
      <c r="I1876" s="3">
        <v>-0.53681209122251194</v>
      </c>
      <c r="J1876" s="3">
        <v>-2.2360168684123298</v>
      </c>
      <c r="K1876" s="3">
        <v>2.9371672062137701</v>
      </c>
    </row>
    <row r="1877" spans="8:11">
      <c r="H1877" s="3">
        <v>2.7503123807156702</v>
      </c>
      <c r="I1877" s="3">
        <v>0.93856953551240796</v>
      </c>
      <c r="J1877" s="3">
        <v>0.75652122600771898</v>
      </c>
      <c r="K1877" s="3">
        <v>3.3309837832857099</v>
      </c>
    </row>
    <row r="1878" spans="8:11">
      <c r="H1878" s="3">
        <f>-1.26196483552842</f>
        <v>-1.2619648355284201</v>
      </c>
      <c r="I1878" s="3">
        <v>-2.6062473975657401</v>
      </c>
      <c r="J1878" s="3">
        <v>2.3415049125250502</v>
      </c>
      <c r="K1878" s="3">
        <v>-2.6774101140650801</v>
      </c>
    </row>
    <row r="1879" spans="8:11">
      <c r="H1879" s="3">
        <v>0.55063196568796002</v>
      </c>
      <c r="I1879" s="3">
        <v>0.81091285614626496</v>
      </c>
      <c r="J1879" s="3">
        <v>-3.0038994189582602</v>
      </c>
      <c r="K1879" s="3">
        <v>1.5930548642967799</v>
      </c>
    </row>
    <row r="1880" spans="8:11">
      <c r="H1880" s="3">
        <v>-2.7604465724382901</v>
      </c>
      <c r="I1880" s="3">
        <v>0.31268850720298003</v>
      </c>
      <c r="J1880" s="3">
        <v>-3.28046622668559</v>
      </c>
      <c r="K1880" s="3">
        <v>2.6300268977573</v>
      </c>
    </row>
    <row r="1881" spans="8:11">
      <c r="H1881" s="3">
        <v>0.92054245554445502</v>
      </c>
      <c r="I1881" s="3">
        <v>-0.55150772966512995</v>
      </c>
      <c r="J1881" s="3">
        <v>3.1849787837922601</v>
      </c>
      <c r="K1881" s="3">
        <v>1.13957162547848</v>
      </c>
    </row>
    <row r="1882" spans="8:11">
      <c r="H1882" s="3">
        <v>2.1334085497174899</v>
      </c>
      <c r="I1882" s="3">
        <v>1.9520889857425801</v>
      </c>
      <c r="J1882" s="3">
        <v>3.7474197274800001</v>
      </c>
      <c r="K1882" s="3">
        <v>-1.73147249323144</v>
      </c>
    </row>
    <row r="1883" spans="8:11">
      <c r="H1883" s="3">
        <v>1.75223693888516</v>
      </c>
      <c r="I1883" s="3">
        <v>1.58723221961549</v>
      </c>
      <c r="J1883" s="3">
        <v>1.9932199096802199</v>
      </c>
      <c r="K1883" s="3">
        <v>-3.8472223526424001</v>
      </c>
    </row>
    <row r="1884" spans="8:11">
      <c r="H1884" s="3">
        <v>0.45251631430607597</v>
      </c>
      <c r="I1884" s="3">
        <v>2.0777145657138099</v>
      </c>
      <c r="J1884" s="3">
        <v>1.2418956529001901</v>
      </c>
      <c r="K1884" s="3">
        <v>-3.8065449816005898</v>
      </c>
    </row>
    <row r="1885" spans="8:11">
      <c r="H1885" s="3">
        <v>2.2505534644347498</v>
      </c>
      <c r="I1885" s="3">
        <v>0.49857928490732001</v>
      </c>
      <c r="J1885" s="3">
        <v>3.8992794865675302</v>
      </c>
      <c r="K1885" s="3">
        <v>-0.82942532367740796</v>
      </c>
    </row>
    <row r="1886" spans="8:11">
      <c r="H1886" s="3">
        <v>3.3726602899175601E-4</v>
      </c>
      <c r="I1886" s="3">
        <v>2.4239228987198</v>
      </c>
      <c r="J1886" s="3">
        <v>3.7706815737063102</v>
      </c>
      <c r="K1886" s="3">
        <v>-3.8077609297955202</v>
      </c>
    </row>
    <row r="1887" spans="8:11">
      <c r="H1887" s="3">
        <v>-1.8320122477069201</v>
      </c>
      <c r="I1887" s="3">
        <v>1.0226322455338399</v>
      </c>
      <c r="J1887" s="3">
        <v>3.8552015865784299</v>
      </c>
      <c r="K1887" s="3">
        <v>0.448070543265225</v>
      </c>
    </row>
    <row r="1888" spans="8:11">
      <c r="H1888" s="3">
        <v>1.7828516547237501</v>
      </c>
      <c r="I1888" s="3">
        <v>1.8607259279533399</v>
      </c>
      <c r="J1888" s="3">
        <v>1.6591295008722799</v>
      </c>
      <c r="K1888" s="3">
        <v>3.2454614273231002</v>
      </c>
    </row>
    <row r="1889" spans="8:11">
      <c r="H1889" s="3">
        <v>0.43508723781588399</v>
      </c>
      <c r="I1889" s="3">
        <v>-1.0431346401789701</v>
      </c>
      <c r="J1889" s="3">
        <v>3.8801968485306002</v>
      </c>
      <c r="K1889" s="3">
        <v>1.3322466503774699</v>
      </c>
    </row>
    <row r="1890" spans="8:11">
      <c r="H1890" s="3">
        <f>-0.128709026379374</f>
        <v>-0.12870902637937401</v>
      </c>
      <c r="I1890" s="3">
        <v>-1.1894972191582001</v>
      </c>
      <c r="J1890" s="3">
        <f>-3.83749204042491</f>
        <v>-3.8374920404249102</v>
      </c>
      <c r="K1890" s="3">
        <v>-1.3077602975212199</v>
      </c>
    </row>
    <row r="1891" spans="8:11">
      <c r="H1891" s="3">
        <f>-0.0422537271293501</f>
        <v>-4.2253727129350098E-2</v>
      </c>
      <c r="I1891" s="3">
        <v>-2.9312584206507499</v>
      </c>
      <c r="J1891" s="3">
        <f>-2.86951620102164</f>
        <v>-2.8695162010216402</v>
      </c>
      <c r="K1891" s="3">
        <v>-1.3291373094157199</v>
      </c>
    </row>
    <row r="1892" spans="8:11">
      <c r="H1892" s="3">
        <v>1.8669116897597999</v>
      </c>
      <c r="I1892" s="3">
        <v>1.2448997290168601E-2</v>
      </c>
      <c r="J1892" s="3">
        <v>3.1309473545564099</v>
      </c>
      <c r="K1892" s="3">
        <v>-3.3355944873251202</v>
      </c>
    </row>
    <row r="1893" spans="8:11">
      <c r="H1893" s="3">
        <v>0.369487643066014</v>
      </c>
      <c r="I1893" s="3">
        <v>-1.5451731205399399</v>
      </c>
      <c r="J1893" s="3">
        <v>3.7858619197026302</v>
      </c>
      <c r="K1893" s="3">
        <v>-3.0372223146231199</v>
      </c>
    </row>
    <row r="1894" spans="8:11">
      <c r="H1894" s="3">
        <f>-1.72576774172221</f>
        <v>-1.7257677417222099</v>
      </c>
      <c r="I1894" s="3">
        <v>-1.94464547833444</v>
      </c>
      <c r="J1894" s="3">
        <v>2.3272543921572599</v>
      </c>
      <c r="K1894" s="3">
        <v>2.9372254071230199</v>
      </c>
    </row>
    <row r="1895" spans="8:11">
      <c r="H1895" s="3">
        <v>-1.25911379880923</v>
      </c>
      <c r="I1895" s="3">
        <v>1.71410947724507</v>
      </c>
      <c r="J1895" s="3">
        <v>3.8892419892140202</v>
      </c>
      <c r="K1895" s="3">
        <v>-2.4095111309238901</v>
      </c>
    </row>
    <row r="1896" spans="8:11">
      <c r="H1896" s="3">
        <v>1.76760874588619</v>
      </c>
      <c r="I1896" s="3">
        <v>-2.19889848994936</v>
      </c>
      <c r="J1896" s="3">
        <f>-3.50592270261495</f>
        <v>-3.5059227026149502</v>
      </c>
      <c r="K1896" s="3">
        <v>-3.67631281541217</v>
      </c>
    </row>
    <row r="1897" spans="8:11">
      <c r="H1897" s="3">
        <v>1.5031785419582999</v>
      </c>
      <c r="I1897" s="3">
        <v>-1.91156780765717</v>
      </c>
      <c r="J1897" s="3">
        <v>-1.4296182027715001</v>
      </c>
      <c r="K1897" s="3">
        <v>3.5772645616770502</v>
      </c>
    </row>
    <row r="1898" spans="8:11">
      <c r="H1898" s="3">
        <v>0.34018607151293301</v>
      </c>
      <c r="I1898" s="3">
        <v>1.4361565015147699</v>
      </c>
      <c r="J1898" s="3">
        <v>-3.6562001803547202</v>
      </c>
      <c r="K1898" s="3">
        <v>0.86548012339897795</v>
      </c>
    </row>
    <row r="1899" spans="8:11">
      <c r="H1899" s="3">
        <v>1.98629743732637</v>
      </c>
      <c r="I1899" s="3">
        <v>-0.21691774817769899</v>
      </c>
      <c r="J1899" s="3">
        <v>2.33630360104446</v>
      </c>
      <c r="K1899" s="3">
        <v>3.5035604313964699</v>
      </c>
    </row>
    <row r="1900" spans="8:11">
      <c r="H1900" s="3">
        <v>2.3658435588351301</v>
      </c>
      <c r="I1900" s="3">
        <v>-1.5855750196990701</v>
      </c>
      <c r="J1900" s="3">
        <f>-3.08717341130731</f>
        <v>-3.0871734113073099</v>
      </c>
      <c r="K1900" s="3">
        <v>-2.3273847583744902</v>
      </c>
    </row>
    <row r="1901" spans="8:11">
      <c r="H1901" s="3">
        <v>2.2904687795814498</v>
      </c>
      <c r="I1901" s="3">
        <v>-1.48398992862948</v>
      </c>
      <c r="J1901" s="3">
        <f>-2.20194173429459</f>
        <v>-2.2019417342945902</v>
      </c>
      <c r="K1901" s="3">
        <v>-2.64108240897286</v>
      </c>
    </row>
    <row r="1902" spans="8:11">
      <c r="H1902" s="3">
        <v>0.29520011566000898</v>
      </c>
      <c r="I1902" s="3">
        <v>2.5793126198157399</v>
      </c>
      <c r="J1902" s="3">
        <v>-3.4892622958292199</v>
      </c>
      <c r="K1902" s="3">
        <v>3.9495178558793702</v>
      </c>
    </row>
    <row r="1903" spans="8:11">
      <c r="H1903" s="3">
        <v>1.0332985902732299</v>
      </c>
      <c r="I1903" s="3">
        <v>-0.35748070530276099</v>
      </c>
      <c r="J1903" s="3">
        <v>2.11339721104516</v>
      </c>
      <c r="K1903" s="3">
        <v>-2.9954588485241</v>
      </c>
    </row>
    <row r="1904" spans="8:11">
      <c r="H1904" s="3">
        <v>2.7992035334618599</v>
      </c>
      <c r="I1904" s="3">
        <v>-0.29454091490051199</v>
      </c>
      <c r="J1904" s="3">
        <v>-2.9838422810842302</v>
      </c>
      <c r="K1904" s="3">
        <v>0.59290851187041504</v>
      </c>
    </row>
    <row r="1905" spans="8:11">
      <c r="H1905" s="3">
        <v>0.48154805845705001</v>
      </c>
      <c r="I1905" s="3">
        <v>-0.843403704475154</v>
      </c>
      <c r="J1905" s="3">
        <v>3.3142279753450499</v>
      </c>
      <c r="K1905" s="3">
        <v>0.48171327959173499</v>
      </c>
    </row>
    <row r="1906" spans="8:11">
      <c r="H1906" s="3">
        <f>-0.398625863274865</f>
        <v>-0.39862586327486499</v>
      </c>
      <c r="I1906" s="3">
        <v>-0.91336026140666804</v>
      </c>
      <c r="J1906" s="3">
        <v>3.9187112967753399</v>
      </c>
      <c r="K1906" s="3">
        <v>3.5290470313694202</v>
      </c>
    </row>
    <row r="1907" spans="8:11">
      <c r="H1907" s="3">
        <v>1.0757520382977599</v>
      </c>
      <c r="I1907" s="3">
        <v>1.82168020413909</v>
      </c>
      <c r="J1907" s="3">
        <v>3.1939120582635701</v>
      </c>
      <c r="K1907" s="3">
        <v>3.3075948944157698</v>
      </c>
    </row>
    <row r="1908" spans="8:11">
      <c r="H1908" s="3">
        <v>-1.97696515585794</v>
      </c>
      <c r="I1908" s="3">
        <v>1.96045407737345</v>
      </c>
      <c r="J1908" s="3">
        <v>3.0451222563014202</v>
      </c>
      <c r="K1908" s="3">
        <v>-2.9970497400327698</v>
      </c>
    </row>
    <row r="1909" spans="8:11">
      <c r="H1909" s="3">
        <f>-0.716497159149643</f>
        <v>-0.71649715914964296</v>
      </c>
      <c r="I1909" s="3">
        <v>-2.72192906141058</v>
      </c>
      <c r="J1909" s="3">
        <v>3.9286947523568001</v>
      </c>
      <c r="K1909" s="3">
        <v>1.5897278612338901</v>
      </c>
    </row>
    <row r="1910" spans="8:11">
      <c r="H1910" s="3">
        <f>-1.66116691926949</f>
        <v>-1.66116691926949</v>
      </c>
      <c r="I1910" s="3">
        <v>-1.24718896949664</v>
      </c>
      <c r="J1910" s="3">
        <v>-2.8452366432693901</v>
      </c>
      <c r="K1910" s="3">
        <v>2.4984221648550098</v>
      </c>
    </row>
    <row r="1911" spans="8:11">
      <c r="H1911" s="3">
        <f>-2.43920708237521</f>
        <v>-2.4392070823752099</v>
      </c>
      <c r="I1911" s="3">
        <v>-1.69446515638693</v>
      </c>
      <c r="J1911" s="3">
        <v>-2.6817002376377301</v>
      </c>
      <c r="K1911" s="3">
        <v>3.3749406602045799</v>
      </c>
    </row>
    <row r="1912" spans="8:11">
      <c r="H1912" s="3">
        <f>-1.43517544225867</f>
        <v>-1.43517544225867</v>
      </c>
      <c r="I1912" s="3">
        <v>-0.12206327543098</v>
      </c>
      <c r="J1912" s="3">
        <v>1.46516726552676</v>
      </c>
      <c r="K1912" s="3">
        <v>3.10332836631691</v>
      </c>
    </row>
    <row r="1913" spans="8:11">
      <c r="H1913" s="3">
        <v>-2.0344208193906699</v>
      </c>
      <c r="I1913" s="3">
        <v>0.492872205429567</v>
      </c>
      <c r="J1913" s="3">
        <v>-2.50331163940101</v>
      </c>
      <c r="K1913" s="3">
        <v>3.6175048401625798</v>
      </c>
    </row>
    <row r="1914" spans="8:11">
      <c r="H1914" s="3">
        <v>-2.6569033038332099</v>
      </c>
      <c r="I1914" s="3">
        <v>0.93701843825843401</v>
      </c>
      <c r="J1914" s="3">
        <v>2.51143169274533</v>
      </c>
      <c r="K1914" s="3">
        <v>-2.0524321149006899</v>
      </c>
    </row>
    <row r="1915" spans="8:11">
      <c r="H1915" s="3">
        <v>0.509986031647924</v>
      </c>
      <c r="I1915" s="3">
        <v>-2.1428604380716401</v>
      </c>
      <c r="J1915" s="3">
        <v>-2.8410026437295901</v>
      </c>
      <c r="K1915" s="3">
        <v>2.2559183634123099</v>
      </c>
    </row>
    <row r="1916" spans="8:11">
      <c r="H1916" s="3">
        <v>1.7917681879590499</v>
      </c>
      <c r="I1916" s="3">
        <v>-1.44180024960468</v>
      </c>
      <c r="J1916" s="3">
        <v>-2.19932592108009</v>
      </c>
      <c r="K1916" s="3">
        <v>3.5996537174187901</v>
      </c>
    </row>
    <row r="1917" spans="8:11">
      <c r="H1917" s="3">
        <f>-1.83083637479853</f>
        <v>-1.8308363747985299</v>
      </c>
      <c r="I1917" s="3">
        <v>-1.0723934884600901</v>
      </c>
      <c r="J1917" s="3">
        <v>0.39849892411525101</v>
      </c>
      <c r="K1917" s="3">
        <v>-3.0211458269295899</v>
      </c>
    </row>
    <row r="1918" spans="8:11">
      <c r="H1918" s="3">
        <f>-2.40428321605696</f>
        <v>-2.4042832160569598</v>
      </c>
      <c r="I1918" s="3">
        <v>-1.1188760016496799</v>
      </c>
      <c r="J1918" s="3">
        <v>2.9618638777592701E-2</v>
      </c>
      <c r="K1918" s="3">
        <v>3.90567687412201</v>
      </c>
    </row>
    <row r="1919" spans="8:11">
      <c r="H1919" s="3">
        <v>-1.0054460727182499</v>
      </c>
      <c r="I1919" s="3">
        <v>1.5157489167777001</v>
      </c>
      <c r="J1919" s="3">
        <v>3.3661895302504501</v>
      </c>
      <c r="K1919" s="3">
        <v>-2.3426066740342502</v>
      </c>
    </row>
    <row r="1920" spans="8:11">
      <c r="H1920" s="3">
        <v>1.7007938727009499</v>
      </c>
      <c r="I1920" s="3">
        <v>-2.1549556263812799</v>
      </c>
      <c r="J1920" s="3">
        <v>3.6617950525005498</v>
      </c>
      <c r="K1920" s="3">
        <v>-2.0514513588156098</v>
      </c>
    </row>
    <row r="1921" spans="8:11">
      <c r="H1921" s="3">
        <v>1.15378531612276</v>
      </c>
      <c r="I1921" s="3">
        <v>6.0963024452875297E-2</v>
      </c>
      <c r="J1921" s="3">
        <v>2.3723910676986701</v>
      </c>
      <c r="K1921" s="3">
        <v>-2.9171407858857301</v>
      </c>
    </row>
    <row r="1922" spans="8:11">
      <c r="H1922" s="3">
        <f>-1.04893897943853</f>
        <v>-1.04893897943853</v>
      </c>
      <c r="I1922" s="3">
        <v>-1.37927888037858</v>
      </c>
      <c r="J1922" s="3">
        <v>-3.0406485833617301</v>
      </c>
      <c r="K1922" s="3">
        <v>2.5962033876736101</v>
      </c>
    </row>
    <row r="1923" spans="8:11">
      <c r="H1923" s="3">
        <v>1.1549817015950199</v>
      </c>
      <c r="I1923" s="3">
        <v>2.2853068174634101</v>
      </c>
      <c r="J1923" s="3">
        <v>-1.07024245098236</v>
      </c>
      <c r="K1923" s="3">
        <v>3.2206543703900898</v>
      </c>
    </row>
    <row r="1924" spans="8:11">
      <c r="H1924" s="3">
        <f>-0.371878454801999</f>
        <v>-0.37187845480199899</v>
      </c>
      <c r="I1924" s="3">
        <v>-2.1664514119606002</v>
      </c>
      <c r="J1924" s="3">
        <v>-3.34321546938313</v>
      </c>
      <c r="K1924" s="3">
        <v>0.64384618955377204</v>
      </c>
    </row>
    <row r="1925" spans="8:11">
      <c r="H1925" s="3">
        <v>0.26132612063646599</v>
      </c>
      <c r="I1925" s="3">
        <v>2.07667350852565</v>
      </c>
      <c r="J1925" s="3">
        <v>3.8605246620760201</v>
      </c>
      <c r="K1925" s="3">
        <v>1.82965471001752</v>
      </c>
    </row>
    <row r="1926" spans="8:11">
      <c r="H1926" s="3">
        <v>0.15466153733127699</v>
      </c>
      <c r="I1926" s="3">
        <v>2.3716163595756701</v>
      </c>
      <c r="J1926" s="3">
        <f>-3.11996780374147</f>
        <v>-3.1199678037414702</v>
      </c>
      <c r="K1926" s="3">
        <v>-3.2894329225866601</v>
      </c>
    </row>
    <row r="1927" spans="8:11">
      <c r="H1927" s="3">
        <v>0.97776336752267401</v>
      </c>
      <c r="I1927" s="3">
        <v>-1.1521312626140101</v>
      </c>
      <c r="J1927" s="3">
        <v>2.37182213118284</v>
      </c>
      <c r="K1927" s="3">
        <v>-2.6548435908682002</v>
      </c>
    </row>
    <row r="1928" spans="8:11">
      <c r="H1928" s="3">
        <f>-1.38081862777407</f>
        <v>-1.3808186277740699</v>
      </c>
      <c r="I1928" s="3">
        <v>-1.88363485413371</v>
      </c>
      <c r="J1928" s="3">
        <v>3.4249580593528499</v>
      </c>
      <c r="K1928" s="3">
        <v>2.87272593342293</v>
      </c>
    </row>
    <row r="1929" spans="8:11">
      <c r="H1929" s="3">
        <f>-0.201590196974492</f>
        <v>-0.20159019697449199</v>
      </c>
      <c r="I1929" s="3">
        <v>-0.492057480710343</v>
      </c>
      <c r="J1929" s="3">
        <v>3.7329429803064098</v>
      </c>
      <c r="K1929" s="3">
        <v>-1.17992285827655</v>
      </c>
    </row>
    <row r="1930" spans="8:11">
      <c r="H1930" s="3">
        <v>-2.2109675553261501</v>
      </c>
      <c r="I1930" s="3">
        <v>1.1593379963224499</v>
      </c>
      <c r="J1930" s="3">
        <v>-2.4016602648098901</v>
      </c>
      <c r="K1930" s="3">
        <v>3.5705160198237</v>
      </c>
    </row>
    <row r="1931" spans="8:11">
      <c r="H1931" s="3">
        <f>-2.93594190898723</f>
        <v>-2.9359419089872301</v>
      </c>
      <c r="I1931" s="3">
        <v>-0.25267313347005599</v>
      </c>
      <c r="J1931" s="3">
        <v>3.3817974083932101</v>
      </c>
      <c r="K1931" s="3">
        <v>-2.2835122848429901</v>
      </c>
    </row>
    <row r="1932" spans="8:11">
      <c r="H1932" s="3">
        <f>-0.259195159800773</f>
        <v>-0.25919515980077301</v>
      </c>
      <c r="I1932" s="3">
        <v>-1.31885822907438</v>
      </c>
      <c r="J1932" s="3">
        <f>-1.03962163847809</f>
        <v>-1.0396216384780901</v>
      </c>
      <c r="K1932" s="3">
        <v>-3.3789854561850099</v>
      </c>
    </row>
    <row r="1933" spans="8:11">
      <c r="H1933" s="3">
        <v>0.38953415620146198</v>
      </c>
      <c r="I1933" s="3">
        <v>2.4890195135930999</v>
      </c>
      <c r="J1933" s="3">
        <f>-2.17429063563682</f>
        <v>-2.1742906356368201</v>
      </c>
      <c r="K1933" s="3">
        <v>-2.15094692125956</v>
      </c>
    </row>
    <row r="1934" spans="8:11">
      <c r="H1934" s="3">
        <v>2.7377909714089901</v>
      </c>
      <c r="I1934" s="3">
        <v>0.86550647389772495</v>
      </c>
      <c r="J1934" s="3">
        <v>-3.80430637331161</v>
      </c>
      <c r="K1934" s="3">
        <v>3.2909839574126201</v>
      </c>
    </row>
    <row r="1935" spans="8:11">
      <c r="H1935" s="3">
        <v>1.9832984801267399</v>
      </c>
      <c r="I1935" s="3">
        <v>-1.09683620452222</v>
      </c>
      <c r="J1935" s="3">
        <v>-2.0253716210127499</v>
      </c>
      <c r="K1935" s="3">
        <v>3.3932905710680101</v>
      </c>
    </row>
    <row r="1936" spans="8:11">
      <c r="H1936" s="3">
        <v>1.6584302230022501</v>
      </c>
      <c r="I1936" s="3">
        <v>-2.2998325657899499</v>
      </c>
      <c r="J1936" s="3">
        <v>3.6198049074115701</v>
      </c>
      <c r="K1936" s="3">
        <v>2.6234370617076102</v>
      </c>
    </row>
    <row r="1937" spans="8:11">
      <c r="H1937" s="3">
        <v>-1.7224476362886501</v>
      </c>
      <c r="I1937" s="3">
        <v>1.77008832231238</v>
      </c>
      <c r="J1937" s="3">
        <v>-1.0088036222843</v>
      </c>
      <c r="K1937" s="3">
        <v>2.8681261251388301</v>
      </c>
    </row>
    <row r="1938" spans="8:11">
      <c r="H1938" s="3">
        <v>-1.84153301538198</v>
      </c>
      <c r="I1938" s="3">
        <v>2.1964512035067201</v>
      </c>
      <c r="J1938" s="3">
        <v>3.6665193147130202</v>
      </c>
      <c r="K1938" s="3">
        <v>0.51304774705664602</v>
      </c>
    </row>
    <row r="1939" spans="8:11">
      <c r="H1939" s="3">
        <v>2.0783235472077601</v>
      </c>
      <c r="I1939" s="3">
        <v>1.1919947673578499</v>
      </c>
      <c r="J1939" s="3">
        <v>1.09959539778577</v>
      </c>
      <c r="K1939" s="3">
        <v>-3.3540653051842302</v>
      </c>
    </row>
    <row r="1940" spans="8:11">
      <c r="H1940" s="3">
        <v>0.45561982489205799</v>
      </c>
      <c r="I1940" s="3">
        <v>-2.84839136599442</v>
      </c>
      <c r="J1940" s="3">
        <v>-2.4795452335466601</v>
      </c>
      <c r="K1940" s="3">
        <v>1.7862815042484901</v>
      </c>
    </row>
    <row r="1941" spans="8:11">
      <c r="H1941" s="3">
        <v>-1.7462079398938299</v>
      </c>
      <c r="I1941" s="3">
        <v>0.41713196417292098</v>
      </c>
      <c r="J1941" s="3">
        <v>0.79797127079849395</v>
      </c>
      <c r="K1941" s="3">
        <v>-3.8574288220155299</v>
      </c>
    </row>
    <row r="1942" spans="8:11">
      <c r="H1942" s="3">
        <f>-0.715134544170769</f>
        <v>-0.71513454417076905</v>
      </c>
      <c r="I1942" s="3">
        <v>-0.124717811009042</v>
      </c>
      <c r="J1942" s="3">
        <v>-1.6881717507579499</v>
      </c>
      <c r="K1942" s="3">
        <v>3.56758190384895</v>
      </c>
    </row>
    <row r="1943" spans="8:11">
      <c r="H1943" s="3">
        <f>-0.129272618751097</f>
        <v>-0.129272618751097</v>
      </c>
      <c r="I1943" s="3">
        <v>-1.7954597431168899</v>
      </c>
      <c r="J1943" s="3">
        <v>2.8211488780407699</v>
      </c>
      <c r="K1943" s="3">
        <v>2.94058292897674</v>
      </c>
    </row>
    <row r="1944" spans="8:11">
      <c r="H1944" s="3">
        <v>-0.169514763738874</v>
      </c>
      <c r="I1944" s="3">
        <v>2.9648130637205901</v>
      </c>
      <c r="J1944" s="3">
        <v>2.3056300906869498</v>
      </c>
      <c r="K1944" s="3">
        <v>3.8156164659034899</v>
      </c>
    </row>
    <row r="1945" spans="8:11">
      <c r="H1945" s="3">
        <f>-0.777563123650295</f>
        <v>-0.77756312365029501</v>
      </c>
      <c r="I1945" s="3">
        <v>-1.36589466862441</v>
      </c>
      <c r="J1945" s="3">
        <v>3.9925287114171599</v>
      </c>
      <c r="K1945" s="3">
        <v>3.5823717216549902</v>
      </c>
    </row>
    <row r="1946" spans="8:11">
      <c r="H1946" s="3">
        <v>-0.29663108533108501</v>
      </c>
      <c r="I1946" s="3">
        <v>2.2841131140073201</v>
      </c>
      <c r="J1946" s="3">
        <v>3.53125851964603</v>
      </c>
      <c r="K1946" s="3">
        <v>-0.29245925606092699</v>
      </c>
    </row>
    <row r="1947" spans="8:11">
      <c r="H1947" s="3">
        <f>-1.77503069966347</f>
        <v>-1.7750306996634699</v>
      </c>
      <c r="I1947" s="3">
        <v>-0.40651289222633002</v>
      </c>
      <c r="J1947" s="3">
        <v>3.61477244369908</v>
      </c>
      <c r="K1947" s="3">
        <v>1.95023951838569</v>
      </c>
    </row>
    <row r="1948" spans="8:11">
      <c r="H1948" s="3">
        <v>-2.761143232672</v>
      </c>
      <c r="I1948" s="3">
        <v>0.122256657241165</v>
      </c>
      <c r="J1948" s="3">
        <v>3.2554802892494501</v>
      </c>
      <c r="K1948" s="3">
        <v>2.0849520503986798</v>
      </c>
    </row>
    <row r="1949" spans="8:11">
      <c r="H1949" s="3">
        <v>-0.110198866993431</v>
      </c>
      <c r="I1949" s="3">
        <v>0.61415156843020402</v>
      </c>
      <c r="J1949" s="3">
        <v>-3.5575750850286898</v>
      </c>
      <c r="K1949" s="3">
        <v>2.09456644029687</v>
      </c>
    </row>
    <row r="1950" spans="8:11">
      <c r="H1950" s="3">
        <v>0.90187125626917297</v>
      </c>
      <c r="I1950" s="3">
        <v>1.01875771061256</v>
      </c>
      <c r="J1950" s="3">
        <v>2.06584170408073</v>
      </c>
      <c r="K1950" s="3">
        <v>-3.1276932049377502</v>
      </c>
    </row>
    <row r="1951" spans="8:11">
      <c r="H1951" s="3">
        <f>-0.886363516957947</f>
        <v>-0.88636351695794702</v>
      </c>
      <c r="I1951" s="3">
        <v>-2.7140653556269601</v>
      </c>
      <c r="J1951" s="3">
        <v>-3.4282617995598299</v>
      </c>
      <c r="K1951" s="3">
        <v>1.4288139635862001</v>
      </c>
    </row>
    <row r="1952" spans="8:11">
      <c r="H1952" s="3">
        <v>-2.5600764608307598</v>
      </c>
      <c r="I1952" s="3">
        <v>1.48978795514218</v>
      </c>
      <c r="J1952" s="3">
        <v>-2.8617356300110002</v>
      </c>
      <c r="K1952" s="3">
        <v>0.90084468368231696</v>
      </c>
    </row>
    <row r="1953" spans="8:11">
      <c r="H1953" s="3">
        <v>-4.4819204814328502E-2</v>
      </c>
      <c r="I1953" s="3">
        <v>1.9867521667127399</v>
      </c>
      <c r="J1953" s="3">
        <f>-3.32483314594934</f>
        <v>-3.3248331459493401</v>
      </c>
      <c r="K1953" s="3">
        <v>-3.5679188353419899</v>
      </c>
    </row>
    <row r="1954" spans="8:11">
      <c r="H1954" s="3">
        <v>-2.20562329397693</v>
      </c>
      <c r="I1954" s="3">
        <v>0.27932161470029498</v>
      </c>
      <c r="J1954" s="3">
        <f>-2.05388236686506</f>
        <v>-2.0538823668650599</v>
      </c>
      <c r="K1954" s="3">
        <v>-3.5938808026971998</v>
      </c>
    </row>
    <row r="1955" spans="8:11">
      <c r="H1955" s="3">
        <v>0.69625263515517699</v>
      </c>
      <c r="I1955" s="3">
        <v>1.8522910967986801</v>
      </c>
      <c r="J1955" s="3">
        <v>-3.2635684385003199</v>
      </c>
      <c r="K1955" s="3">
        <v>1.6213548708561201</v>
      </c>
    </row>
    <row r="1956" spans="8:11">
      <c r="H1956" s="3">
        <f>-0.704387033161148</f>
        <v>-0.70438703316114804</v>
      </c>
      <c r="I1956" s="3">
        <v>-1.0517854813157399</v>
      </c>
      <c r="J1956" s="3">
        <v>3.5760063805925602</v>
      </c>
      <c r="K1956" s="3">
        <v>-3.5560216783474798</v>
      </c>
    </row>
    <row r="1957" spans="8:11">
      <c r="H1957" s="3">
        <v>1.32891452455834</v>
      </c>
      <c r="I1957" s="3">
        <v>2.4276267583601601</v>
      </c>
      <c r="J1957" s="3">
        <f>-1.08071037608403</f>
        <v>-1.08071037608403</v>
      </c>
      <c r="K1957" s="3">
        <v>-2.9835057365151401</v>
      </c>
    </row>
    <row r="1958" spans="8:11">
      <c r="H1958" s="3">
        <v>-1.15644431250548</v>
      </c>
      <c r="I1958" s="3">
        <v>1.9807524083183601</v>
      </c>
      <c r="J1958" s="3">
        <v>-2.5297390155897101</v>
      </c>
      <c r="K1958" s="3">
        <v>3.8710470581777598</v>
      </c>
    </row>
    <row r="1959" spans="8:11">
      <c r="H1959" s="3">
        <f>-2.09102470571042</f>
        <v>-2.0910247057104199</v>
      </c>
      <c r="I1959" s="3">
        <v>-0.54447759552970199</v>
      </c>
      <c r="J1959" s="3">
        <v>-1.34139046465901</v>
      </c>
      <c r="K1959" s="3">
        <v>3.2359944340550499</v>
      </c>
    </row>
    <row r="1960" spans="8:11">
      <c r="H1960" s="3">
        <v>1.63154442273836</v>
      </c>
      <c r="I1960" s="3">
        <v>-0.50334093868324803</v>
      </c>
      <c r="J1960" s="3">
        <v>3.87426083518146</v>
      </c>
      <c r="K1960" s="3">
        <v>-3.8252631297672299</v>
      </c>
    </row>
    <row r="1961" spans="8:11">
      <c r="H1961" s="3">
        <v>-1.94491555962729</v>
      </c>
      <c r="I1961" s="3">
        <v>1.5077280126333299</v>
      </c>
      <c r="J1961" s="3">
        <v>3.3428396242521599</v>
      </c>
      <c r="K1961" s="3">
        <v>-3.0918679095099502</v>
      </c>
    </row>
    <row r="1962" spans="8:11">
      <c r="H1962" s="3">
        <v>-1.6707264018391601</v>
      </c>
      <c r="I1962" s="3">
        <v>0.86848281368129598</v>
      </c>
      <c r="J1962" s="3">
        <v>3.9922079129164301</v>
      </c>
      <c r="K1962" s="3">
        <v>1.60992514658584</v>
      </c>
    </row>
    <row r="1963" spans="8:11">
      <c r="H1963" s="3">
        <v>0.30294734638954202</v>
      </c>
      <c r="I1963" s="3">
        <v>-0.82828805483299295</v>
      </c>
      <c r="J1963" s="3">
        <v>1.57264535505768</v>
      </c>
      <c r="K1963" s="3">
        <v>-3.79161044473428</v>
      </c>
    </row>
    <row r="1964" spans="8:11">
      <c r="H1964" s="3">
        <v>-1.8611576831538199</v>
      </c>
      <c r="I1964" s="3">
        <v>0.39840614961840198</v>
      </c>
      <c r="J1964" s="3">
        <v>-1.2158486623235401</v>
      </c>
      <c r="K1964" s="3">
        <v>3.8379436398059998</v>
      </c>
    </row>
    <row r="1965" spans="8:11">
      <c r="H1965" s="3">
        <v>-2.6161891266773498</v>
      </c>
      <c r="I1965" s="3">
        <v>0.26587875227497199</v>
      </c>
      <c r="J1965" s="3">
        <f>-3.80615939337047</f>
        <v>-3.80615939337047</v>
      </c>
      <c r="K1965" s="3">
        <v>-0.74533356295389297</v>
      </c>
    </row>
    <row r="1966" spans="8:11">
      <c r="H1966" s="3">
        <f>-0.0845499838448349</f>
        <v>-8.4549983844834906E-2</v>
      </c>
      <c r="I1966" s="3">
        <v>-1.37288733469798</v>
      </c>
      <c r="J1966" s="3">
        <v>-0.12761598405767</v>
      </c>
      <c r="K1966" s="3">
        <v>3.8214824351447798</v>
      </c>
    </row>
    <row r="1967" spans="8:11">
      <c r="H1967" s="3">
        <v>2.1838826212954698</v>
      </c>
      <c r="I1967" s="3">
        <v>-1.73248221901855</v>
      </c>
      <c r="J1967" s="3">
        <v>2.64405599025452</v>
      </c>
      <c r="K1967" s="3">
        <v>-2.31440289519659</v>
      </c>
    </row>
    <row r="1968" spans="8:11">
      <c r="H1968" s="3">
        <f>-2.18823127972428</f>
        <v>-2.1882312797242802</v>
      </c>
      <c r="I1968" s="3">
        <v>-0.81084150137167799</v>
      </c>
      <c r="J1968" s="3">
        <v>-1.59286097056565</v>
      </c>
      <c r="K1968" s="3">
        <v>2.6216033580964302</v>
      </c>
    </row>
    <row r="1969" spans="8:11">
      <c r="H1969" s="3">
        <f>-1.88995922908794</f>
        <v>-1.8899592290879399</v>
      </c>
      <c r="I1969" s="3">
        <v>-1.59344471457296</v>
      </c>
      <c r="J1969" s="3">
        <v>-3.1323518414580298</v>
      </c>
      <c r="K1969" s="3">
        <v>1.3920323478357</v>
      </c>
    </row>
    <row r="1970" spans="8:11">
      <c r="H1970" s="3">
        <v>-1.8652783011931999</v>
      </c>
      <c r="I1970" s="3">
        <v>1.4689711810762E-2</v>
      </c>
      <c r="J1970" s="3">
        <f>-3.90157203158038</f>
        <v>-3.9015720315803799</v>
      </c>
      <c r="K1970" s="3">
        <v>-0.72300408778329395</v>
      </c>
    </row>
    <row r="1971" spans="8:11">
      <c r="H1971" s="3">
        <f>-0.436812944360742</f>
        <v>-0.43681294436074197</v>
      </c>
      <c r="I1971" s="3">
        <v>-1.3225960398230101</v>
      </c>
      <c r="J1971" s="3">
        <v>2.9128768320871399</v>
      </c>
      <c r="K1971" s="3">
        <v>-3.2086357892124902</v>
      </c>
    </row>
    <row r="1972" spans="8:11">
      <c r="H1972" s="3">
        <v>0.59700519922302897</v>
      </c>
      <c r="I1972" s="3">
        <v>-2.6124354986837801</v>
      </c>
      <c r="J1972" s="3">
        <v>0.64474112192845201</v>
      </c>
      <c r="K1972" s="3">
        <v>3.3521160467698099</v>
      </c>
    </row>
    <row r="1973" spans="8:11">
      <c r="H1973" s="3">
        <v>-2.8002322307079601</v>
      </c>
      <c r="I1973" s="3">
        <v>0.95991817119987999</v>
      </c>
      <c r="J1973" s="3">
        <v>3.6173215864279502</v>
      </c>
      <c r="K1973" s="3">
        <v>-0.82454426259644498</v>
      </c>
    </row>
    <row r="1974" spans="8:11">
      <c r="H1974" s="3">
        <v>0.631324155854597</v>
      </c>
      <c r="I1974" s="3">
        <v>-1.8980775256955</v>
      </c>
      <c r="J1974" s="3">
        <v>-3.5788805561169599</v>
      </c>
      <c r="K1974" s="3">
        <v>2.6682623289568701</v>
      </c>
    </row>
    <row r="1975" spans="8:11">
      <c r="H1975" s="3">
        <v>0.25729907686926301</v>
      </c>
      <c r="I1975" s="3">
        <v>0.99183665132211096</v>
      </c>
      <c r="J1975" s="3">
        <v>-2.4970829650864799</v>
      </c>
      <c r="K1975" s="3">
        <v>3.9862537627200298</v>
      </c>
    </row>
    <row r="1976" spans="8:11">
      <c r="H1976" s="3">
        <v>-0.87122856429643303</v>
      </c>
      <c r="I1976" s="3">
        <v>1.7774807006726101</v>
      </c>
      <c r="J1976" s="3">
        <v>-3.81182367874908</v>
      </c>
      <c r="K1976" s="3">
        <v>1.1251464668200899</v>
      </c>
    </row>
    <row r="1977" spans="8:11">
      <c r="H1977" s="3">
        <v>-1.9099308509414801</v>
      </c>
      <c r="I1977" s="3">
        <v>2.2233874868691199</v>
      </c>
      <c r="J1977" s="3">
        <v>3.9575258730708298</v>
      </c>
      <c r="K1977" s="3">
        <v>0.91005633803149</v>
      </c>
    </row>
    <row r="1978" spans="8:11">
      <c r="H1978" s="3">
        <v>0.19955752233152499</v>
      </c>
      <c r="I1978" s="3">
        <v>1.28862766741436</v>
      </c>
      <c r="J1978" s="3">
        <v>-1.7869895070809401</v>
      </c>
      <c r="K1978" s="3">
        <v>3.9010663611221199</v>
      </c>
    </row>
    <row r="1979" spans="8:11">
      <c r="H1979" s="3">
        <v>2.4889247399089398</v>
      </c>
      <c r="I1979" s="3">
        <v>-1.31196107688459</v>
      </c>
      <c r="J1979" s="3">
        <v>-3.9859481000488701</v>
      </c>
      <c r="K1979" s="3">
        <v>0.26582473059831901</v>
      </c>
    </row>
    <row r="1980" spans="8:11">
      <c r="H1980" s="3">
        <v>2.0394990764015399</v>
      </c>
      <c r="I1980" s="3">
        <v>-1.16042452879356</v>
      </c>
      <c r="J1980" s="3">
        <v>-2.42392126816363</v>
      </c>
      <c r="K1980" s="3">
        <v>3.1229621883345802</v>
      </c>
    </row>
    <row r="1981" spans="8:11">
      <c r="H1981" s="3">
        <v>0.26675409007068301</v>
      </c>
      <c r="I1981" s="3">
        <v>2.24435642212483</v>
      </c>
      <c r="J1981" s="3">
        <v>2.83925843934216</v>
      </c>
      <c r="K1981" s="3">
        <v>-3.9988109000757799</v>
      </c>
    </row>
    <row r="1982" spans="8:11">
      <c r="H1982" s="3">
        <v>0.67749581538150505</v>
      </c>
      <c r="I1982" s="3">
        <v>0.96287639138204795</v>
      </c>
      <c r="J1982" s="3">
        <v>1.2777392065808</v>
      </c>
      <c r="K1982" s="3">
        <v>2.7901735524587599</v>
      </c>
    </row>
    <row r="1983" spans="8:11">
      <c r="H1983" s="3">
        <v>0.80088978359568397</v>
      </c>
      <c r="I1983" s="3">
        <v>2.7849372613008101</v>
      </c>
      <c r="J1983" s="3">
        <v>2.89528902197539</v>
      </c>
      <c r="K1983" s="3">
        <v>1.0154306536879301</v>
      </c>
    </row>
    <row r="1984" spans="8:11">
      <c r="H1984" s="3">
        <v>-0.89230841551266105</v>
      </c>
      <c r="I1984" s="3">
        <v>0.170056185245654</v>
      </c>
      <c r="J1984" s="3">
        <v>-3.2227684551952098</v>
      </c>
      <c r="K1984" s="3">
        <v>0.37536276361030801</v>
      </c>
    </row>
    <row r="1985" spans="8:11">
      <c r="H1985" s="3">
        <v>-1.8708936747373399</v>
      </c>
      <c r="I1985" s="3">
        <v>0.49900607499536398</v>
      </c>
      <c r="J1985" s="3">
        <v>3.35898529868102</v>
      </c>
      <c r="K1985" s="3">
        <v>-2.0686693264051099</v>
      </c>
    </row>
    <row r="1986" spans="8:11">
      <c r="H1986" s="3">
        <f>-2.29274740182736</f>
        <v>-2.2927474018273601</v>
      </c>
      <c r="I1986" s="3">
        <v>-6.8486892501129895E-2</v>
      </c>
      <c r="J1986" s="3">
        <f>-2.76080011479277</f>
        <v>-2.7608001147927701</v>
      </c>
      <c r="K1986" s="3">
        <v>-2.1681610519574601</v>
      </c>
    </row>
    <row r="1987" spans="8:11">
      <c r="H1987" s="3">
        <v>0.84904388836896005</v>
      </c>
      <c r="I1987" s="3">
        <v>-0.79758607531785897</v>
      </c>
      <c r="J1987" s="3">
        <v>3.4860418302075402</v>
      </c>
      <c r="K1987" s="3">
        <v>1.17540295421028</v>
      </c>
    </row>
    <row r="1988" spans="8:11">
      <c r="H1988" s="3">
        <v>-0.76085979696973904</v>
      </c>
      <c r="I1988" s="3">
        <v>1.0659881666647</v>
      </c>
      <c r="J1988" s="3">
        <v>2.1565546100778898</v>
      </c>
      <c r="K1988" s="3">
        <v>3.8844324506803201</v>
      </c>
    </row>
    <row r="1989" spans="8:11">
      <c r="H1989" s="3">
        <v>0.55790271992388696</v>
      </c>
      <c r="I1989" s="3">
        <v>-1.93244614161007</v>
      </c>
      <c r="J1989" s="3">
        <v>3.8574964777582501</v>
      </c>
      <c r="K1989" s="3">
        <v>3.0620558825823601</v>
      </c>
    </row>
    <row r="1990" spans="8:11">
      <c r="H1990" s="3">
        <v>1.6864413916940499</v>
      </c>
      <c r="I1990" s="3">
        <v>1.9456213193378</v>
      </c>
      <c r="J1990" s="3">
        <f>-3.07311260189202</f>
        <v>-3.0731126018920198</v>
      </c>
      <c r="K1990" s="3">
        <v>-1.48166470846849</v>
      </c>
    </row>
    <row r="1991" spans="8:11">
      <c r="H1991" s="3">
        <v>-1.4970567754353099</v>
      </c>
      <c r="I1991" s="3">
        <v>0.82958068396196405</v>
      </c>
      <c r="J1991" s="3">
        <f>-1.91229505279086</f>
        <v>-1.91229505279086</v>
      </c>
      <c r="K1991" s="3">
        <v>-3.0203687716596601</v>
      </c>
    </row>
    <row r="1992" spans="8:11">
      <c r="H1992" s="3">
        <v>0.37362549781939502</v>
      </c>
      <c r="I1992" s="3">
        <v>-0.90670613074443096</v>
      </c>
      <c r="J1992" s="3">
        <v>-2.8048518075603899</v>
      </c>
      <c r="K1992" s="3">
        <v>3.0708034054427</v>
      </c>
    </row>
    <row r="1993" spans="8:11">
      <c r="H1993" s="3">
        <v>0.95407607250885895</v>
      </c>
      <c r="I1993" s="3">
        <v>-0.773281441246495</v>
      </c>
      <c r="J1993" s="3">
        <v>-0.18839119441758401</v>
      </c>
      <c r="K1993" s="3">
        <v>3.23374945447476</v>
      </c>
    </row>
    <row r="1994" spans="8:11">
      <c r="H1994" s="3">
        <v>2.0792017839948</v>
      </c>
      <c r="I1994" s="3">
        <v>1.7620984650912499</v>
      </c>
      <c r="J1994" s="3">
        <v>0.90651931953805398</v>
      </c>
      <c r="K1994" s="3">
        <v>3.0386741812388101</v>
      </c>
    </row>
    <row r="1995" spans="8:11">
      <c r="H1995" s="3">
        <v>2.3466450695695</v>
      </c>
      <c r="I1995" s="3">
        <v>-0.33167102678923299</v>
      </c>
      <c r="J1995" s="3">
        <f>-1.55980370343231</f>
        <v>-1.55980370343231</v>
      </c>
      <c r="K1995" s="3">
        <v>-3.19299273932014</v>
      </c>
    </row>
    <row r="1996" spans="8:11">
      <c r="H1996" s="3">
        <v>-0.49878766063546198</v>
      </c>
      <c r="I1996" s="3">
        <v>2.0770353176362901</v>
      </c>
      <c r="J1996" s="3">
        <f>-3.80473960335132</f>
        <v>-3.8047396033513201</v>
      </c>
      <c r="K1996" s="3">
        <v>-0.88438109905652196</v>
      </c>
    </row>
    <row r="1997" spans="8:11">
      <c r="H1997" s="3">
        <v>0.95466083581374095</v>
      </c>
      <c r="I1997" s="3">
        <v>-0.27052949077229599</v>
      </c>
      <c r="J1997" s="3">
        <v>1.77154908015835</v>
      </c>
      <c r="K1997" s="3">
        <v>-3.3305157779689898</v>
      </c>
    </row>
    <row r="1998" spans="8:11">
      <c r="H1998" s="3">
        <v>-0.96644526445444501</v>
      </c>
      <c r="I1998" s="3">
        <v>0.57981522135035801</v>
      </c>
      <c r="J1998" s="3">
        <v>-3.07924884776939</v>
      </c>
      <c r="K1998" s="3">
        <v>3.4923222312662499</v>
      </c>
    </row>
    <row r="1999" spans="8:11">
      <c r="H1999" s="3">
        <f>-2.63752439687416</f>
        <v>-2.6375243968741602</v>
      </c>
      <c r="I1999" s="3">
        <v>-0.76784864828414301</v>
      </c>
      <c r="J1999" s="3">
        <v>-3.3837635631337202</v>
      </c>
      <c r="K1999" s="3">
        <v>1.8420677734242299</v>
      </c>
    </row>
    <row r="2000" spans="8:11">
      <c r="H2000" s="3">
        <f>-0.141160041041016</f>
        <v>-0.14116004104101601</v>
      </c>
      <c r="I2000" s="3">
        <v>-1.5209090399395999</v>
      </c>
      <c r="J2000" s="3">
        <v>1.6244965803121401</v>
      </c>
      <c r="K2000" s="3">
        <v>3.3032585903963398</v>
      </c>
    </row>
    <row r="2001" spans="8:11">
      <c r="H2001" s="3">
        <f>-0.780536596550894</f>
        <v>-0.78053659655089402</v>
      </c>
      <c r="I2001" s="3">
        <v>-1.3853172950896699</v>
      </c>
      <c r="J2001" s="3">
        <v>2.1206809697465001</v>
      </c>
      <c r="K2001" s="3">
        <v>2.4611994971384998</v>
      </c>
    </row>
    <row r="2002" spans="8:11">
      <c r="H2002" s="3">
        <f>-1.51458004691018</f>
        <v>-1.51458004691018</v>
      </c>
      <c r="I2002" s="3">
        <v>-0.67885419633773403</v>
      </c>
      <c r="J2002" s="3">
        <v>-2.7044853744056798</v>
      </c>
      <c r="K2002" s="3">
        <v>3.2777144701979601</v>
      </c>
    </row>
    <row r="2003" spans="8:11">
      <c r="H2003" s="3">
        <v>1.1873892462545399</v>
      </c>
      <c r="I2003" s="3">
        <v>1.1736437117035201</v>
      </c>
      <c r="J2003" s="3">
        <f>-2.52895306039069</f>
        <v>-2.5289530603906898</v>
      </c>
      <c r="K2003" s="3">
        <v>-2.8935737008723601</v>
      </c>
    </row>
    <row r="2004" spans="8:11">
      <c r="H2004" s="3">
        <v>-0.59598890634770996</v>
      </c>
      <c r="I2004" s="3">
        <v>8.8139309399446406E-2</v>
      </c>
      <c r="J2004" s="3">
        <f>-3.13386099861934</f>
        <v>-3.13386099861934</v>
      </c>
      <c r="K2004" s="3">
        <v>-1.8600566890713499</v>
      </c>
    </row>
    <row r="2005" spans="8:11">
      <c r="H2005" s="3">
        <v>1.0685503145152999</v>
      </c>
      <c r="I2005" s="3">
        <v>-2.5816056391982598</v>
      </c>
      <c r="J2005" s="3">
        <v>2.71533122729267</v>
      </c>
      <c r="K2005" s="3">
        <v>-2.2974023313368299</v>
      </c>
    </row>
    <row r="2006" spans="8:11">
      <c r="H2006" s="3">
        <v>1.3139995281704899</v>
      </c>
      <c r="I2006" s="3">
        <v>-1.4517158714057199</v>
      </c>
      <c r="J2006" s="3">
        <f>-2.66079179158128</f>
        <v>-2.6607917915812802</v>
      </c>
      <c r="K2006" s="3">
        <v>-2.3337854975125398</v>
      </c>
    </row>
    <row r="2007" spans="8:11">
      <c r="H2007" s="3">
        <v>0.20198599870477801</v>
      </c>
      <c r="I2007" s="3">
        <v>0.558961330150474</v>
      </c>
      <c r="J2007" s="3">
        <v>2.9970868421974299</v>
      </c>
      <c r="K2007" s="3">
        <v>2.10278863572763</v>
      </c>
    </row>
    <row r="2008" spans="8:11">
      <c r="H2008" s="3">
        <v>2.5358035014793301</v>
      </c>
      <c r="I2008" s="3">
        <v>0.55118103130149898</v>
      </c>
      <c r="J2008" s="3">
        <f>-2.73373965535919</f>
        <v>-2.7337396553591899</v>
      </c>
      <c r="K2008" s="3">
        <v>-1.6870573351929501</v>
      </c>
    </row>
    <row r="2009" spans="8:11">
      <c r="H2009" s="3">
        <v>0.70741969423631801</v>
      </c>
      <c r="I2009" s="3">
        <v>-1.27066540768022</v>
      </c>
      <c r="J2009" s="3">
        <v>1.88345598934031</v>
      </c>
      <c r="K2009" s="3">
        <v>2.7701401727636901</v>
      </c>
    </row>
    <row r="2010" spans="8:11">
      <c r="H2010" s="3">
        <f>-0.0887196803891203</f>
        <v>-8.8719680389120301E-2</v>
      </c>
      <c r="I2010" s="3">
        <v>-0.42808494270654601</v>
      </c>
      <c r="J2010" s="3">
        <f>-3.7082964350001</f>
        <v>-3.7082964350001002</v>
      </c>
      <c r="K2010" s="3">
        <v>-3.3050669855335499</v>
      </c>
    </row>
    <row r="2011" spans="8:11">
      <c r="H2011" s="3">
        <v>1.9764707314946099</v>
      </c>
      <c r="I2011" s="3">
        <v>-2.0811083901471998</v>
      </c>
      <c r="J2011" s="3">
        <v>3.9629589089835702</v>
      </c>
      <c r="K2011" s="3">
        <v>2.48357459728537</v>
      </c>
    </row>
    <row r="2012" spans="8:11">
      <c r="H2012" s="3">
        <f>-0.982074716132991</f>
        <v>-0.98207471613299102</v>
      </c>
      <c r="I2012" s="3">
        <v>-1.22629404581498</v>
      </c>
      <c r="J2012" s="3">
        <f>-2.84558553267017</f>
        <v>-2.84558553267017</v>
      </c>
      <c r="K2012" s="3">
        <v>-1.1094558878896801</v>
      </c>
    </row>
    <row r="2013" spans="8:11">
      <c r="H2013" s="3">
        <f>-0.518597069241358</f>
        <v>-0.51859706924135796</v>
      </c>
      <c r="I2013" s="3">
        <v>-1.2566257173323601</v>
      </c>
      <c r="J2013" s="3">
        <v>3.6902627156136201</v>
      </c>
      <c r="K2013" s="3">
        <v>2.3873780126206499</v>
      </c>
    </row>
    <row r="2014" spans="8:11">
      <c r="H2014" s="3">
        <v>1.83052034257256</v>
      </c>
      <c r="I2014" s="3">
        <v>1.9026975446355701</v>
      </c>
      <c r="J2014" s="3">
        <v>2.04986363917285</v>
      </c>
      <c r="K2014" s="3">
        <v>2.9931600797779701</v>
      </c>
    </row>
    <row r="2015" spans="8:11">
      <c r="H2015" s="3">
        <v>-1.4988545855353601</v>
      </c>
      <c r="I2015" s="3">
        <v>0.22715718283179401</v>
      </c>
      <c r="J2015" s="3">
        <v>3.3313085897111301</v>
      </c>
      <c r="K2015" s="3">
        <v>-2.0902833611497802</v>
      </c>
    </row>
    <row r="2016" spans="8:11">
      <c r="H2016" s="3">
        <v>-1.0103693273201799</v>
      </c>
      <c r="I2016" s="3">
        <v>0.29697651635317801</v>
      </c>
      <c r="J2016" s="3">
        <v>-3.8719931465014401</v>
      </c>
      <c r="K2016" s="3">
        <v>3.4619368602915799</v>
      </c>
    </row>
    <row r="2017" spans="8:11">
      <c r="H2017" s="3">
        <f>-1.37465713023066</f>
        <v>-1.3746571302306601</v>
      </c>
      <c r="I2017" s="3">
        <v>-0.94355452430300701</v>
      </c>
      <c r="J2017" s="3">
        <v>3.2465474274287698</v>
      </c>
      <c r="K2017" s="3">
        <v>0.66208802230432695</v>
      </c>
    </row>
    <row r="2018" spans="8:11">
      <c r="H2018" s="3">
        <v>-1.6421209053583701</v>
      </c>
      <c r="I2018" s="3">
        <v>6.52355664551507E-3</v>
      </c>
      <c r="J2018" s="3">
        <v>-1.3280901321507499</v>
      </c>
      <c r="K2018" s="3">
        <v>2.9068401871529499</v>
      </c>
    </row>
    <row r="2019" spans="8:11">
      <c r="H2019" s="3">
        <v>-0.66558676420938101</v>
      </c>
      <c r="I2019" s="3">
        <v>1.93469939168156</v>
      </c>
      <c r="J2019" s="3">
        <v>-2.52391794895341</v>
      </c>
      <c r="K2019" s="3">
        <v>3.62656414542134</v>
      </c>
    </row>
    <row r="2020" spans="8:11">
      <c r="H2020" s="3">
        <f>-2.38001214554718</f>
        <v>-2.3800121455471799</v>
      </c>
      <c r="I2020" s="3">
        <v>-0.25115758720053699</v>
      </c>
      <c r="J2020" s="3">
        <f>-2.81911852948747</f>
        <v>-2.8191185294874699</v>
      </c>
      <c r="K2020" s="3">
        <v>-3.5972407016279799</v>
      </c>
    </row>
    <row r="2021" spans="8:11">
      <c r="H2021" s="3">
        <v>1.1018655301823801</v>
      </c>
      <c r="I2021" s="3">
        <v>-0.81904086298668899</v>
      </c>
      <c r="J2021" s="3">
        <v>2.2944725236486399</v>
      </c>
      <c r="K2021" s="3">
        <v>2.69622251675731</v>
      </c>
    </row>
    <row r="2022" spans="8:11">
      <c r="H2022" s="3">
        <v>-3.80610198500708E-2</v>
      </c>
      <c r="I2022" s="3">
        <v>2.21753061926379</v>
      </c>
      <c r="J2022" s="3">
        <v>-2.8538971204618999</v>
      </c>
      <c r="K2022" s="3">
        <v>2.7060471953702301</v>
      </c>
    </row>
    <row r="2023" spans="8:11">
      <c r="H2023" s="3">
        <f>-1.78861600392374</f>
        <v>-1.78861600392374</v>
      </c>
      <c r="I2023" s="3">
        <v>-1.4255081562851299</v>
      </c>
      <c r="J2023" s="3">
        <v>3.89585981898666</v>
      </c>
      <c r="K2023" s="3">
        <v>2.9568142691625399</v>
      </c>
    </row>
    <row r="2024" spans="8:11">
      <c r="H2024" s="3">
        <v>-2.33115573611023</v>
      </c>
      <c r="I2024" s="3">
        <v>1.8770597929419099</v>
      </c>
      <c r="J2024" s="3">
        <v>-2.9086042371702798</v>
      </c>
      <c r="K2024" s="3">
        <v>2.1277110352425899</v>
      </c>
    </row>
    <row r="2025" spans="8:11">
      <c r="H2025" s="3">
        <v>-2.0898412609257</v>
      </c>
      <c r="I2025" s="3">
        <v>1.9059642798779399</v>
      </c>
      <c r="J2025" s="3">
        <v>-2.5904182617640701</v>
      </c>
      <c r="K2025" s="3">
        <v>2.7447051334334698</v>
      </c>
    </row>
    <row r="2026" spans="8:11">
      <c r="H2026" s="3">
        <v>-1.7807374161068901</v>
      </c>
      <c r="I2026" s="3">
        <v>1.2125524578573299</v>
      </c>
      <c r="J2026" s="3">
        <v>-0.13899468807288601</v>
      </c>
      <c r="K2026" s="3">
        <v>3.1551003124466401</v>
      </c>
    </row>
    <row r="2027" spans="8:11">
      <c r="H2027" s="3">
        <v>1.4038243091943099</v>
      </c>
      <c r="I2027" s="3">
        <v>6.9629932901349001E-2</v>
      </c>
      <c r="J2027" s="3">
        <v>-2.2134758472329499</v>
      </c>
      <c r="K2027" s="3">
        <v>3.3931818232164002</v>
      </c>
    </row>
    <row r="2028" spans="8:11">
      <c r="H2028" s="3">
        <v>0.67705128728309905</v>
      </c>
      <c r="I2028" s="3">
        <v>-2.6392955405040599</v>
      </c>
      <c r="J2028" s="3">
        <f>-2.94639397214277</f>
        <v>-2.9463939721427699</v>
      </c>
      <c r="K2028" s="3">
        <v>-2.4749781331251599</v>
      </c>
    </row>
    <row r="2029" spans="8:11">
      <c r="H2029" s="3">
        <v>0.85591052992903405</v>
      </c>
      <c r="I2029" s="3">
        <v>2.6617814942381699</v>
      </c>
      <c r="J2029" s="3">
        <v>2.1988463566166598</v>
      </c>
      <c r="K2029" s="3">
        <v>3.7939690462387499</v>
      </c>
    </row>
    <row r="2030" spans="8:11">
      <c r="H2030" s="3">
        <v>2.70017062855168</v>
      </c>
      <c r="I2030" s="3">
        <v>-0.40583557937530101</v>
      </c>
      <c r="J2030" s="3">
        <v>3.3113484592930802</v>
      </c>
      <c r="K2030" s="3">
        <v>3.4265159923107</v>
      </c>
    </row>
    <row r="2031" spans="8:11">
      <c r="H2031" s="3">
        <v>2.6654224910039899</v>
      </c>
      <c r="I2031" s="3">
        <v>-1.0486165578873099</v>
      </c>
      <c r="J2031" s="3">
        <v>3.55451627578989</v>
      </c>
      <c r="K2031" s="3">
        <v>-1.51803195841905</v>
      </c>
    </row>
    <row r="2032" spans="8:11">
      <c r="H2032" s="3">
        <v>0.72553043356272895</v>
      </c>
      <c r="I2032" s="3">
        <v>-1.0083973263867001</v>
      </c>
      <c r="J2032" s="3">
        <v>2.93290889679208</v>
      </c>
      <c r="K2032" s="3">
        <v>3.2907819989401399</v>
      </c>
    </row>
    <row r="2033" spans="8:11">
      <c r="H2033" s="3">
        <v>1.5963351605796801</v>
      </c>
      <c r="I2033" s="3">
        <v>-1.5044934892308901</v>
      </c>
      <c r="J2033" s="3">
        <f>-1.51849542489449</f>
        <v>-1.51849542489449</v>
      </c>
      <c r="K2033" s="3">
        <v>-3.4089383658594699</v>
      </c>
    </row>
    <row r="2034" spans="8:11">
      <c r="H2034" s="3">
        <v>-2.1519613921736802</v>
      </c>
      <c r="I2034" s="3">
        <v>0.32805160704854303</v>
      </c>
      <c r="J2034" s="3">
        <v>2.4267849354784601</v>
      </c>
      <c r="K2034" s="3">
        <v>-3.42051315982336</v>
      </c>
    </row>
    <row r="2035" spans="8:11">
      <c r="H2035" s="3">
        <v>0.75367050725963503</v>
      </c>
      <c r="I2035" s="3">
        <v>-1.92749841403859</v>
      </c>
      <c r="J2035" s="3">
        <v>-3.8113240197604199</v>
      </c>
      <c r="K2035" s="3">
        <v>1.67532638081098</v>
      </c>
    </row>
    <row r="2036" spans="8:11">
      <c r="H2036" s="3">
        <v>2.5491961999678701</v>
      </c>
      <c r="I2036" s="3">
        <v>1.06478859269084</v>
      </c>
      <c r="J2036" s="3">
        <v>0.13592886840812199</v>
      </c>
      <c r="K2036" s="3">
        <v>-3.5860384412700799</v>
      </c>
    </row>
    <row r="2037" spans="8:11">
      <c r="H2037" s="3">
        <v>2.75479594122453</v>
      </c>
      <c r="I2037" s="3">
        <v>6.5895188063193694E-2</v>
      </c>
      <c r="J2037" s="3">
        <v>2.2746888254975</v>
      </c>
      <c r="K2037" s="3">
        <v>3.70820872208862</v>
      </c>
    </row>
    <row r="2038" spans="8:11">
      <c r="H2038" s="3">
        <f>-0.322025639852669</f>
        <v>-0.32202563985266902</v>
      </c>
      <c r="I2038" s="3">
        <v>-2.1132989976553098</v>
      </c>
      <c r="J2038" s="3">
        <v>0.54628834902759404</v>
      </c>
      <c r="K2038" s="3">
        <v>3.6539049197884599</v>
      </c>
    </row>
    <row r="2039" spans="8:11">
      <c r="H2039" s="3">
        <f>-1.02961770497509</f>
        <v>-1.0296177049750901</v>
      </c>
      <c r="I2039" s="3">
        <v>-0.19412282978484899</v>
      </c>
      <c r="J2039" s="3">
        <v>3.9972578882919598</v>
      </c>
      <c r="K2039" s="3">
        <v>-0.55895097844062303</v>
      </c>
    </row>
    <row r="2040" spans="8:11">
      <c r="H2040" s="3">
        <v>-1.0334311924472499</v>
      </c>
      <c r="I2040" s="3">
        <v>2.0024554270789698</v>
      </c>
      <c r="J2040" s="3">
        <v>2.1886523420238699</v>
      </c>
      <c r="K2040" s="3">
        <v>-3.4194807174367701</v>
      </c>
    </row>
    <row r="2041" spans="8:11">
      <c r="H2041" s="3">
        <v>-0.88429587333341797</v>
      </c>
      <c r="I2041" s="3">
        <v>2.42066231944677</v>
      </c>
      <c r="J2041" s="3">
        <v>0.18880450466320201</v>
      </c>
      <c r="K2041" s="3">
        <v>3.7241746243195402</v>
      </c>
    </row>
    <row r="2042" spans="8:11">
      <c r="H2042" s="3">
        <v>0.46377923142045502</v>
      </c>
      <c r="I2042" s="3">
        <v>-1.20439204767173</v>
      </c>
      <c r="J2042" s="3">
        <f>-3.54303000273461</f>
        <v>-3.5430300027346102</v>
      </c>
      <c r="K2042" s="3">
        <v>-0.35335056588285402</v>
      </c>
    </row>
    <row r="2043" spans="8:11">
      <c r="H2043" s="3">
        <v>0.95970775626404703</v>
      </c>
      <c r="I2043" s="3">
        <v>2.3437421338987301</v>
      </c>
      <c r="J2043" s="3">
        <f>-3.49271344794891</f>
        <v>-3.4927134479489101</v>
      </c>
      <c r="K2043" s="3">
        <v>-7.00063976834783E-2</v>
      </c>
    </row>
    <row r="2044" spans="8:11">
      <c r="H2044" s="3">
        <v>1.0211965236854199</v>
      </c>
      <c r="I2044" s="3">
        <v>2.5851795680636598</v>
      </c>
      <c r="J2044" s="3">
        <v>-2.9005924397049201</v>
      </c>
      <c r="K2044" s="3">
        <v>0.80085336417567698</v>
      </c>
    </row>
    <row r="2045" spans="8:11">
      <c r="H2045" s="3">
        <f>-1.48596328800333</f>
        <v>-1.48596328800333</v>
      </c>
      <c r="I2045" s="3">
        <v>-1.4740291209126799</v>
      </c>
      <c r="J2045" s="3">
        <v>0.94007322021869699</v>
      </c>
      <c r="K2045" s="3">
        <v>-3.46126516271101</v>
      </c>
    </row>
    <row r="2046" spans="8:11">
      <c r="H2046" s="3">
        <v>-0.47113496042034803</v>
      </c>
      <c r="I2046" s="3">
        <v>2.45067559597853</v>
      </c>
      <c r="J2046" s="3">
        <v>3.0336094353571399</v>
      </c>
      <c r="K2046" s="3">
        <v>3.0154567242067798</v>
      </c>
    </row>
    <row r="2047" spans="8:11">
      <c r="H2047" s="3">
        <v>0.47887031190151103</v>
      </c>
      <c r="I2047" s="3">
        <v>1.62846021909794</v>
      </c>
      <c r="J2047" s="3">
        <f>-3.43979039239119</f>
        <v>-3.4397903923911901</v>
      </c>
      <c r="K2047" s="3">
        <v>-2.7590235282857298</v>
      </c>
    </row>
    <row r="2048" spans="8:11">
      <c r="H2048" s="3">
        <v>-0.599136891708273</v>
      </c>
      <c r="I2048" s="3">
        <v>1.34971435206122</v>
      </c>
      <c r="J2048" s="3">
        <v>1.4393834359925499</v>
      </c>
      <c r="K2048" s="3">
        <v>-3.7735774230969299</v>
      </c>
    </row>
    <row r="2049" spans="8:11">
      <c r="H2049" s="3">
        <v>-0.811467203022882</v>
      </c>
      <c r="I2049" s="3">
        <v>0.37840164595956899</v>
      </c>
      <c r="J2049" s="3">
        <f>-2.33711443630958</f>
        <v>-2.3371144363095802</v>
      </c>
      <c r="K2049" s="3">
        <v>-3.5853556638203501</v>
      </c>
    </row>
    <row r="2050" spans="8:11">
      <c r="H2050" s="3">
        <v>2.6694652059345199</v>
      </c>
      <c r="I2050" s="3">
        <v>0.17427956200755201</v>
      </c>
      <c r="J2050" s="3">
        <v>-0.429714289464736</v>
      </c>
      <c r="K2050" s="3">
        <v>3.9676870726973301</v>
      </c>
    </row>
    <row r="2051" spans="8:11">
      <c r="H2051" s="3">
        <v>1.81200641291112</v>
      </c>
      <c r="I2051" s="3">
        <v>-0.74315332701403003</v>
      </c>
      <c r="J2051" s="3">
        <f>-2.91689785329859</f>
        <v>-2.9168978532985901</v>
      </c>
      <c r="K2051" s="3">
        <v>-1.1656641349432</v>
      </c>
    </row>
    <row r="2052" spans="8:11">
      <c r="H2052" s="3">
        <f>-1.18838894566256</f>
        <v>-1.18838894566256</v>
      </c>
      <c r="I2052" s="3">
        <v>-1.12105244666171</v>
      </c>
      <c r="J2052" s="3">
        <v>2.9876649570824001</v>
      </c>
      <c r="K2052" s="3">
        <v>1.3516280083129399</v>
      </c>
    </row>
    <row r="2053" spans="8:11">
      <c r="H2053" s="3">
        <v>-0.67449581003174297</v>
      </c>
      <c r="I2053" s="3">
        <v>1.04986583598553</v>
      </c>
      <c r="J2053" s="3">
        <v>-1.9027831381542499</v>
      </c>
      <c r="K2053" s="3">
        <v>3.1631995477731101</v>
      </c>
    </row>
    <row r="2054" spans="8:11">
      <c r="H2054" s="3">
        <f>-2.49928361418363</f>
        <v>-2.4992836141836299</v>
      </c>
      <c r="I2054" s="3">
        <v>-0.997864033686086</v>
      </c>
      <c r="J2054" s="3">
        <f>-2.23467832779395</f>
        <v>-2.2346783277939499</v>
      </c>
      <c r="K2054" s="3">
        <v>-3.9552069353067401</v>
      </c>
    </row>
    <row r="2055" spans="8:11">
      <c r="H2055" s="3">
        <v>-0.74779407921084295</v>
      </c>
      <c r="I2055" s="3">
        <v>2.2140365479781399</v>
      </c>
      <c r="J2055" s="3">
        <v>2.0982267125278602</v>
      </c>
      <c r="K2055" s="3">
        <v>-2.34699437837005</v>
      </c>
    </row>
    <row r="2056" spans="8:11">
      <c r="H2056" s="3">
        <v>1.57286369135121</v>
      </c>
      <c r="I2056" s="3">
        <v>-1.48668006429882</v>
      </c>
      <c r="J2056" s="3">
        <f>-0.938169940737203</f>
        <v>-0.93816994073720295</v>
      </c>
      <c r="K2056" s="3">
        <v>-3.4703958548948299</v>
      </c>
    </row>
    <row r="2057" spans="8:11">
      <c r="H2057" s="3">
        <v>0.55260688866540597</v>
      </c>
      <c r="I2057" s="3">
        <v>1.0911497085322299</v>
      </c>
      <c r="J2057" s="3">
        <v>3.0431521684978202</v>
      </c>
      <c r="K2057" s="3">
        <v>-2.5371221641703499</v>
      </c>
    </row>
    <row r="2058" spans="8:11">
      <c r="H2058" s="3">
        <v>-2.3883704776721402</v>
      </c>
      <c r="I2058" s="3">
        <v>0.208903359776758</v>
      </c>
      <c r="J2058" s="3">
        <v>1.56217522206419</v>
      </c>
      <c r="K2058" s="3">
        <v>-3.8819644828542001</v>
      </c>
    </row>
    <row r="2059" spans="8:11">
      <c r="H2059" s="3">
        <v>0.97174295961999801</v>
      </c>
      <c r="I2059" s="3">
        <v>-2.8110167245422302</v>
      </c>
      <c r="J2059" s="3">
        <f>-2.95818196828391</f>
        <v>-2.9581819682839101</v>
      </c>
      <c r="K2059" s="3">
        <v>-2.4367373108417398</v>
      </c>
    </row>
    <row r="2060" spans="8:11">
      <c r="H2060" s="3">
        <f>-0.282322803757709</f>
        <v>-0.28232280375770902</v>
      </c>
      <c r="I2060" s="3">
        <v>-1.5545185896948801</v>
      </c>
      <c r="J2060" s="3">
        <f>-3.08805998293574</f>
        <v>-3.0880599829357398</v>
      </c>
      <c r="K2060" s="3">
        <v>-2.3148177105664001</v>
      </c>
    </row>
    <row r="2061" spans="8:11">
      <c r="H2061" s="3">
        <v>0.62762447109547104</v>
      </c>
      <c r="I2061" s="3">
        <v>-9.5342390551046194E-2</v>
      </c>
      <c r="J2061" s="3">
        <v>2.5982215235325001</v>
      </c>
      <c r="K2061" s="3">
        <v>-2.05298525571019</v>
      </c>
    </row>
    <row r="2062" spans="8:11">
      <c r="H2062" s="3">
        <f>-1.8664864707127</f>
        <v>-1.8664864707127</v>
      </c>
      <c r="I2062" s="3">
        <v>-1.5238383359643399</v>
      </c>
      <c r="J2062" s="3">
        <v>0.128475504032563</v>
      </c>
      <c r="K2062" s="3">
        <v>3.0443689888651502</v>
      </c>
    </row>
    <row r="2063" spans="8:11">
      <c r="H2063" s="3">
        <v>-6.6498794150360696E-2</v>
      </c>
      <c r="I2063" s="3">
        <v>1.4598206243860401</v>
      </c>
      <c r="J2063" s="3">
        <v>0.98292481569634305</v>
      </c>
      <c r="K2063" s="3">
        <v>-3.56150607618294</v>
      </c>
    </row>
    <row r="2064" spans="8:11">
      <c r="H2064" s="3">
        <f>-2.51118099647036</f>
        <v>-2.51118099647036</v>
      </c>
      <c r="I2064" s="3">
        <v>-0.233631132357109</v>
      </c>
      <c r="J2064" s="3">
        <v>3.1876596352693101</v>
      </c>
      <c r="K2064" s="3">
        <v>-0.90768770530882104</v>
      </c>
    </row>
    <row r="2065" spans="8:11">
      <c r="H2065" s="3">
        <v>1.8137170734985899</v>
      </c>
      <c r="I2065" s="3">
        <v>0.85760690808499596</v>
      </c>
      <c r="J2065" s="3">
        <v>-3.19522697130347</v>
      </c>
      <c r="K2065" s="3">
        <v>3.37834297507806</v>
      </c>
    </row>
    <row r="2066" spans="8:11">
      <c r="H2066" s="3">
        <v>2.4851284879031899</v>
      </c>
      <c r="I2066" s="3">
        <v>0.68336344692001105</v>
      </c>
      <c r="J2066" s="3">
        <v>3.4522056686032201</v>
      </c>
      <c r="K2066" s="3">
        <v>0.75520235882359599</v>
      </c>
    </row>
    <row r="2067" spans="8:11">
      <c r="H2067" s="3">
        <v>1.3845204482992901</v>
      </c>
      <c r="I2067" s="3">
        <v>1.2669876972309799</v>
      </c>
      <c r="J2067" s="3">
        <f>-1.16018075824362</f>
        <v>-1.1601807582436201</v>
      </c>
      <c r="K2067" s="3">
        <v>-3.9820459776327501</v>
      </c>
    </row>
    <row r="2068" spans="8:11">
      <c r="H2068" s="3">
        <v>-1.85199603408767</v>
      </c>
      <c r="I2068" s="3">
        <v>2.0864023399843701</v>
      </c>
      <c r="J2068" s="3">
        <v>0.20609790287355301</v>
      </c>
      <c r="K2068" s="3">
        <v>-3.7489381846038401</v>
      </c>
    </row>
    <row r="2069" spans="8:11">
      <c r="H2069" s="3">
        <v>0.82793151518307695</v>
      </c>
      <c r="I2069" s="3">
        <v>-1.16287369635105</v>
      </c>
      <c r="J2069" s="3">
        <v>3.9021000065591398</v>
      </c>
      <c r="K2069" s="3">
        <v>0.66293624778041005</v>
      </c>
    </row>
    <row r="2070" spans="8:11">
      <c r="H2070" s="3">
        <f>-0.307474137085415</f>
        <v>-0.30747413708541499</v>
      </c>
      <c r="I2070" s="3">
        <v>-0.57713968775951396</v>
      </c>
      <c r="J2070" s="3">
        <v>2.8989935514041099</v>
      </c>
      <c r="K2070" s="3">
        <v>-2.2626173499923099</v>
      </c>
    </row>
    <row r="2071" spans="8:11">
      <c r="H2071" s="3">
        <v>0.60480760420715796</v>
      </c>
      <c r="I2071" s="3">
        <v>2.6543137431177999</v>
      </c>
      <c r="J2071" s="3">
        <v>-3.6287023227564901</v>
      </c>
      <c r="K2071" s="3">
        <v>2.07936402504086</v>
      </c>
    </row>
    <row r="2072" spans="8:11">
      <c r="H2072" s="3">
        <f>-1.21542428173977</f>
        <v>-1.21542428173977</v>
      </c>
      <c r="I2072" s="3">
        <v>-1.76087948745689</v>
      </c>
      <c r="J2072" s="3">
        <v>0.18526742804075</v>
      </c>
      <c r="K2072" s="3">
        <v>3.9964670339446999</v>
      </c>
    </row>
    <row r="2073" spans="8:11">
      <c r="H2073" s="3">
        <f>-1.6282566773147</f>
        <v>-1.6282566773147</v>
      </c>
      <c r="I2073" s="3">
        <v>-1.7162787075878501</v>
      </c>
      <c r="J2073" s="3">
        <v>1.53745533829703</v>
      </c>
      <c r="K2073" s="3">
        <v>-3.70105846865758</v>
      </c>
    </row>
    <row r="2074" spans="8:11">
      <c r="H2074" s="3">
        <v>2.08564754549346</v>
      </c>
      <c r="I2074" s="3">
        <v>-1.0605662327043499</v>
      </c>
      <c r="J2074" s="3">
        <v>0.547847828546694</v>
      </c>
      <c r="K2074" s="3">
        <v>3.5353959790212901</v>
      </c>
    </row>
    <row r="2075" spans="8:11">
      <c r="H2075" s="3">
        <f>-0.164470346011555</f>
        <v>-0.164470346011555</v>
      </c>
      <c r="I2075" s="3">
        <v>-0.56576599802429195</v>
      </c>
      <c r="J2075" s="3">
        <f>-2.26049100638653</f>
        <v>-2.26049100638653</v>
      </c>
      <c r="K2075" s="3">
        <v>-3.1926066406474898</v>
      </c>
    </row>
    <row r="2076" spans="8:11">
      <c r="H2076" s="3">
        <v>0.469538289023258</v>
      </c>
      <c r="I2076" s="3">
        <v>-9.1762586200125798E-2</v>
      </c>
      <c r="J2076" s="3">
        <v>3.3512620044584698</v>
      </c>
      <c r="K2076" s="3">
        <v>-1.8400563076900101</v>
      </c>
    </row>
    <row r="2077" spans="8:11">
      <c r="H2077" s="3">
        <v>1.05967248372808</v>
      </c>
      <c r="I2077" s="3">
        <v>6.4279749516416906E-2</v>
      </c>
      <c r="J2077" s="3">
        <v>2.7887208336418099</v>
      </c>
      <c r="K2077" s="3">
        <v>2.41397176919086</v>
      </c>
    </row>
    <row r="2078" spans="8:11">
      <c r="H2078" s="3">
        <v>1.5524072186998501</v>
      </c>
      <c r="I2078" s="3">
        <v>1.5857824718322899</v>
      </c>
      <c r="J2078" s="3">
        <v>3.9197420413739401</v>
      </c>
      <c r="K2078" s="3">
        <v>3.8128203225821702</v>
      </c>
    </row>
    <row r="2079" spans="8:11">
      <c r="H2079" s="3">
        <f>-0.589935914329247</f>
        <v>-0.58993591432924697</v>
      </c>
      <c r="I2079" s="3">
        <v>-0.89406383065256101</v>
      </c>
      <c r="J2079" s="3">
        <v>-2.4598083891465401</v>
      </c>
      <c r="K2079" s="3">
        <v>3.8125371970808999</v>
      </c>
    </row>
    <row r="2080" spans="8:11">
      <c r="H2080" s="3">
        <v>1.4724788654674901</v>
      </c>
      <c r="I2080" s="3">
        <v>-2.3823390117604402</v>
      </c>
      <c r="J2080" s="3">
        <f>-3.79795182048902</f>
        <v>-3.7979518204890201</v>
      </c>
      <c r="K2080" s="3">
        <v>-3.2035993912287202</v>
      </c>
    </row>
    <row r="2081" spans="8:11">
      <c r="H2081" s="3">
        <v>0.44372270343527398</v>
      </c>
      <c r="I2081" s="3">
        <v>-2.4047809443289401</v>
      </c>
      <c r="J2081" s="3">
        <f>-2.89806803436892</f>
        <v>-2.89806803436892</v>
      </c>
      <c r="K2081" s="3">
        <v>-1.0621416385047999</v>
      </c>
    </row>
    <row r="2082" spans="8:11">
      <c r="H2082" s="3">
        <v>0.91647620388100703</v>
      </c>
      <c r="I2082" s="3">
        <v>2.2904049428330202</v>
      </c>
      <c r="J2082" s="3">
        <v>0.44180294509083901</v>
      </c>
      <c r="K2082" s="3">
        <v>-3.62123181991387</v>
      </c>
    </row>
    <row r="2083" spans="8:11">
      <c r="H2083" s="3">
        <v>1.3462580869810199</v>
      </c>
      <c r="I2083" s="3">
        <v>2.0843362536055898</v>
      </c>
      <c r="J2083" s="3">
        <f>-3.84308934680878</f>
        <v>-3.8430893468087799</v>
      </c>
      <c r="K2083" s="3">
        <v>-2.47188355596812</v>
      </c>
    </row>
    <row r="2084" spans="8:11">
      <c r="H2084" s="3">
        <v>0.50941970059164698</v>
      </c>
      <c r="I2084" s="3">
        <v>2.4391862637489599</v>
      </c>
      <c r="J2084" s="3">
        <v>-3.2049574651782402</v>
      </c>
      <c r="K2084" s="3">
        <v>0.83337827025120303</v>
      </c>
    </row>
    <row r="2085" spans="8:11">
      <c r="H2085" s="3">
        <f>-0.938196586358912</f>
        <v>-0.93819658635891201</v>
      </c>
      <c r="I2085" s="3">
        <v>-1.95302145311727</v>
      </c>
      <c r="J2085" s="3">
        <v>3.86566137175457</v>
      </c>
      <c r="K2085" s="3">
        <v>0.62049334381385601</v>
      </c>
    </row>
    <row r="2086" spans="8:11">
      <c r="H2086" s="3">
        <f>-2.31488276808982</f>
        <v>-2.3148827680898201</v>
      </c>
      <c r="I2086" s="3">
        <v>-1.6407220424141</v>
      </c>
      <c r="J2086" s="3">
        <v>2.5271599980074999</v>
      </c>
      <c r="K2086" s="3">
        <v>-3.8748818139217001</v>
      </c>
    </row>
    <row r="2087" spans="8:11">
      <c r="H2087" s="3">
        <v>1.0236448390000601</v>
      </c>
      <c r="I2087" s="3">
        <v>-1.2549472664879699</v>
      </c>
      <c r="J2087" s="3">
        <f>-1.38965942202695</f>
        <v>-1.38965942202695</v>
      </c>
      <c r="K2087" s="3">
        <v>-3.7722601628660999</v>
      </c>
    </row>
    <row r="2088" spans="8:11">
      <c r="H2088" s="3">
        <f>-2.43148784801001</f>
        <v>-2.4314878480100099</v>
      </c>
      <c r="I2088" s="3">
        <v>-1.49216469100653</v>
      </c>
      <c r="J2088" s="3">
        <v>-3.3992571891941799</v>
      </c>
      <c r="K2088" s="3">
        <v>1.67701691792787</v>
      </c>
    </row>
    <row r="2089" spans="8:11">
      <c r="H2089" s="3">
        <f>-2.45379367184591</f>
        <v>-2.4537936718459101</v>
      </c>
      <c r="I2089" s="3">
        <v>-0.83956621983525004</v>
      </c>
      <c r="J2089" s="3">
        <v>-3.7963113388327501</v>
      </c>
      <c r="K2089" s="3">
        <v>0.112133393971718</v>
      </c>
    </row>
    <row r="2090" spans="8:11">
      <c r="H2090" s="3">
        <v>2.3232821171218001</v>
      </c>
      <c r="I2090" s="3">
        <v>-5.4564099039596102E-2</v>
      </c>
      <c r="J2090" s="3">
        <v>2.5124508063149502</v>
      </c>
      <c r="K2090" s="3">
        <v>-3.96579250420322</v>
      </c>
    </row>
    <row r="2091" spans="8:11">
      <c r="H2091" s="3">
        <f>-0.775931529647842</f>
        <v>-0.77593152964784196</v>
      </c>
      <c r="I2091" s="3">
        <v>-1.3965117511912499</v>
      </c>
      <c r="J2091" s="3">
        <f>-3.83361354627657</f>
        <v>-3.8336135462765699</v>
      </c>
      <c r="K2091" s="3">
        <v>-1.48970488784074</v>
      </c>
    </row>
    <row r="2092" spans="8:11">
      <c r="H2092" s="3">
        <v>-0.70333131295038398</v>
      </c>
      <c r="I2092" s="3">
        <v>2.62599708000762</v>
      </c>
      <c r="J2092" s="3">
        <f>-3.70143204671073</f>
        <v>-3.70143204671073</v>
      </c>
      <c r="K2092" s="3">
        <v>-0.89328284080404496</v>
      </c>
    </row>
    <row r="2093" spans="8:11">
      <c r="H2093" s="3">
        <f>-2.55116609325188</f>
        <v>-2.5511660932518798</v>
      </c>
      <c r="I2093" s="3">
        <v>-1.49131128652442</v>
      </c>
      <c r="J2093" s="3">
        <v>3.50107533367972</v>
      </c>
      <c r="K2093" s="3">
        <v>2.89360257717584</v>
      </c>
    </row>
    <row r="2094" spans="8:11">
      <c r="H2094" s="3">
        <v>0.34590014703239402</v>
      </c>
      <c r="I2094" s="3">
        <v>-0.66166952426932701</v>
      </c>
      <c r="J2094" s="3">
        <f>-2.00936253368104</f>
        <v>-2.0093625336810401</v>
      </c>
      <c r="K2094" s="3">
        <v>-2.8355183957932502</v>
      </c>
    </row>
    <row r="2095" spans="8:11">
      <c r="H2095" s="3">
        <f>-2.5448918625973</f>
        <v>-2.5448918625973</v>
      </c>
      <c r="I2095" s="3">
        <v>-0.720117621321405</v>
      </c>
      <c r="J2095" s="3">
        <v>3.9593866152413302</v>
      </c>
      <c r="K2095" s="3">
        <v>-2.1001304084168901</v>
      </c>
    </row>
    <row r="2096" spans="8:11">
      <c r="H2096" s="3">
        <f>-2.48304837012407</f>
        <v>-2.4830483701240702</v>
      </c>
      <c r="I2096" s="3">
        <v>-0.898859048431769</v>
      </c>
      <c r="J2096" s="3">
        <f>-2.96684874018992</f>
        <v>-2.9668487401899202</v>
      </c>
      <c r="K2096" s="3">
        <v>-1.81424530463031</v>
      </c>
    </row>
    <row r="2097" spans="8:11">
      <c r="H2097" s="3">
        <v>-2.0868721321374601</v>
      </c>
      <c r="I2097" s="3">
        <v>1.7416777906268299</v>
      </c>
      <c r="J2097" s="3">
        <v>-3.7442237995165901</v>
      </c>
      <c r="K2097" s="3">
        <v>5.0900514740454997E-2</v>
      </c>
    </row>
    <row r="2098" spans="8:11">
      <c r="H2098" s="3">
        <v>-2.4997231755570302</v>
      </c>
      <c r="I2098" s="3">
        <v>1.4691467248166099</v>
      </c>
      <c r="J2098" s="3">
        <v>-3.1201509914734999</v>
      </c>
      <c r="K2098" s="3">
        <v>1.3071603624995001</v>
      </c>
    </row>
    <row r="2099" spans="8:11">
      <c r="H2099" s="3">
        <v>2.26871238909311</v>
      </c>
      <c r="I2099" s="3">
        <v>0.435633801780546</v>
      </c>
      <c r="J2099" s="3">
        <v>-2.72657990447034</v>
      </c>
      <c r="K2099" s="3">
        <v>3.4156675569779398</v>
      </c>
    </row>
    <row r="2100" spans="8:11">
      <c r="H2100" s="3">
        <v>-0.719207942154374</v>
      </c>
      <c r="I2100" s="3">
        <v>1.1580615805684</v>
      </c>
      <c r="J2100" s="3">
        <f>-1.68252213127679</f>
        <v>-1.68252213127679</v>
      </c>
      <c r="K2100" s="3">
        <v>-3.9588845304785498</v>
      </c>
    </row>
    <row r="2101" spans="8:11">
      <c r="H2101" s="3">
        <v>-2.84908571782631</v>
      </c>
      <c r="I2101" s="3">
        <v>0.49702652630910199</v>
      </c>
      <c r="J2101" s="3">
        <v>3.7742898844124602</v>
      </c>
      <c r="K2101" s="3">
        <v>-1.7458131334281</v>
      </c>
    </row>
    <row r="2102" spans="8:11">
      <c r="H2102" s="3">
        <v>5.8497245290226298E-2</v>
      </c>
      <c r="I2102" s="3">
        <v>1.12646650807447</v>
      </c>
      <c r="J2102" s="3">
        <v>2.2716164439044402</v>
      </c>
      <c r="K2102" s="3">
        <v>2.7862413037587102</v>
      </c>
    </row>
    <row r="2103" spans="8:11">
      <c r="H2103" s="3">
        <v>2.0769518287810902</v>
      </c>
      <c r="I2103" s="3">
        <v>1.00467661382178</v>
      </c>
      <c r="J2103" s="3">
        <v>1.34884909757981</v>
      </c>
      <c r="K2103" s="3">
        <v>2.79026853169084</v>
      </c>
    </row>
    <row r="2104" spans="8:11">
      <c r="H2104" s="3">
        <v>-2.5016636558351499</v>
      </c>
      <c r="I2104" s="3">
        <v>1.4695408092842901</v>
      </c>
      <c r="J2104" s="3">
        <v>2.0533581061691502</v>
      </c>
      <c r="K2104" s="3">
        <v>-2.77553016551103</v>
      </c>
    </row>
    <row r="2105" spans="8:11">
      <c r="H2105" s="3">
        <v>-0.47244914931308002</v>
      </c>
      <c r="I2105" s="3">
        <v>0.41633662501632801</v>
      </c>
      <c r="J2105" s="3">
        <f>-2.82803299543899</f>
        <v>-2.8280329954389898</v>
      </c>
      <c r="K2105" s="3">
        <v>-1.05037527941014</v>
      </c>
    </row>
    <row r="2106" spans="8:11">
      <c r="H2106" s="3">
        <v>-2.2653719209553902</v>
      </c>
      <c r="I2106" s="3">
        <v>0.46140989195432702</v>
      </c>
      <c r="J2106" s="3">
        <v>2.3222903953744201</v>
      </c>
      <c r="K2106" s="3">
        <v>3.2461744630379998</v>
      </c>
    </row>
    <row r="2107" spans="8:11">
      <c r="H2107" s="3">
        <v>0.91462645863542702</v>
      </c>
      <c r="I2107" s="3">
        <v>-1.44167219841898</v>
      </c>
      <c r="J2107" s="3">
        <v>2.68277331968202</v>
      </c>
      <c r="K2107" s="3">
        <v>3.0105021151123998</v>
      </c>
    </row>
    <row r="2108" spans="8:11">
      <c r="H2108" s="3">
        <f>-0.872230542355493</f>
        <v>-0.87223054235549302</v>
      </c>
      <c r="I2108" s="3">
        <v>-1.9872498815783399</v>
      </c>
      <c r="J2108" s="3">
        <v>2.8500384858405399</v>
      </c>
      <c r="K2108" s="3">
        <v>-3.4024755261444302</v>
      </c>
    </row>
    <row r="2109" spans="8:11">
      <c r="H2109" s="3">
        <v>1.12532771483061</v>
      </c>
      <c r="I2109" s="3">
        <v>-1.89307814312603</v>
      </c>
      <c r="J2109" s="3">
        <v>1.45454180951978</v>
      </c>
      <c r="K2109" s="3">
        <v>-3.3867701427439698</v>
      </c>
    </row>
    <row r="2110" spans="8:11">
      <c r="H2110" s="3">
        <f>-1.45033188575187</f>
        <v>-1.4503318857518701</v>
      </c>
      <c r="I2110" s="3">
        <v>-1.2005396759576401</v>
      </c>
      <c r="J2110" s="3">
        <v>2.8625481051114399</v>
      </c>
      <c r="K2110" s="3">
        <v>2.3505514189731702</v>
      </c>
    </row>
    <row r="2111" spans="8:11">
      <c r="H2111" s="3">
        <v>-1.8687951614844001</v>
      </c>
      <c r="I2111" s="3">
        <v>1.02007363315195</v>
      </c>
      <c r="J2111" s="3">
        <v>1.8860089786855201</v>
      </c>
      <c r="K2111" s="3">
        <v>3.1748594813364601</v>
      </c>
    </row>
    <row r="2112" spans="8:11">
      <c r="H2112" s="3">
        <v>0.22802131256448599</v>
      </c>
      <c r="I2112" s="3">
        <v>-1.16934927760731</v>
      </c>
      <c r="J2112" s="3">
        <f>-3.60409717874349</f>
        <v>-3.6040971787434901</v>
      </c>
      <c r="K2112" s="3">
        <v>-3.3728147963683002</v>
      </c>
    </row>
    <row r="2113" spans="8:11">
      <c r="H2113" s="3">
        <f>-2.41425512632268</f>
        <v>-2.4142551263226801</v>
      </c>
      <c r="I2113" s="3">
        <v>-1.5333989981938401</v>
      </c>
      <c r="J2113" s="3">
        <v>1.7147647399538399</v>
      </c>
      <c r="K2113" s="3">
        <v>2.5249447543447099</v>
      </c>
    </row>
    <row r="2114" spans="8:11">
      <c r="H2114" s="3">
        <f>-0.406841160620902</f>
        <v>-0.40684116062090198</v>
      </c>
      <c r="I2114" s="3">
        <v>-1.80414951738802</v>
      </c>
      <c r="J2114" s="3">
        <f>-3.79314678203154</f>
        <v>-3.7931467820315401</v>
      </c>
      <c r="K2114" s="3">
        <v>-1.64681185621863</v>
      </c>
    </row>
    <row r="2115" spans="8:11">
      <c r="H2115" s="3">
        <f>-0.707680805463076</f>
        <v>-0.70768080546307599</v>
      </c>
      <c r="I2115" s="3">
        <v>-0.268140073568642</v>
      </c>
      <c r="J2115" s="3">
        <v>2.93293887066829</v>
      </c>
      <c r="K2115" s="3">
        <v>-0.84138504822956595</v>
      </c>
    </row>
    <row r="2116" spans="8:11">
      <c r="H2116" s="3">
        <f>-0.261727911485358</f>
        <v>-0.26172791148535801</v>
      </c>
      <c r="I2116" s="3">
        <v>-1.2790572902970201</v>
      </c>
      <c r="J2116" s="3">
        <v>1.6160340203104</v>
      </c>
      <c r="K2116" s="3">
        <v>3.0090521094683398</v>
      </c>
    </row>
    <row r="2117" spans="8:11">
      <c r="H2117" s="3">
        <v>-1.3490867080598301</v>
      </c>
      <c r="I2117" s="3">
        <v>1.9421662608730901</v>
      </c>
      <c r="J2117" s="3">
        <f>-2.16335098050971</f>
        <v>-2.1633509805097102</v>
      </c>
      <c r="K2117" s="3">
        <v>-3.6610789560914498</v>
      </c>
    </row>
    <row r="2118" spans="8:11">
      <c r="H2118" s="3">
        <v>0.68286623530601998</v>
      </c>
      <c r="I2118" s="3">
        <v>-0.53878574386001898</v>
      </c>
      <c r="J2118" s="3">
        <v>2.4906750818641101</v>
      </c>
      <c r="K2118" s="3">
        <v>-2.0219645253670002</v>
      </c>
    </row>
    <row r="2119" spans="8:11">
      <c r="H2119" s="3">
        <v>0.48578865195780502</v>
      </c>
      <c r="I2119" s="3">
        <v>-0.87000391630875795</v>
      </c>
      <c r="J2119" s="3">
        <v>1.17636693834071</v>
      </c>
      <c r="K2119" s="3">
        <v>3.0172196264579201</v>
      </c>
    </row>
    <row r="2120" spans="8:11">
      <c r="H2120" s="3">
        <v>1.40369815565186</v>
      </c>
      <c r="I2120" s="3">
        <v>-0.59841510289254896</v>
      </c>
      <c r="J2120" s="3">
        <v>-0.132263785836335</v>
      </c>
      <c r="K2120" s="3">
        <v>3.5616050555185002</v>
      </c>
    </row>
    <row r="2121" spans="8:11">
      <c r="H2121" s="3">
        <v>2.1578788990148698</v>
      </c>
      <c r="I2121" s="3">
        <v>-0.113000324997208</v>
      </c>
      <c r="J2121" s="3">
        <v>3.2277243857025799</v>
      </c>
      <c r="K2121" s="3">
        <v>-0.27963058147021602</v>
      </c>
    </row>
    <row r="2122" spans="8:11">
      <c r="H2122" s="3">
        <f>-1.88422034916582</f>
        <v>-1.88422034916582</v>
      </c>
      <c r="I2122" s="3">
        <v>-0.95542560824719103</v>
      </c>
      <c r="J2122" s="3">
        <v>2.4672900326704799</v>
      </c>
      <c r="K2122" s="3">
        <v>-1.92445913915511</v>
      </c>
    </row>
    <row r="2123" spans="8:11">
      <c r="H2123" s="3">
        <f>-1.28452089266581</f>
        <v>-1.28452089266581</v>
      </c>
      <c r="I2123" s="3">
        <v>-0.35140170930727599</v>
      </c>
      <c r="J2123" s="3">
        <v>0.56736929199261599</v>
      </c>
      <c r="K2123" s="3">
        <v>3.6138349791251199</v>
      </c>
    </row>
    <row r="2124" spans="8:11">
      <c r="H2124" s="3">
        <v>-0.53599842272174103</v>
      </c>
      <c r="I2124" s="3">
        <v>1.83406180956455</v>
      </c>
      <c r="J2124" s="3">
        <v>2.3228442995634402</v>
      </c>
      <c r="K2124" s="3">
        <v>3.3399078825883399</v>
      </c>
    </row>
    <row r="2125" spans="8:11">
      <c r="H2125" s="3">
        <f>-1.94193605639856</f>
        <v>-1.9419360563985599</v>
      </c>
      <c r="I2125" s="3">
        <v>-1.1784814735892699</v>
      </c>
      <c r="J2125" s="3">
        <f>-0.425269941664849</f>
        <v>-0.42526994166484899</v>
      </c>
      <c r="K2125" s="3">
        <v>-3.997994539045</v>
      </c>
    </row>
    <row r="2126" spans="8:11">
      <c r="H2126" s="3">
        <v>-0.12935459580884801</v>
      </c>
      <c r="I2126" s="3">
        <v>0.265701074440441</v>
      </c>
      <c r="J2126" s="3">
        <v>-0.61227588033077496</v>
      </c>
      <c r="K2126" s="3">
        <v>3.0776723305173399</v>
      </c>
    </row>
    <row r="2127" spans="8:11">
      <c r="H2127" s="3">
        <v>1.1849469398954999</v>
      </c>
      <c r="I2127" s="3">
        <v>1.4715211229444101</v>
      </c>
      <c r="J2127" s="3">
        <v>-1.38274756816463</v>
      </c>
      <c r="K2127" s="3">
        <v>3.1345696355375798</v>
      </c>
    </row>
    <row r="2128" spans="8:11">
      <c r="H2128" s="3">
        <f>-1.81826169776946</f>
        <v>-1.8182616977694599</v>
      </c>
      <c r="I2128" s="3">
        <v>-2.1987860452830099</v>
      </c>
      <c r="J2128" s="3">
        <v>0.38140233586535899</v>
      </c>
      <c r="K2128" s="3">
        <v>3.5625612764693</v>
      </c>
    </row>
    <row r="2129" spans="8:11">
      <c r="H2129" s="3">
        <f>-0.722452623371453</f>
        <v>-0.722452623371453</v>
      </c>
      <c r="I2129" s="3">
        <v>-2.69425725310724</v>
      </c>
      <c r="J2129" s="3">
        <v>-2.74019810219268</v>
      </c>
      <c r="K2129" s="3">
        <v>1.49225670313054</v>
      </c>
    </row>
    <row r="2130" spans="8:11">
      <c r="H2130" s="3">
        <v>1.96593566433712</v>
      </c>
      <c r="I2130" s="3">
        <v>-1.6485010580945201</v>
      </c>
      <c r="J2130" s="3">
        <f>-3.16227543075706</f>
        <v>-3.16227543075706</v>
      </c>
      <c r="K2130" s="3">
        <v>-0.62125657270542201</v>
      </c>
    </row>
    <row r="2131" spans="8:11">
      <c r="H2131" s="3">
        <v>-1.8625908741971999</v>
      </c>
      <c r="I2131" s="3">
        <v>0.79073462685912499</v>
      </c>
      <c r="J2131" s="3">
        <v>1.80761365774266</v>
      </c>
      <c r="K2131" s="3">
        <v>3.7720746167979802</v>
      </c>
    </row>
    <row r="2132" spans="8:11">
      <c r="H2132" s="3">
        <v>0.72300635117564804</v>
      </c>
      <c r="I2132" s="3">
        <v>1.76604411382455</v>
      </c>
      <c r="J2132" s="3">
        <v>3.66410764754592</v>
      </c>
      <c r="K2132" s="3">
        <v>2.58637757037866</v>
      </c>
    </row>
    <row r="2133" spans="8:11">
      <c r="H2133" s="3">
        <v>-1.57006689039876</v>
      </c>
      <c r="I2133" s="3">
        <v>0.38648497006152099</v>
      </c>
      <c r="J2133" s="3">
        <v>3.4742933674584</v>
      </c>
      <c r="K2133" s="3">
        <v>-1.5849020348402001</v>
      </c>
    </row>
    <row r="2134" spans="8:11">
      <c r="H2134" s="3">
        <f>-2.25760948737756</f>
        <v>-2.2576094873775601</v>
      </c>
      <c r="I2134" s="3">
        <v>-1.2846877568577899</v>
      </c>
      <c r="J2134" s="3">
        <v>-1.48986483464477</v>
      </c>
      <c r="K2134" s="3">
        <v>3.49861352893699</v>
      </c>
    </row>
    <row r="2135" spans="8:11">
      <c r="H2135" s="3">
        <v>0.94037591397702402</v>
      </c>
      <c r="I2135" s="3">
        <v>-0.83133446608357198</v>
      </c>
      <c r="J2135" s="3">
        <v>3.5383823718553602</v>
      </c>
      <c r="K2135" s="3">
        <v>-0.83042790370945496</v>
      </c>
    </row>
    <row r="2136" spans="8:11">
      <c r="H2136" s="3">
        <v>-0.82979784393441203</v>
      </c>
      <c r="I2136" s="3">
        <v>0.43870385616415303</v>
      </c>
      <c r="J2136" s="3">
        <f>-0.39254362029342</f>
        <v>-0.39254362029341999</v>
      </c>
      <c r="K2136" s="3">
        <v>-3.0943809289894402</v>
      </c>
    </row>
    <row r="2137" spans="8:11">
      <c r="H2137" s="3">
        <v>-0.56184494252335004</v>
      </c>
      <c r="I2137" s="3">
        <v>8.1495537899137105E-2</v>
      </c>
      <c r="J2137" s="3">
        <v>-0.64617405941809203</v>
      </c>
      <c r="K2137" s="3">
        <v>3.07249638598481</v>
      </c>
    </row>
    <row r="2138" spans="8:11">
      <c r="H2138" s="3">
        <v>1.5480836451219699</v>
      </c>
      <c r="I2138" s="3">
        <v>2.4286972437427701</v>
      </c>
      <c r="J2138" s="3">
        <v>3.4889473370553001</v>
      </c>
      <c r="K2138" s="3">
        <v>0.295076082988108</v>
      </c>
    </row>
    <row r="2139" spans="8:11">
      <c r="H2139" s="3">
        <f>-1.12580444497525</f>
        <v>-1.12580444497525</v>
      </c>
      <c r="I2139" s="3">
        <v>-0.917950048875117</v>
      </c>
      <c r="J2139" s="3">
        <v>-3.50835954674127</v>
      </c>
      <c r="K2139" s="3">
        <v>2.4077318721633501</v>
      </c>
    </row>
    <row r="2140" spans="8:11">
      <c r="H2140" s="3">
        <f>-0.615881627394525</f>
        <v>-0.61588162739452501</v>
      </c>
      <c r="I2140" s="3">
        <v>-2.2017754327276</v>
      </c>
      <c r="J2140" s="3">
        <v>3.2833839108541301</v>
      </c>
      <c r="K2140" s="3">
        <v>-0.85910410391938696</v>
      </c>
    </row>
    <row r="2141" spans="8:11">
      <c r="H2141" s="3">
        <v>-1.4403789364524</v>
      </c>
      <c r="I2141" s="3">
        <v>0.37744505158680702</v>
      </c>
      <c r="J2141" s="3">
        <v>2.84262264233067</v>
      </c>
      <c r="K2141" s="3">
        <v>-3.5222650311044998</v>
      </c>
    </row>
    <row r="2142" spans="8:11">
      <c r="H2142" s="3">
        <f>-1.50259532471934</f>
        <v>-1.50259532471934</v>
      </c>
      <c r="I2142" s="3">
        <v>-0.36344010619983802</v>
      </c>
      <c r="J2142" s="3">
        <v>0.77769660779448202</v>
      </c>
      <c r="K2142" s="3">
        <v>3.4797593147266301</v>
      </c>
    </row>
    <row r="2143" spans="8:11">
      <c r="H2143" s="3">
        <f>-1.41701236458956</f>
        <v>-1.41701236458956</v>
      </c>
      <c r="I2143" s="3">
        <v>-1.05700353940793</v>
      </c>
      <c r="J2143" s="3">
        <v>3.3314291629843802</v>
      </c>
      <c r="K2143" s="3">
        <v>-0.13039982566703601</v>
      </c>
    </row>
    <row r="2144" spans="8:11">
      <c r="H2144" s="3">
        <v>0.68479368793699003</v>
      </c>
      <c r="I2144" s="3">
        <v>2.8323378529444598</v>
      </c>
      <c r="J2144" s="3">
        <v>3.9856204741413199</v>
      </c>
      <c r="K2144" s="3">
        <v>-2.5778677741071601</v>
      </c>
    </row>
    <row r="2145" spans="8:11">
      <c r="H2145" s="3">
        <v>2.0253661361672899</v>
      </c>
      <c r="I2145" s="3">
        <v>0.234727503116648</v>
      </c>
      <c r="J2145" s="3">
        <v>-3.6710665051447999</v>
      </c>
      <c r="K2145" s="3">
        <v>0.34478055706358601</v>
      </c>
    </row>
    <row r="2146" spans="8:11">
      <c r="H2146" s="3">
        <v>-1.0572536475758401</v>
      </c>
      <c r="I2146" s="3">
        <v>2.27734548350699</v>
      </c>
      <c r="J2146" s="3">
        <v>0.79640850531075402</v>
      </c>
      <c r="K2146" s="3">
        <v>3.8448489888759001</v>
      </c>
    </row>
    <row r="2147" spans="8:11">
      <c r="H2147" s="3">
        <v>1.3079155524057999</v>
      </c>
      <c r="I2147" s="3">
        <v>2.5313739409455001</v>
      </c>
      <c r="J2147" s="3">
        <v>0.25313588450271302</v>
      </c>
      <c r="K2147" s="3">
        <v>-3.3850626833009398</v>
      </c>
    </row>
    <row r="2148" spans="8:11">
      <c r="H2148" s="3">
        <v>2.5728636428773299</v>
      </c>
      <c r="I2148" s="3">
        <v>9.9087109987530994E-2</v>
      </c>
      <c r="J2148" s="3">
        <v>2.4655309162960499</v>
      </c>
      <c r="K2148" s="3">
        <v>1.8932015482439599</v>
      </c>
    </row>
    <row r="2149" spans="8:11">
      <c r="H2149" s="3">
        <v>0.363380624691582</v>
      </c>
      <c r="I2149" s="3">
        <v>1.04428091537237</v>
      </c>
      <c r="J2149" s="3">
        <v>-2.07427065545258</v>
      </c>
      <c r="K2149" s="3">
        <v>2.4631336025356001</v>
      </c>
    </row>
    <row r="2150" spans="8:11">
      <c r="H2150" s="3">
        <v>2.5091926835680001</v>
      </c>
      <c r="I2150" s="3">
        <v>0.142232963708946</v>
      </c>
      <c r="J2150" s="3">
        <v>1.2641667075925</v>
      </c>
      <c r="K2150" s="3">
        <v>-3.7853339612360002</v>
      </c>
    </row>
    <row r="2151" spans="8:11">
      <c r="H2151" s="3">
        <v>0.78637338183946004</v>
      </c>
      <c r="I2151" s="3">
        <v>2.0947029827003298</v>
      </c>
      <c r="J2151" s="3">
        <v>2.79664862550674</v>
      </c>
      <c r="K2151" s="3">
        <v>-1.2081980411844599</v>
      </c>
    </row>
    <row r="2152" spans="8:11">
      <c r="H2152" s="3">
        <v>-2.3630673999741201</v>
      </c>
      <c r="I2152" s="3">
        <v>1.6523019076612999</v>
      </c>
      <c r="J2152" s="3">
        <f>-3.4494290425832</f>
        <v>-3.4494290425831999</v>
      </c>
      <c r="K2152" s="3">
        <v>-3.18000532264869</v>
      </c>
    </row>
    <row r="2153" spans="8:11">
      <c r="H2153" s="3">
        <f>-2.01438130453681</f>
        <v>-2.0143813045368102</v>
      </c>
      <c r="I2153" s="3">
        <v>-0.91755666996125695</v>
      </c>
      <c r="J2153" s="3">
        <f>-0.744337009928731</f>
        <v>-0.74433700992873097</v>
      </c>
      <c r="K2153" s="3">
        <v>-3.6653194174574901</v>
      </c>
    </row>
    <row r="2154" spans="8:11">
      <c r="H2154" s="3">
        <v>2.8312597936202999</v>
      </c>
      <c r="I2154" s="3">
        <v>0.596759444847895</v>
      </c>
      <c r="J2154" s="3">
        <v>2.5137659224594402</v>
      </c>
      <c r="K2154" s="3">
        <v>3.2908801203723899</v>
      </c>
    </row>
    <row r="2155" spans="8:11">
      <c r="H2155" s="3">
        <v>1.47676189878825</v>
      </c>
      <c r="I2155" s="3">
        <v>0.50711611573909299</v>
      </c>
      <c r="J2155" s="3">
        <v>3.2941022218089802</v>
      </c>
      <c r="K2155" s="3">
        <v>-2.1991375652809402</v>
      </c>
    </row>
    <row r="2156" spans="8:11">
      <c r="H2156" s="3">
        <v>-1.02672085278116</v>
      </c>
      <c r="I2156" s="3">
        <v>0.82957426703204395</v>
      </c>
      <c r="J2156" s="3">
        <f>-1.14846161282341</f>
        <v>-1.14846161282341</v>
      </c>
      <c r="K2156" s="3">
        <v>-3.7767272446110298</v>
      </c>
    </row>
    <row r="2157" spans="8:11">
      <c r="H2157" s="3">
        <v>-1.96523317373766</v>
      </c>
      <c r="I2157" s="3">
        <v>0.48044549663927899</v>
      </c>
      <c r="J2157" s="3">
        <f>-3.83761345385846</f>
        <v>-3.8376134538584599</v>
      </c>
      <c r="K2157" s="3">
        <v>-0.12650172087481301</v>
      </c>
    </row>
    <row r="2158" spans="8:11">
      <c r="H2158" s="3">
        <v>0.110550484278801</v>
      </c>
      <c r="I2158" s="3">
        <v>0.14443421915597901</v>
      </c>
      <c r="J2158" s="3">
        <v>-0.89630579423373602</v>
      </c>
      <c r="K2158" s="3">
        <v>3.6462179302603199</v>
      </c>
    </row>
    <row r="2159" spans="8:11">
      <c r="H2159" s="3">
        <f>-0.488466655514076</f>
        <v>-0.48846665551407598</v>
      </c>
      <c r="I2159" s="3">
        <v>-0.782964708282746</v>
      </c>
      <c r="J2159" s="3">
        <v>-0.61336817029014701</v>
      </c>
      <c r="K2159" s="3">
        <v>3.4712812434224301</v>
      </c>
    </row>
    <row r="2160" spans="8:11">
      <c r="H2160" s="3">
        <v>1.41415036479388</v>
      </c>
      <c r="I2160" s="3">
        <v>0.32600139279062201</v>
      </c>
      <c r="J2160" s="3">
        <f>-1.03509941096383</f>
        <v>-1.0350994109638301</v>
      </c>
      <c r="K2160" s="3">
        <v>-3.9369188834072499</v>
      </c>
    </row>
    <row r="2161" spans="8:11">
      <c r="H2161" s="3">
        <v>1.03700382062681</v>
      </c>
      <c r="I2161" s="3">
        <v>2.2441683751408701</v>
      </c>
      <c r="J2161" s="3">
        <v>-2.81881677257077</v>
      </c>
      <c r="K2161" s="3">
        <v>2.3153985113173099</v>
      </c>
    </row>
    <row r="2162" spans="8:11">
      <c r="H2162" s="3">
        <v>0.46760302024665401</v>
      </c>
      <c r="I2162" s="3">
        <v>-1.75928001307774</v>
      </c>
      <c r="J2162" s="3">
        <f>-0.749253180077653</f>
        <v>-0.74925318007765296</v>
      </c>
      <c r="K2162" s="3">
        <v>-3.6142217034775599</v>
      </c>
    </row>
    <row r="2163" spans="8:11">
      <c r="H2163" s="3">
        <v>2.2362816847035401</v>
      </c>
      <c r="I2163" s="3">
        <v>1.5041364763245599</v>
      </c>
      <c r="J2163" s="3">
        <v>1.1447249360834899</v>
      </c>
      <c r="K2163" s="3">
        <v>3.5341975419886098</v>
      </c>
    </row>
    <row r="2164" spans="8:11">
      <c r="H2164" s="3">
        <v>0.114260785553849</v>
      </c>
      <c r="I2164" s="3">
        <v>1.40303754174697</v>
      </c>
      <c r="J2164" s="3">
        <f>-3.99302974064493</f>
        <v>-3.9930297406449302</v>
      </c>
      <c r="K2164" s="3">
        <v>-0.35564766669826497</v>
      </c>
    </row>
    <row r="2165" spans="8:11">
      <c r="H2165" s="3">
        <v>-2.30972694375756</v>
      </c>
      <c r="I2165" s="3">
        <v>1.50712942107374</v>
      </c>
      <c r="J2165" s="3">
        <v>1.3692664982791101</v>
      </c>
      <c r="K2165" s="3">
        <v>-2.9816622714771301</v>
      </c>
    </row>
    <row r="2166" spans="8:11">
      <c r="H2166" s="3">
        <f>-1.65755503601196</f>
        <v>-1.65755503601196</v>
      </c>
      <c r="I2166" s="3">
        <v>-0.45461325308199402</v>
      </c>
      <c r="J2166" s="3">
        <v>-3.9497041415958498</v>
      </c>
      <c r="K2166" s="3">
        <v>3.5364713801357599</v>
      </c>
    </row>
    <row r="2167" spans="8:11">
      <c r="H2167" s="3">
        <v>0.386258099141505</v>
      </c>
      <c r="I2167" s="3">
        <v>-0.87137837553876396</v>
      </c>
      <c r="J2167" s="3">
        <v>0.56645261896589605</v>
      </c>
      <c r="K2167" s="3">
        <v>-3.2755934530475601</v>
      </c>
    </row>
    <row r="2168" spans="8:11">
      <c r="H2168" s="3">
        <v>-0.60790964697062</v>
      </c>
      <c r="I2168" s="3">
        <v>1.1511025701452999</v>
      </c>
      <c r="J2168" s="3">
        <v>2.7059910041908899</v>
      </c>
      <c r="K2168" s="3">
        <v>-2.5869898002073999</v>
      </c>
    </row>
    <row r="2169" spans="8:11">
      <c r="H2169" s="3">
        <f>-1.86723000166523</f>
        <v>-1.8672300016652299</v>
      </c>
      <c r="I2169" s="3">
        <v>-0.85608972072023704</v>
      </c>
      <c r="J2169" s="3">
        <v>-3.0488786491709301</v>
      </c>
      <c r="K2169" s="3">
        <v>2.2166412616585101</v>
      </c>
    </row>
    <row r="2170" spans="8:11">
      <c r="H2170" s="3">
        <v>2.6274376961844799</v>
      </c>
      <c r="I2170" s="3">
        <v>1.0136341734887799</v>
      </c>
      <c r="J2170" s="3">
        <f>-1.67503002678077</f>
        <v>-1.6750300267807701</v>
      </c>
      <c r="K2170" s="3">
        <v>-3.2095715123121198</v>
      </c>
    </row>
    <row r="2171" spans="8:11">
      <c r="H2171" s="3">
        <f>-2.25090366262167</f>
        <v>-2.2509036626216701</v>
      </c>
      <c r="I2171" s="3">
        <v>-1.0047266064599001</v>
      </c>
      <c r="J2171" s="3">
        <v>0.19793703649800901</v>
      </c>
      <c r="K2171" s="3">
        <v>-3.78759940094558</v>
      </c>
    </row>
    <row r="2172" spans="8:11">
      <c r="H2172" s="3">
        <v>-2.1519128672597998</v>
      </c>
      <c r="I2172" s="3">
        <v>0.399155568205525</v>
      </c>
      <c r="J2172" s="3">
        <f>-0.898910458293149</f>
        <v>-0.89891045829314897</v>
      </c>
      <c r="K2172" s="3">
        <v>-3.00380954412516</v>
      </c>
    </row>
    <row r="2173" spans="8:11">
      <c r="H2173" s="3">
        <v>1.9025830272605599</v>
      </c>
      <c r="I2173" s="3">
        <v>1.74624771740518</v>
      </c>
      <c r="J2173" s="3">
        <v>1.8703869165236799</v>
      </c>
      <c r="K2173" s="3">
        <v>3.85145289706495</v>
      </c>
    </row>
    <row r="2174" spans="8:11">
      <c r="H2174" s="3">
        <v>-0.65780534652863798</v>
      </c>
      <c r="I2174" s="3">
        <v>1.32796632014396</v>
      </c>
      <c r="J2174" s="3">
        <v>3.0737781128797499</v>
      </c>
      <c r="K2174" s="3">
        <v>-1.37737888474024</v>
      </c>
    </row>
    <row r="2175" spans="8:11">
      <c r="H2175" s="3">
        <v>1.5238347719535199</v>
      </c>
      <c r="I2175" s="3">
        <v>0.50420977611124496</v>
      </c>
      <c r="J2175" s="3">
        <v>0.69752704320560399</v>
      </c>
      <c r="K2175" s="3">
        <v>-3.0815559333867402</v>
      </c>
    </row>
    <row r="2176" spans="8:11">
      <c r="H2176" s="3">
        <v>0.83878160142173597</v>
      </c>
      <c r="I2176" s="3">
        <v>-1.67412532469367</v>
      </c>
      <c r="J2176" s="3">
        <v>3.3251794426038299</v>
      </c>
      <c r="K2176" s="3">
        <v>0.13993408574204</v>
      </c>
    </row>
    <row r="2177" spans="8:11">
      <c r="H2177" s="3">
        <v>0.227959432274145</v>
      </c>
      <c r="I2177" s="3">
        <v>2.9547883297475699</v>
      </c>
      <c r="J2177" s="3">
        <v>2.59927121310918</v>
      </c>
      <c r="K2177" s="3">
        <v>2.8063617687486202</v>
      </c>
    </row>
    <row r="2178" spans="8:11">
      <c r="H2178" s="3">
        <v>2.5443742065373902</v>
      </c>
      <c r="I2178" s="3">
        <v>0.68401398255698398</v>
      </c>
      <c r="J2178" s="3">
        <v>-3.1938240128541402</v>
      </c>
      <c r="K2178" s="3">
        <v>3.00424271700183</v>
      </c>
    </row>
    <row r="2179" spans="8:11">
      <c r="H2179" s="3">
        <v>-1.2923622112048201</v>
      </c>
      <c r="I2179" s="3">
        <v>2.3727220410473202</v>
      </c>
      <c r="J2179" s="3">
        <v>1.7206254395991101</v>
      </c>
      <c r="K2179" s="3">
        <v>3.0727537115146601</v>
      </c>
    </row>
    <row r="2180" spans="8:11">
      <c r="H2180" s="3">
        <v>0.13974738019593799</v>
      </c>
      <c r="I2180" s="3">
        <v>-0.56517164853685198</v>
      </c>
      <c r="J2180" s="3">
        <f>-2.48079908122614</f>
        <v>-2.4807990812261398</v>
      </c>
      <c r="K2180" s="3">
        <v>-2.7065315771099998</v>
      </c>
    </row>
    <row r="2181" spans="8:11">
      <c r="H2181" s="3">
        <v>1.6639454189498799</v>
      </c>
      <c r="I2181" s="3">
        <v>0.42640277796968301</v>
      </c>
      <c r="J2181" s="3">
        <v>-2.5432143990640999</v>
      </c>
      <c r="K2181" s="3">
        <v>3.8964446111004398</v>
      </c>
    </row>
    <row r="2182" spans="8:11">
      <c r="H2182" s="3">
        <v>2.7885535300832802</v>
      </c>
      <c r="I2182" s="3">
        <v>0.27867248227830399</v>
      </c>
      <c r="J2182" s="3">
        <v>-1.02736175439504</v>
      </c>
      <c r="K2182" s="3">
        <v>3.39755067848448</v>
      </c>
    </row>
    <row r="2183" spans="8:11">
      <c r="H2183" s="3">
        <f>-0.462123530055471</f>
        <v>-0.46212353005547102</v>
      </c>
      <c r="I2183" s="3">
        <v>-0.123116968051144</v>
      </c>
      <c r="J2183" s="3">
        <v>-2.0213946060771701</v>
      </c>
      <c r="K2183" s="3">
        <v>2.7749422569611202</v>
      </c>
    </row>
    <row r="2184" spans="8:11">
      <c r="H2184" s="3">
        <v>-0.64774994888432802</v>
      </c>
      <c r="I2184" s="3">
        <v>0.91277066767484705</v>
      </c>
      <c r="J2184" s="3">
        <v>1.37309241985841</v>
      </c>
      <c r="K2184" s="3">
        <v>-3.2282481778919299</v>
      </c>
    </row>
    <row r="2185" spans="8:11">
      <c r="H2185" s="3">
        <f>-0.069483645034702</f>
        <v>-6.9483645034702002E-2</v>
      </c>
      <c r="I2185" s="3">
        <v>-4.6007286772989701E-2</v>
      </c>
      <c r="J2185" s="3">
        <f>-1.15455735234757</f>
        <v>-1.1545573523475701</v>
      </c>
      <c r="K2185" s="3">
        <v>-3.6542017251232801</v>
      </c>
    </row>
    <row r="2186" spans="8:11">
      <c r="H2186" s="3">
        <v>2.7455040115521099</v>
      </c>
      <c r="I2186" s="3">
        <v>-0.22767716610682801</v>
      </c>
      <c r="J2186" s="3">
        <f>-3.22435167009281</f>
        <v>-3.2243516700928101</v>
      </c>
      <c r="K2186" s="3">
        <v>-1.7924934484436501</v>
      </c>
    </row>
    <row r="2187" spans="8:11">
      <c r="H2187" s="3">
        <v>0.95141717926244096</v>
      </c>
      <c r="I2187" s="3">
        <v>1.0907101106570201</v>
      </c>
      <c r="J2187" s="3">
        <f>-1.49239359296803</f>
        <v>-1.4923935929680301</v>
      </c>
      <c r="K2187" s="3">
        <v>-2.6692428370523298</v>
      </c>
    </row>
    <row r="2188" spans="8:11">
      <c r="H2188" s="3">
        <v>1.8277414061167601</v>
      </c>
      <c r="I2188" s="3">
        <v>-0.75872060668988095</v>
      </c>
      <c r="J2188" s="3">
        <v>3.2073582909023002</v>
      </c>
      <c r="K2188" s="3">
        <v>0.66147423646084302</v>
      </c>
    </row>
    <row r="2189" spans="8:11">
      <c r="H2189" s="3">
        <f>-0.434487915716402</f>
        <v>-0.434487915716402</v>
      </c>
      <c r="I2189" s="3">
        <v>-2.5305724629303401</v>
      </c>
      <c r="J2189" s="3">
        <f>-3.90419723448241</f>
        <v>-3.9041972344824099</v>
      </c>
      <c r="K2189" s="3">
        <v>-0.96041741870386599</v>
      </c>
    </row>
    <row r="2190" spans="8:11">
      <c r="H2190" s="3">
        <v>-0.33004099765869799</v>
      </c>
      <c r="I2190" s="3">
        <v>2.6427542961965398</v>
      </c>
      <c r="J2190" s="3">
        <v>-3.1309525993767902</v>
      </c>
      <c r="K2190" s="3">
        <v>3.6752395548536798</v>
      </c>
    </row>
    <row r="2191" spans="8:11">
      <c r="H2191" s="3">
        <f>-1.09247475032914</f>
        <v>-1.0924747503291401</v>
      </c>
      <c r="I2191" s="3">
        <v>-0.30692473588721902</v>
      </c>
      <c r="J2191" s="3">
        <v>3.5266253283292399</v>
      </c>
      <c r="K2191" s="3">
        <v>-1.32154059128223</v>
      </c>
    </row>
    <row r="2192" spans="8:11">
      <c r="H2192" s="3">
        <v>-1.1556859937647599</v>
      </c>
      <c r="I2192" s="3">
        <v>2.71766358988596</v>
      </c>
      <c r="J2192" s="3">
        <v>3.6535846598040602</v>
      </c>
      <c r="K2192" s="3">
        <v>1.81461581724221</v>
      </c>
    </row>
    <row r="2193" spans="8:11">
      <c r="H2193" s="3">
        <v>-1.7026801349815399</v>
      </c>
      <c r="I2193" s="3">
        <v>1.72404924134769</v>
      </c>
      <c r="J2193" s="3">
        <v>-1.4983690126509901</v>
      </c>
      <c r="K2193" s="3">
        <v>3.4981077897608501</v>
      </c>
    </row>
    <row r="2194" spans="8:11">
      <c r="H2194" s="3">
        <v>1.12387959996947</v>
      </c>
      <c r="I2194" s="3">
        <v>2.5168704706487199</v>
      </c>
      <c r="J2194" s="3">
        <v>-1.3703215034465399</v>
      </c>
      <c r="K2194" s="3">
        <v>3.7533390210589399</v>
      </c>
    </row>
    <row r="2195" spans="8:11">
      <c r="H2195" s="3">
        <v>-2.3454504657244901</v>
      </c>
      <c r="I2195" s="3">
        <v>0.17021357634202999</v>
      </c>
      <c r="J2195" s="3">
        <v>3.9848241292990898</v>
      </c>
      <c r="K2195" s="3">
        <v>2.8188849936408502</v>
      </c>
    </row>
    <row r="2196" spans="8:11">
      <c r="H2196" s="3">
        <v>1.81829046669572</v>
      </c>
      <c r="I2196" s="3">
        <v>2.2949821016612701</v>
      </c>
      <c r="J2196" s="3">
        <v>0.724779470914101</v>
      </c>
      <c r="K2196" s="3">
        <v>3.6398384615997799</v>
      </c>
    </row>
    <row r="2197" spans="8:11">
      <c r="H2197" s="3">
        <v>1.8294044596491099</v>
      </c>
      <c r="I2197" s="3">
        <v>-0.890510966070021</v>
      </c>
      <c r="J2197" s="3">
        <v>-3.4946549365650301</v>
      </c>
      <c r="K2197" s="3">
        <v>2.8108371794650302</v>
      </c>
    </row>
    <row r="2198" spans="8:11">
      <c r="H2198" s="3">
        <f>-1.31910271360465</f>
        <v>-1.31910271360465</v>
      </c>
      <c r="I2198" s="3">
        <v>-3.7678430707291703E-2</v>
      </c>
      <c r="J2198" s="3">
        <v>3.3660014756517498</v>
      </c>
      <c r="K2198" s="3">
        <v>-3.3090349128932099</v>
      </c>
    </row>
    <row r="2199" spans="8:11">
      <c r="H2199" s="3">
        <v>0.66012218349653495</v>
      </c>
      <c r="I2199" s="3">
        <v>-2.6706346299287902</v>
      </c>
      <c r="J2199" s="3">
        <f>-3.82195193575384</f>
        <v>-3.8219519357538401</v>
      </c>
      <c r="K2199" s="3">
        <v>-3.5765104496685098</v>
      </c>
    </row>
    <row r="2200" spans="8:11">
      <c r="H2200" s="3">
        <v>0.95573216811236295</v>
      </c>
      <c r="I2200" s="3">
        <v>-1.72374894428336</v>
      </c>
      <c r="J2200" s="3">
        <v>-3.3899895123744899</v>
      </c>
      <c r="K2200" s="3">
        <v>1.5337985603672</v>
      </c>
    </row>
    <row r="2201" spans="8:11">
      <c r="H2201" s="3">
        <v>1.74756329173852</v>
      </c>
      <c r="I2201" s="3">
        <v>-1.89095360795524</v>
      </c>
      <c r="J2201" s="3">
        <v>3.8466302236102101</v>
      </c>
      <c r="K2201" s="3">
        <v>-0.67201188881878204</v>
      </c>
    </row>
    <row r="2202" spans="8:11">
      <c r="H2202" s="3">
        <v>0.23788830146989201</v>
      </c>
      <c r="I2202" s="3">
        <v>2.0465099922422398</v>
      </c>
      <c r="J2202" s="3">
        <v>-2.0769919656486602</v>
      </c>
      <c r="K2202" s="3">
        <v>2.4444916704719701</v>
      </c>
    </row>
    <row r="2203" spans="8:11">
      <c r="H2203" s="3">
        <v>-1.11934881456291</v>
      </c>
      <c r="I2203" s="3">
        <v>0.38392081986535698</v>
      </c>
      <c r="J2203" s="3">
        <v>-3.6747527134332398</v>
      </c>
      <c r="K2203" s="3">
        <v>2.7325726810015301</v>
      </c>
    </row>
    <row r="2204" spans="8:11">
      <c r="H2204" s="3">
        <v>1.66594033937061</v>
      </c>
      <c r="I2204" s="3">
        <v>0.66986103198074298</v>
      </c>
      <c r="J2204" s="3">
        <v>1.11591322522402</v>
      </c>
      <c r="K2204" s="3">
        <v>-3.8714297016966999</v>
      </c>
    </row>
    <row r="2205" spans="8:11">
      <c r="H2205" s="3">
        <v>0.38857030008507998</v>
      </c>
      <c r="I2205" s="3">
        <v>-1.71242597393226</v>
      </c>
      <c r="J2205" s="3">
        <v>0.38495425214666001</v>
      </c>
      <c r="K2205" s="3">
        <v>3.3498956544995102</v>
      </c>
    </row>
    <row r="2206" spans="8:11">
      <c r="H2206" s="3">
        <f>-0.88036682498693</f>
        <v>-0.88036682498692997</v>
      </c>
      <c r="I2206" s="3">
        <v>-2.7470829405875601</v>
      </c>
      <c r="J2206" s="3">
        <v>-1.7339155263758701</v>
      </c>
      <c r="K2206" s="3">
        <v>3.9486082213492901</v>
      </c>
    </row>
    <row r="2207" spans="8:11">
      <c r="H2207" s="3">
        <v>2.5004504673233101</v>
      </c>
      <c r="I2207" s="3">
        <v>2.0594870584833501E-4</v>
      </c>
      <c r="J2207" s="3">
        <v>2.0659465408837798</v>
      </c>
      <c r="K2207" s="3">
        <v>-2.5966256710503801</v>
      </c>
    </row>
    <row r="2208" spans="8:11">
      <c r="H2208" s="3">
        <v>1.02900219434486</v>
      </c>
      <c r="I2208" s="3">
        <v>-2.41386152375201</v>
      </c>
      <c r="J2208" s="3">
        <v>-2.7403357376039699</v>
      </c>
      <c r="K2208" s="3">
        <v>2.21854245252766</v>
      </c>
    </row>
    <row r="2209" spans="8:11">
      <c r="H2209" s="3">
        <f>-2.57417637807073</f>
        <v>-2.5741763780707299</v>
      </c>
      <c r="I2209" s="3">
        <v>-1.3809113327073901</v>
      </c>
      <c r="J2209" s="3">
        <v>-2.4371810496428399</v>
      </c>
      <c r="K2209" s="3">
        <v>1.9582545984914199</v>
      </c>
    </row>
    <row r="2210" spans="8:11">
      <c r="H2210" s="3">
        <f>-1.66843881306329</f>
        <v>-1.6684388130632899</v>
      </c>
      <c r="I2210" s="3">
        <v>-1.43928062187091</v>
      </c>
      <c r="J2210" s="3">
        <f>-1.9883081752499</f>
        <v>-1.9883081752498999</v>
      </c>
      <c r="K2210" s="3">
        <v>-3.0946596262919401</v>
      </c>
    </row>
    <row r="2211" spans="8:11">
      <c r="H2211" s="3">
        <v>0.97920999749442905</v>
      </c>
      <c r="I2211" s="3">
        <v>-1.31343083332445</v>
      </c>
      <c r="J2211" s="3">
        <f>-2.98682172774869</f>
        <v>-2.9868217277486901</v>
      </c>
      <c r="K2211" s="3">
        <v>-3.5015739138841799</v>
      </c>
    </row>
    <row r="2212" spans="8:11">
      <c r="H2212" s="3">
        <v>0.68312232552455698</v>
      </c>
      <c r="I2212" s="3">
        <v>-0.666442072824311</v>
      </c>
      <c r="J2212" s="3">
        <f>-2.4219120245552</f>
        <v>-2.4219120245551999</v>
      </c>
      <c r="K2212" s="3">
        <v>-3.6042114521103201</v>
      </c>
    </row>
    <row r="2213" spans="8:11">
      <c r="H2213" s="3">
        <v>-0.80466822162421603</v>
      </c>
      <c r="I2213" s="3">
        <v>2.7543623697247002</v>
      </c>
      <c r="J2213" s="3">
        <v>0.91171888892159103</v>
      </c>
      <c r="K2213" s="3">
        <v>-3.27226042706195</v>
      </c>
    </row>
    <row r="2214" spans="8:11">
      <c r="H2214" s="3">
        <f>-0.951620964026238</f>
        <v>-0.95162096402623797</v>
      </c>
      <c r="I2214" s="3">
        <v>-1.69911196440595</v>
      </c>
      <c r="J2214" s="3">
        <v>0.70586971161502898</v>
      </c>
      <c r="K2214" s="3">
        <v>-3.10469030142646</v>
      </c>
    </row>
    <row r="2215" spans="8:11">
      <c r="H2215" s="3">
        <v>2.1415054827715001</v>
      </c>
      <c r="I2215" s="3">
        <v>-1.8756722944194999</v>
      </c>
      <c r="J2215" s="3">
        <v>-1.06773459173035</v>
      </c>
      <c r="K2215" s="3">
        <v>3.0490013940046601</v>
      </c>
    </row>
    <row r="2216" spans="8:11">
      <c r="H2216" s="3">
        <v>0.37277330454795499</v>
      </c>
      <c r="I2216" s="3">
        <v>2.1136268796028701</v>
      </c>
      <c r="J2216" s="3">
        <v>-1.79469580058634</v>
      </c>
      <c r="K2216" s="3">
        <v>2.5476489416682</v>
      </c>
    </row>
    <row r="2217" spans="8:11">
      <c r="H2217" s="3">
        <v>-1.02406728415423</v>
      </c>
      <c r="I2217" s="3">
        <v>2.3381823597920199</v>
      </c>
      <c r="J2217" s="3">
        <f>-1.25605759113009</f>
        <v>-1.25605759113009</v>
      </c>
      <c r="K2217" s="3">
        <v>-3.39804056800287</v>
      </c>
    </row>
    <row r="2218" spans="8:11">
      <c r="H2218" s="3">
        <f>-1.48542617842402</f>
        <v>-1.4854261784240199</v>
      </c>
      <c r="I2218" s="3">
        <v>-0.190321214173272</v>
      </c>
      <c r="J2218" s="3">
        <v>0.68143739364089195</v>
      </c>
      <c r="K2218" s="3">
        <v>3.5201974406944299</v>
      </c>
    </row>
    <row r="2219" spans="8:11">
      <c r="H2219" s="3">
        <v>8.4425172146047098E-2</v>
      </c>
      <c r="I2219" s="3">
        <v>2.61786315958605</v>
      </c>
      <c r="J2219" s="3">
        <f>-3.3018360874835</f>
        <v>-3.3018360874835002</v>
      </c>
      <c r="K2219" s="3">
        <v>-0.35849372511963001</v>
      </c>
    </row>
    <row r="2220" spans="8:11">
      <c r="H2220" s="3">
        <f>-0.401989685770378</f>
        <v>-0.40198968577037802</v>
      </c>
      <c r="I2220" s="3">
        <v>-2.5350737750526</v>
      </c>
      <c r="J2220" s="3">
        <v>-1.93236348674495</v>
      </c>
      <c r="K2220" s="3">
        <v>3.0877608134187899</v>
      </c>
    </row>
    <row r="2221" spans="8:11">
      <c r="H2221" s="3">
        <f>-0.640313462077088</f>
        <v>-0.64031346207708795</v>
      </c>
      <c r="I2221" s="3">
        <v>-2.8701719163426702</v>
      </c>
      <c r="J2221" s="3">
        <v>3.3060931126543198</v>
      </c>
      <c r="K2221" s="3">
        <v>2.3295548078168</v>
      </c>
    </row>
    <row r="2222" spans="8:11">
      <c r="H2222" s="3">
        <v>0.89120738329275595</v>
      </c>
      <c r="I2222" s="3">
        <v>2.62286771300746</v>
      </c>
      <c r="J2222" s="3">
        <v>3.9555923528883699</v>
      </c>
      <c r="K2222" s="3">
        <v>5.6038718622302098E-3</v>
      </c>
    </row>
    <row r="2223" spans="8:11">
      <c r="H2223" s="3">
        <v>-2.4380312346054098</v>
      </c>
      <c r="I2223" s="3">
        <v>1.5198957406812199</v>
      </c>
      <c r="J2223" s="3">
        <v>-3.6789169969175801</v>
      </c>
      <c r="K2223" s="3">
        <v>2.6890747176718</v>
      </c>
    </row>
    <row r="2224" spans="8:11">
      <c r="H2224" s="3">
        <f>-1.69489827235496</f>
        <v>-1.6948982723549599</v>
      </c>
      <c r="I2224" s="3">
        <v>-0.85568677641890201</v>
      </c>
      <c r="J2224" s="3">
        <v>1.6940757097983501</v>
      </c>
      <c r="K2224" s="3">
        <v>-2.7189327779590302</v>
      </c>
    </row>
    <row r="2225" spans="8:11">
      <c r="H2225" s="3">
        <v>-0.66721337237253397</v>
      </c>
      <c r="I2225" s="3">
        <v>2.4457590014921502</v>
      </c>
      <c r="J2225" s="3">
        <v>-1.11273534065526</v>
      </c>
      <c r="K2225" s="3">
        <v>3.6646611325448299</v>
      </c>
    </row>
    <row r="2226" spans="8:11">
      <c r="H2226" s="3">
        <v>2.5010125838030199</v>
      </c>
      <c r="I2226" s="3">
        <v>-1.1446387554815201</v>
      </c>
      <c r="J2226" s="3">
        <v>1.84651207126867</v>
      </c>
      <c r="K2226" s="3">
        <v>-2.45135713457393</v>
      </c>
    </row>
    <row r="2227" spans="8:11">
      <c r="H2227" s="3">
        <v>0.54407832859879701</v>
      </c>
      <c r="I2227" s="3">
        <v>1.1272332476996401</v>
      </c>
      <c r="J2227" s="3">
        <v>3.8493546747151202</v>
      </c>
      <c r="K2227" s="3">
        <v>2.9069203973387898</v>
      </c>
    </row>
    <row r="2228" spans="8:11">
      <c r="H2228" s="3">
        <f>-0.811479212916005</f>
        <v>-0.811479212916005</v>
      </c>
      <c r="I2228" s="3">
        <v>-0.21562540897237401</v>
      </c>
      <c r="J2228" s="3">
        <f>-2.86273428128944</f>
        <v>-2.8627342812894399</v>
      </c>
      <c r="K2228" s="3">
        <v>-3.29108388883055</v>
      </c>
    </row>
    <row r="2229" spans="8:11">
      <c r="H2229" s="3">
        <v>1.4741345617827</v>
      </c>
      <c r="I2229" s="3">
        <v>-1.92876608183923</v>
      </c>
      <c r="J2229" s="3">
        <f>-3.97035312814595</f>
        <v>-3.9703531281459501</v>
      </c>
      <c r="K2229" s="3">
        <v>-1.91860169021226</v>
      </c>
    </row>
    <row r="2230" spans="8:11">
      <c r="H2230" s="3">
        <v>0.74910399162903396</v>
      </c>
      <c r="I2230" s="3">
        <v>-2.53185663792368</v>
      </c>
      <c r="J2230" s="3">
        <v>0.85933699875034597</v>
      </c>
      <c r="K2230" s="3">
        <v>3.53707495845092</v>
      </c>
    </row>
    <row r="2231" spans="8:11">
      <c r="H2231" s="3">
        <v>0.73371468623755698</v>
      </c>
      <c r="I2231" s="3">
        <v>-2.5040813336438199</v>
      </c>
      <c r="J2231" s="3">
        <f>-3.05852033796717</f>
        <v>-3.0585203379671699</v>
      </c>
      <c r="K2231" s="3">
        <v>-0.72288676248268602</v>
      </c>
    </row>
    <row r="2232" spans="8:11">
      <c r="H2232" s="3">
        <v>1.6737551269833999</v>
      </c>
      <c r="I2232" s="3">
        <v>2.2177919803615902</v>
      </c>
      <c r="J2232" s="3">
        <v>-3.97740099809976</v>
      </c>
      <c r="K2232" s="3">
        <v>1.51648181752463</v>
      </c>
    </row>
    <row r="2233" spans="8:11">
      <c r="H2233" s="3">
        <f>-0.218608836795225</f>
        <v>-0.218608836795225</v>
      </c>
      <c r="I2233" s="3">
        <v>-0.50121295574940605</v>
      </c>
      <c r="J2233" s="3">
        <f>-3.23136906324557</f>
        <v>-3.2313690632455701</v>
      </c>
      <c r="K2233" s="3">
        <v>-0.17655303261607</v>
      </c>
    </row>
    <row r="2234" spans="8:11">
      <c r="H2234" s="3">
        <v>-2.52636306582981</v>
      </c>
      <c r="I2234" s="3">
        <v>1.25398649803222</v>
      </c>
      <c r="J2234" s="3">
        <v>3.2617620051526401</v>
      </c>
      <c r="K2234" s="3">
        <v>-3.9180697654375298</v>
      </c>
    </row>
    <row r="2235" spans="8:11">
      <c r="H2235" s="3">
        <v>0.94722890938203697</v>
      </c>
      <c r="I2235" s="3">
        <v>1.6202018876305799</v>
      </c>
      <c r="J2235" s="3">
        <v>1.5987855076556401</v>
      </c>
      <c r="K2235" s="3">
        <v>2.8904037676394698</v>
      </c>
    </row>
    <row r="2236" spans="8:11">
      <c r="H2236" s="3">
        <v>-2.9352957064767602</v>
      </c>
      <c r="I2236" s="3">
        <v>0.375396700257705</v>
      </c>
      <c r="J2236" s="3">
        <v>-2.7110179527914098</v>
      </c>
      <c r="K2236" s="3">
        <v>3.87414171342034</v>
      </c>
    </row>
    <row r="2237" spans="8:11">
      <c r="H2237" s="3">
        <v>1.7956026051912899</v>
      </c>
      <c r="I2237" s="3">
        <v>-0.67995621271309803</v>
      </c>
      <c r="J2237" s="3">
        <v>3.5674229319966302</v>
      </c>
      <c r="K2237" s="3">
        <v>2.10388219629254</v>
      </c>
    </row>
    <row r="2238" spans="8:11">
      <c r="H2238" s="3">
        <v>-0.398651568995321</v>
      </c>
      <c r="I2238" s="3">
        <v>2.9012366888244099</v>
      </c>
      <c r="J2238" s="3">
        <f>-0.176784939540194</f>
        <v>-0.176784939540194</v>
      </c>
      <c r="K2238" s="3">
        <v>-3.1734452006270502</v>
      </c>
    </row>
    <row r="2239" spans="8:11">
      <c r="H2239" s="3">
        <f>-2.36173442428933</f>
        <v>-2.3617344242893301</v>
      </c>
      <c r="I2239" s="3">
        <v>-1.01381790409132</v>
      </c>
      <c r="J2239" s="3">
        <v>-3.36757657005246</v>
      </c>
      <c r="K2239" s="3">
        <v>3.8546632737848698</v>
      </c>
    </row>
    <row r="2240" spans="8:11">
      <c r="H2240" s="3">
        <v>1.51923681671987</v>
      </c>
      <c r="I2240" s="3">
        <v>-0.80312134738029095</v>
      </c>
      <c r="J2240" s="3">
        <f>-3.82305867541464</f>
        <v>-3.8230586754146398</v>
      </c>
      <c r="K2240" s="3">
        <v>-3.8014234275834</v>
      </c>
    </row>
    <row r="2241" spans="8:11">
      <c r="H2241" s="3">
        <v>2.4182158650498802</v>
      </c>
      <c r="I2241" s="3">
        <v>-0.221113375258257</v>
      </c>
      <c r="J2241" s="3">
        <v>0.26426902431018001</v>
      </c>
      <c r="K2241" s="3">
        <v>-3.7378912973973502</v>
      </c>
    </row>
    <row r="2242" spans="8:11">
      <c r="H2242" s="3">
        <v>-0.89388494569929999</v>
      </c>
      <c r="I2242" s="3">
        <v>1.59751012221899</v>
      </c>
      <c r="J2242" s="3">
        <v>1.2978636390118401</v>
      </c>
      <c r="K2242" s="3">
        <v>-2.85760132495365</v>
      </c>
    </row>
    <row r="2243" spans="8:11">
      <c r="H2243" s="3">
        <v>0.84623957761776503</v>
      </c>
      <c r="I2243" s="3">
        <v>-0.32980053150570299</v>
      </c>
      <c r="J2243" s="3">
        <v>1.96568363427209</v>
      </c>
      <c r="K2243" s="3">
        <v>-3.5320652193202502</v>
      </c>
    </row>
    <row r="2244" spans="8:11">
      <c r="H2244" s="3">
        <v>-2.3378939658403599</v>
      </c>
      <c r="I2244" s="3">
        <v>0.54460676451279399</v>
      </c>
      <c r="J2244" s="3">
        <v>1.2067266783702999</v>
      </c>
      <c r="K2244" s="3">
        <v>-3.6418676165348498</v>
      </c>
    </row>
    <row r="2245" spans="8:11">
      <c r="H2245" s="3">
        <v>2.0182218598872899</v>
      </c>
      <c r="I2245" s="3">
        <v>0.48199518166966798</v>
      </c>
      <c r="J2245" s="3">
        <f>-1.49109991660079</f>
        <v>-1.4910999166007901</v>
      </c>
      <c r="K2245" s="3">
        <v>-2.9586218475011301</v>
      </c>
    </row>
    <row r="2246" spans="8:11">
      <c r="H2246" s="3">
        <v>-2.02964577396778</v>
      </c>
      <c r="I2246" s="3">
        <v>1.4175323345995201</v>
      </c>
      <c r="J2246" s="3">
        <v>-2.4777335484826599</v>
      </c>
      <c r="K2246" s="3">
        <v>3.2871051305792598</v>
      </c>
    </row>
    <row r="2247" spans="8:11">
      <c r="H2247" s="3">
        <v>0.54680735428026395</v>
      </c>
      <c r="I2247" s="3">
        <v>-1.29546201855955</v>
      </c>
      <c r="J2247" s="3">
        <v>3.6184267189374801</v>
      </c>
      <c r="K2247" s="3">
        <v>-0.25842887412826299</v>
      </c>
    </row>
    <row r="2248" spans="8:11">
      <c r="H2248" s="3">
        <f>-0.368566574562696</f>
        <v>-0.36856657456269598</v>
      </c>
      <c r="I2248" s="3">
        <v>-1.81524723597643</v>
      </c>
      <c r="J2248" s="3">
        <v>3.9576272523637899</v>
      </c>
      <c r="K2248" s="3">
        <v>-2.9024991075003399</v>
      </c>
    </row>
    <row r="2249" spans="8:11">
      <c r="H2249" s="3">
        <v>-0.50855055925225301</v>
      </c>
      <c r="I2249" s="3">
        <v>3.7370909132123403E-2</v>
      </c>
      <c r="J2249" s="3">
        <v>1.9210951634433899</v>
      </c>
      <c r="K2249" s="3">
        <v>3.1364256847991099</v>
      </c>
    </row>
    <row r="2250" spans="8:11">
      <c r="H2250" s="3">
        <f>-0.337181913129094</f>
        <v>-0.33718191312909401</v>
      </c>
      <c r="I2250" s="3">
        <v>-2.2865975244902401</v>
      </c>
      <c r="J2250" s="3">
        <f>-2.76038878587229</f>
        <v>-2.7603887858722902</v>
      </c>
      <c r="K2250" s="3">
        <v>-3.5264600115308</v>
      </c>
    </row>
    <row r="2251" spans="8:11">
      <c r="H2251" s="3">
        <f>-1.09593106470162</f>
        <v>-1.0959310647016201</v>
      </c>
      <c r="I2251" s="3">
        <v>-2.60429462984058</v>
      </c>
      <c r="J2251" s="3">
        <v>1.58818544711043</v>
      </c>
      <c r="K2251" s="3">
        <v>-3.5050335838460001</v>
      </c>
    </row>
    <row r="2252" spans="8:11">
      <c r="H2252" s="3">
        <v>0.66672046341887503</v>
      </c>
      <c r="I2252" s="3">
        <v>2.6618722321368899</v>
      </c>
      <c r="J2252" s="3">
        <f>-1.46687519838177</f>
        <v>-1.4668751983817701</v>
      </c>
      <c r="K2252" s="3">
        <v>-2.9929617724500099</v>
      </c>
    </row>
    <row r="2253" spans="8:11">
      <c r="H2253" s="3">
        <v>0.14315539962137999</v>
      </c>
      <c r="I2253" s="3">
        <v>1.84309995604763</v>
      </c>
      <c r="J2253" s="3">
        <f>-3.97287092105736</f>
        <v>-3.9728709210573601</v>
      </c>
      <c r="K2253" s="3">
        <v>-1.4327208169030401</v>
      </c>
    </row>
    <row r="2254" spans="8:11">
      <c r="H2254" s="3">
        <v>-1.1230732573372899</v>
      </c>
      <c r="I2254" s="3">
        <v>1.16337241134245</v>
      </c>
      <c r="J2254" s="3">
        <v>-3.5749887987129201</v>
      </c>
      <c r="K2254" s="3">
        <v>2.0336361104017202</v>
      </c>
    </row>
    <row r="2255" spans="8:11">
      <c r="H2255" s="3">
        <v>2.1750781484895398</v>
      </c>
      <c r="I2255" s="3">
        <v>0.916901502591978</v>
      </c>
      <c r="J2255" s="3">
        <v>2.4197829882086999</v>
      </c>
      <c r="K2255" s="3">
        <v>3.66047839825448</v>
      </c>
    </row>
    <row r="2256" spans="8:11">
      <c r="H2256" s="3">
        <f>-2.58072930220068</f>
        <v>-2.5807293022006799</v>
      </c>
      <c r="I2256" s="3">
        <v>-0.389326820414992</v>
      </c>
      <c r="J2256" s="3">
        <f>-3.86914675016939</f>
        <v>-3.8691467501693899</v>
      </c>
      <c r="K2256" s="3">
        <v>-2.95047398867188</v>
      </c>
    </row>
    <row r="2257" spans="8:11">
      <c r="H2257" s="3">
        <v>1.0133744124978801</v>
      </c>
      <c r="I2257" s="3">
        <v>1.13993248095802</v>
      </c>
      <c r="J2257" s="3">
        <v>-3.7830747062114298</v>
      </c>
      <c r="K2257" s="3">
        <v>2.64561651222939</v>
      </c>
    </row>
    <row r="2258" spans="8:11">
      <c r="H2258" s="3">
        <v>0.65584812312351104</v>
      </c>
      <c r="I2258" s="3">
        <v>-9.2227144981793893E-2</v>
      </c>
      <c r="J2258" s="3">
        <v>-1.1589655985934799</v>
      </c>
      <c r="K2258" s="3">
        <v>3.03561214769549</v>
      </c>
    </row>
    <row r="2259" spans="8:11">
      <c r="H2259" s="3">
        <v>2.50953446812006</v>
      </c>
      <c r="I2259" s="3">
        <v>-0.34418486023331502</v>
      </c>
      <c r="J2259" s="3">
        <f>-3.92743597001872</f>
        <v>-3.92743597001872</v>
      </c>
      <c r="K2259" s="3">
        <v>-2.8871053697898601</v>
      </c>
    </row>
    <row r="2260" spans="8:11">
      <c r="H2260" s="3">
        <f>-0.681366231965732</f>
        <v>-0.68136623196573198</v>
      </c>
      <c r="I2260" s="3">
        <v>-2.2133420830624901</v>
      </c>
      <c r="J2260" s="3">
        <f>-3.08924554635395</f>
        <v>-3.0892455463539501</v>
      </c>
      <c r="K2260" s="3">
        <v>-1.32163872513904</v>
      </c>
    </row>
    <row r="2261" spans="8:11">
      <c r="H2261" s="3">
        <v>2.2820649665891102</v>
      </c>
      <c r="I2261" s="3">
        <v>1.43526692477647</v>
      </c>
      <c r="J2261" s="3">
        <v>-2.3463748451603599</v>
      </c>
      <c r="K2261" s="3">
        <v>2.5369051219304102</v>
      </c>
    </row>
    <row r="2262" spans="8:11">
      <c r="H2262" s="3">
        <v>1.06817005924175</v>
      </c>
      <c r="I2262" s="3">
        <v>1.03241401138311</v>
      </c>
      <c r="J2262" s="3">
        <f>-3.65323978843279</f>
        <v>-3.6532397884327898</v>
      </c>
      <c r="K2262" s="3">
        <v>-2.6270581382414302</v>
      </c>
    </row>
    <row r="2263" spans="8:11">
      <c r="H2263" s="3">
        <f>-1.19706625312497</f>
        <v>-1.1970662531249701</v>
      </c>
      <c r="I2263" s="3">
        <v>-2.62604657142756</v>
      </c>
      <c r="J2263" s="3">
        <v>3.2254099037730901</v>
      </c>
      <c r="K2263" s="3">
        <v>-3.2936114236232701</v>
      </c>
    </row>
    <row r="2264" spans="8:11">
      <c r="H2264" s="3">
        <v>0.72851751487816796</v>
      </c>
      <c r="I2264" s="3">
        <v>1.18718007345447</v>
      </c>
      <c r="J2264" s="3">
        <v>2.64738451272724</v>
      </c>
      <c r="K2264" s="3">
        <v>3.6530618012819698</v>
      </c>
    </row>
    <row r="2265" spans="8:11">
      <c r="H2265" s="3">
        <f>-1.85772962569818</f>
        <v>-1.8577296256981799</v>
      </c>
      <c r="I2265" s="3">
        <v>-2.3438724979799002</v>
      </c>
      <c r="J2265" s="3">
        <v>-0.219452150355331</v>
      </c>
      <c r="K2265" s="3">
        <v>3.5716726949965301</v>
      </c>
    </row>
    <row r="2266" spans="8:11">
      <c r="H2266" s="3">
        <v>1.6647146480641899</v>
      </c>
      <c r="I2266" s="3">
        <v>0.59963043251873205</v>
      </c>
      <c r="J2266" s="3">
        <f>-3.95017031732779</f>
        <v>-3.9501703173277898</v>
      </c>
      <c r="K2266" s="3">
        <v>-1.7086506788014699</v>
      </c>
    </row>
    <row r="2267" spans="8:11">
      <c r="H2267" s="3">
        <v>1.8251019874735599</v>
      </c>
      <c r="I2267" s="3">
        <v>-1.37205412141799</v>
      </c>
      <c r="J2267" s="3">
        <f>-3.4886397961287</f>
        <v>-3.4886397961286999</v>
      </c>
      <c r="K2267" s="3">
        <v>-1.9828721956375699</v>
      </c>
    </row>
    <row r="2268" spans="8:11">
      <c r="H2268" s="3">
        <v>1.8795854987273199</v>
      </c>
      <c r="I2268" s="3">
        <v>1.3975265628843201</v>
      </c>
      <c r="J2268" s="3">
        <f>-2.73835190181633</f>
        <v>-2.7383519018163298</v>
      </c>
      <c r="K2268" s="3">
        <v>-2.6152620919712501</v>
      </c>
    </row>
    <row r="2269" spans="8:11">
      <c r="H2269" s="3">
        <f>-1.17148996809933</f>
        <v>-1.17148996809933</v>
      </c>
      <c r="I2269" s="3">
        <v>-2.2550588849361199</v>
      </c>
      <c r="J2269" s="3">
        <f>-2.94412011750133</f>
        <v>-2.9441201175013298</v>
      </c>
      <c r="K2269" s="3">
        <v>-1.99050272120998</v>
      </c>
    </row>
    <row r="2270" spans="8:11">
      <c r="H2270" s="3">
        <v>1.9054071784223401</v>
      </c>
      <c r="I2270" s="3">
        <v>2.0856993367673802</v>
      </c>
      <c r="J2270" s="3">
        <v>3.8754012377628699</v>
      </c>
      <c r="K2270" s="3">
        <v>3.78410763232925</v>
      </c>
    </row>
    <row r="2271" spans="8:11">
      <c r="H2271" s="3">
        <v>0.32778375648797498</v>
      </c>
      <c r="I2271" s="3">
        <v>5.9442697818871702E-2</v>
      </c>
      <c r="J2271" s="3">
        <v>-3.5905112673574502</v>
      </c>
      <c r="K2271" s="3">
        <v>2.8694912231388701</v>
      </c>
    </row>
    <row r="2272" spans="8:11">
      <c r="H2272" s="3">
        <v>0.95456160479641305</v>
      </c>
      <c r="I2272" s="3">
        <v>1.04252455460996</v>
      </c>
      <c r="J2272" s="3">
        <v>-2.0996555605392202</v>
      </c>
      <c r="K2272" s="3">
        <v>2.6662469154336401</v>
      </c>
    </row>
    <row r="2273" spans="8:11">
      <c r="H2273" s="3">
        <f>-1.44548786035675</f>
        <v>-1.44548786035675</v>
      </c>
      <c r="I2273" s="3">
        <v>-1.3769347930607001</v>
      </c>
      <c r="J2273" s="3">
        <v>3.5083609996957601</v>
      </c>
      <c r="K2273" s="3">
        <v>-3.1499863028102499</v>
      </c>
    </row>
    <row r="2274" spans="8:11">
      <c r="H2274" s="3">
        <v>1.7172829773141101</v>
      </c>
      <c r="I2274" s="3">
        <v>0.97181577842727795</v>
      </c>
      <c r="J2274" s="3">
        <v>-3.6846372912757102</v>
      </c>
      <c r="K2274" s="3">
        <v>3.85162410909154</v>
      </c>
    </row>
    <row r="2275" spans="8:11">
      <c r="H2275" s="3">
        <f>-1.04508219296944</f>
        <v>-1.04508219296944</v>
      </c>
      <c r="I2275" s="3">
        <v>-0.811730347051838</v>
      </c>
      <c r="J2275" s="3">
        <f>-2.46498933459451</f>
        <v>-2.46498933459451</v>
      </c>
      <c r="K2275" s="3">
        <v>-2.15175565909056</v>
      </c>
    </row>
    <row r="2276" spans="8:11">
      <c r="H2276" s="3">
        <v>-1.15560768688033</v>
      </c>
      <c r="I2276" s="3">
        <v>1.64935933505498</v>
      </c>
      <c r="J2276" s="3">
        <v>-3.7650557030252898</v>
      </c>
      <c r="K2276" s="3">
        <v>2.4296162040567402</v>
      </c>
    </row>
    <row r="2277" spans="8:11">
      <c r="H2277" s="3">
        <v>2.5372650878599901</v>
      </c>
      <c r="I2277" s="3">
        <v>-0.26948050286853698</v>
      </c>
      <c r="J2277" s="3">
        <v>1.63543513088874</v>
      </c>
      <c r="K2277" s="3">
        <v>-3.1834967881156002</v>
      </c>
    </row>
    <row r="2278" spans="8:11">
      <c r="H2278" s="3">
        <f>-0.313869472063336</f>
        <v>-0.31386947206333599</v>
      </c>
      <c r="I2278" s="3">
        <v>-7.6757612660339897E-2</v>
      </c>
      <c r="J2278" s="3">
        <v>0.23024632974164999</v>
      </c>
      <c r="K2278" s="3">
        <v>3.58198803996713</v>
      </c>
    </row>
    <row r="2279" spans="8:11">
      <c r="H2279" s="3">
        <v>-2.5872553512465002</v>
      </c>
      <c r="I2279" s="3">
        <v>0.25747991428332401</v>
      </c>
      <c r="J2279" s="3">
        <v>-1.5090571308276</v>
      </c>
      <c r="K2279" s="3">
        <v>3.8064266530053099</v>
      </c>
    </row>
    <row r="2280" spans="8:11">
      <c r="H2280" s="3">
        <v>-1.3150891397424</v>
      </c>
      <c r="I2280" s="3">
        <v>1.8505453743531199</v>
      </c>
      <c r="J2280" s="3">
        <v>-3.3967605515669899</v>
      </c>
      <c r="K2280" s="3">
        <v>3.25090420931088</v>
      </c>
    </row>
    <row r="2281" spans="8:11">
      <c r="H2281" s="3">
        <v>-2.5293689769747401</v>
      </c>
      <c r="I2281" s="3">
        <v>0.947675213698977</v>
      </c>
      <c r="J2281" s="3">
        <v>-2.0280577991156301</v>
      </c>
      <c r="K2281" s="3">
        <v>2.8961285242076</v>
      </c>
    </row>
    <row r="2282" spans="8:11">
      <c r="H2282" s="3">
        <v>1.53498621170275</v>
      </c>
      <c r="I2282" s="3">
        <v>-1.1602196586376201</v>
      </c>
      <c r="J2282" s="3">
        <v>2.7995029347793601</v>
      </c>
      <c r="K2282" s="3">
        <v>-3.9582111314872899</v>
      </c>
    </row>
    <row r="2283" spans="8:11">
      <c r="H2283" s="3">
        <v>-1.9149347611690799</v>
      </c>
      <c r="I2283" s="3">
        <v>2.20234848798827</v>
      </c>
      <c r="J2283" s="3">
        <v>1.6527185704107401</v>
      </c>
      <c r="K2283" s="3">
        <v>3.9892335562567101</v>
      </c>
    </row>
    <row r="2284" spans="8:11">
      <c r="H2284" s="3">
        <f>-1.69730895081431</f>
        <v>-1.69730895081431</v>
      </c>
      <c r="I2284" s="3">
        <v>-1.7555238342676101</v>
      </c>
      <c r="J2284" s="3">
        <v>3.70767178818951</v>
      </c>
      <c r="K2284" s="3">
        <v>-3.1933748972464699</v>
      </c>
    </row>
    <row r="2285" spans="8:11">
      <c r="H2285" s="3">
        <v>1.7565212040302002E-2</v>
      </c>
      <c r="I2285" s="3">
        <v>2.3044110864082699</v>
      </c>
      <c r="J2285" s="3">
        <f>-2.81574084329047</f>
        <v>-2.8157408432904698</v>
      </c>
      <c r="K2285" s="3">
        <v>-2.9547617070415999</v>
      </c>
    </row>
    <row r="2286" spans="8:11">
      <c r="H2286" s="3">
        <v>1.7787793850574201</v>
      </c>
      <c r="I2286" s="3">
        <v>-2.1185859937304801</v>
      </c>
      <c r="J2286" s="3">
        <f>-3.97480120338525</f>
        <v>-3.9748012033852498</v>
      </c>
      <c r="K2286" s="3">
        <v>-1.1585263250889399</v>
      </c>
    </row>
    <row r="2287" spans="8:11">
      <c r="H2287" s="3">
        <v>0.970733290891449</v>
      </c>
      <c r="I2287" s="3">
        <v>1.6332238800590999</v>
      </c>
      <c r="J2287" s="3">
        <v>3.5354694397426001</v>
      </c>
      <c r="K2287" s="3">
        <v>1.3210917063409899</v>
      </c>
    </row>
    <row r="2288" spans="8:11">
      <c r="H2288" s="3">
        <f>-0.0401348262983836</f>
        <v>-4.0134826298383601E-2</v>
      </c>
      <c r="I2288" s="3">
        <v>-0.119749077783007</v>
      </c>
      <c r="J2288" s="3">
        <v>-3.6640115454452702</v>
      </c>
      <c r="K2288" s="3">
        <v>2.2197449759119801</v>
      </c>
    </row>
    <row r="2289" spans="8:11">
      <c r="H2289" s="3">
        <v>1.8387837539854099</v>
      </c>
      <c r="I2289" s="3">
        <v>-1.8085869637406</v>
      </c>
      <c r="J2289" s="3">
        <v>-0.80526545493352097</v>
      </c>
      <c r="K2289" s="3">
        <v>3.5798337841672501</v>
      </c>
    </row>
    <row r="2290" spans="8:11">
      <c r="H2290" s="3">
        <f>-2.40296316641354</f>
        <v>-2.40296316641354</v>
      </c>
      <c r="I2290" s="3">
        <v>-0.374869253265316</v>
      </c>
      <c r="J2290" s="3">
        <v>3.8933583773498199</v>
      </c>
      <c r="K2290" s="3">
        <v>0.65207129865686297</v>
      </c>
    </row>
    <row r="2291" spans="8:11">
      <c r="H2291" s="3">
        <v>-0.56161922862916802</v>
      </c>
      <c r="I2291" s="3">
        <v>0.28659494188085</v>
      </c>
      <c r="J2291" s="3">
        <f>-1.72846566549425</f>
        <v>-1.7284656654942501</v>
      </c>
      <c r="K2291" s="3">
        <v>-3.5855672570695698</v>
      </c>
    </row>
    <row r="2292" spans="8:11">
      <c r="H2292" s="3">
        <v>0.407379013219483</v>
      </c>
      <c r="I2292" s="3">
        <v>0.44681378721420401</v>
      </c>
      <c r="J2292" s="3">
        <v>-2.8940212827129002</v>
      </c>
      <c r="K2292" s="3">
        <v>1.39711157218806</v>
      </c>
    </row>
    <row r="2293" spans="8:11">
      <c r="H2293" s="3">
        <v>1.75500898685596</v>
      </c>
      <c r="I2293" s="3">
        <v>0.84427690048846404</v>
      </c>
      <c r="J2293" s="3">
        <f>-3.48157149743804</f>
        <v>-3.4815714974380398</v>
      </c>
      <c r="K2293" s="3">
        <v>-2.8809725256546401</v>
      </c>
    </row>
    <row r="2294" spans="8:11">
      <c r="H2294" s="3">
        <v>-1.6355430050647299</v>
      </c>
      <c r="I2294" s="3">
        <v>0.31551308990049098</v>
      </c>
      <c r="J2294" s="3">
        <v>2.7085102455154901</v>
      </c>
      <c r="K2294" s="3">
        <v>1.7069600839077299</v>
      </c>
    </row>
    <row r="2295" spans="8:11">
      <c r="H2295" s="3">
        <v>-1.6601496184956099</v>
      </c>
      <c r="I2295" s="3">
        <v>2.14021043524443</v>
      </c>
      <c r="J2295" s="3">
        <v>3.8659662485090398</v>
      </c>
      <c r="K2295" s="3">
        <v>-3.6199259445013499</v>
      </c>
    </row>
    <row r="2296" spans="8:11">
      <c r="H2296" s="3">
        <v>-1.36696476861413</v>
      </c>
      <c r="I2296" s="3">
        <v>0.33962190810973603</v>
      </c>
      <c r="J2296" s="3">
        <v>3.48418557654391</v>
      </c>
      <c r="K2296" s="3">
        <v>-2.5320133804360401</v>
      </c>
    </row>
    <row r="2297" spans="8:11">
      <c r="H2297" s="3">
        <v>-0.330253489633206</v>
      </c>
      <c r="I2297" s="3">
        <v>2.5796948089921101</v>
      </c>
      <c r="J2297" s="3">
        <f>-1.16531750723174</f>
        <v>-1.1653175072317401</v>
      </c>
      <c r="K2297" s="3">
        <v>-3.7594462969568401</v>
      </c>
    </row>
    <row r="2298" spans="8:11">
      <c r="H2298" s="3">
        <f>-2.27136119930475</f>
        <v>-2.2713611993047498</v>
      </c>
      <c r="I2298" s="3">
        <v>-0.45644208578034401</v>
      </c>
      <c r="J2298" s="3">
        <v>2.6068401597856101</v>
      </c>
      <c r="K2298" s="3">
        <v>-1.8876760556040999</v>
      </c>
    </row>
    <row r="2299" spans="8:11">
      <c r="H2299" s="3">
        <v>2.6180190999129298</v>
      </c>
      <c r="I2299" s="3">
        <v>0.76566561527728005</v>
      </c>
      <c r="J2299" s="3">
        <f>-2.74318763071178</f>
        <v>-2.74318763071178</v>
      </c>
      <c r="K2299" s="3">
        <v>-2.7935317522269898</v>
      </c>
    </row>
    <row r="2300" spans="8:11">
      <c r="H2300" s="3">
        <v>-0.21416272163994601</v>
      </c>
      <c r="I2300" s="3">
        <v>0.68406791073882101</v>
      </c>
      <c r="J2300" s="3">
        <v>3.3543275417496701</v>
      </c>
      <c r="K2300" s="3">
        <v>3.5649246478626502</v>
      </c>
    </row>
    <row r="2301" spans="8:11">
      <c r="H2301" s="3">
        <v>8.7561841205345298E-2</v>
      </c>
      <c r="I2301" s="3">
        <v>0.53172089268299005</v>
      </c>
      <c r="J2301" s="3">
        <v>2.4093118033916801</v>
      </c>
      <c r="K2301" s="3">
        <v>-2.42498001027234</v>
      </c>
    </row>
    <row r="2302" spans="8:11">
      <c r="H2302" s="3">
        <v>0.10711470121154699</v>
      </c>
      <c r="I2302" s="3">
        <v>-1.81783489347069</v>
      </c>
      <c r="J2302" s="3">
        <v>-3.4476943137357599</v>
      </c>
      <c r="K2302" s="3">
        <v>3.03063891074027</v>
      </c>
    </row>
    <row r="2303" spans="8:11">
      <c r="H2303" s="3">
        <f>-2.68436133314436</f>
        <v>-2.6843613331443601</v>
      </c>
      <c r="I2303" s="3">
        <v>-1.00810841262405</v>
      </c>
      <c r="J2303" s="3">
        <v>-3.40282596600809</v>
      </c>
      <c r="K2303" s="3">
        <v>3.3425673477147</v>
      </c>
    </row>
    <row r="2304" spans="8:11">
      <c r="H2304" s="3">
        <v>1.2391389626954801</v>
      </c>
      <c r="I2304" s="3">
        <v>-2.3836970965515598</v>
      </c>
      <c r="J2304" s="3">
        <v>-1.8548599286217</v>
      </c>
      <c r="K2304" s="3">
        <v>2.78318268448557</v>
      </c>
    </row>
    <row r="2305" spans="8:11">
      <c r="H2305" s="3">
        <v>-1.2220666013338499</v>
      </c>
      <c r="I2305" s="3">
        <v>1.2417816285257499</v>
      </c>
      <c r="J2305" s="3">
        <v>1.93605132517003</v>
      </c>
      <c r="K2305" s="3">
        <v>3.85587420663648</v>
      </c>
    </row>
    <row r="2306" spans="8:11">
      <c r="H2306" s="3">
        <v>1.55430600648873</v>
      </c>
      <c r="I2306" s="3">
        <v>-2.1528153266532799</v>
      </c>
      <c r="J2306" s="3">
        <v>0.98077438453297305</v>
      </c>
      <c r="K2306" s="3">
        <v>-3.4206425314497402</v>
      </c>
    </row>
    <row r="2307" spans="8:11">
      <c r="H2307" s="3">
        <v>-1.1066054182313001</v>
      </c>
      <c r="I2307" s="3">
        <v>0.75819182016436104</v>
      </c>
      <c r="J2307" s="3">
        <v>-3.7600784338390199</v>
      </c>
      <c r="K2307" s="3">
        <v>2.7935661749007998</v>
      </c>
    </row>
    <row r="2308" spans="8:11">
      <c r="H2308" s="3">
        <v>-0.61910618723254895</v>
      </c>
      <c r="I2308" s="3">
        <v>2.0734875488187501</v>
      </c>
      <c r="J2308" s="3">
        <v>3.7842630554005798</v>
      </c>
      <c r="K2308" s="3">
        <v>3.3167762629955999</v>
      </c>
    </row>
    <row r="2309" spans="8:11">
      <c r="H2309" s="3">
        <v>1.8197494654666899</v>
      </c>
      <c r="I2309" s="3">
        <v>-0.737651343941371</v>
      </c>
      <c r="J2309" s="3">
        <v>3.1603730083030102</v>
      </c>
      <c r="K2309" s="3">
        <v>1.0206841514390399</v>
      </c>
    </row>
    <row r="2310" spans="8:11">
      <c r="H2310" s="3">
        <v>0.28353786247146201</v>
      </c>
      <c r="I2310" s="3">
        <v>6.2110254765189901E-2</v>
      </c>
      <c r="J2310" s="3">
        <v>-2.8034502850693399</v>
      </c>
      <c r="K2310" s="3">
        <v>3.16296825618176</v>
      </c>
    </row>
    <row r="2311" spans="8:11">
      <c r="H2311" s="3">
        <v>-1.9638688900390999</v>
      </c>
      <c r="I2311" s="3">
        <v>0.73148880303581798</v>
      </c>
      <c r="J2311" s="3">
        <v>-3.43433939681828</v>
      </c>
      <c r="K2311" s="3">
        <v>0.90645568211101901</v>
      </c>
    </row>
    <row r="2312" spans="8:11">
      <c r="H2312" s="3">
        <f>-1.36643580980029</f>
        <v>-1.36643580980029</v>
      </c>
      <c r="I2312" s="3">
        <v>-2.3693528113386799</v>
      </c>
      <c r="J2312" s="3">
        <v>1.9119239996022901</v>
      </c>
      <c r="K2312" s="3">
        <v>3.1945192148477402</v>
      </c>
    </row>
    <row r="2313" spans="8:11">
      <c r="H2313" s="3">
        <v>-1.2723011431076401</v>
      </c>
      <c r="I2313" s="3">
        <v>0.40908330462928999</v>
      </c>
      <c r="J2313" s="3">
        <v>-3.0867147355054199</v>
      </c>
      <c r="K2313" s="3">
        <v>3.51659829833463</v>
      </c>
    </row>
    <row r="2314" spans="8:11">
      <c r="H2314" s="3">
        <v>1.9939151182827799</v>
      </c>
      <c r="I2314" s="3">
        <v>0.212047631851152</v>
      </c>
      <c r="J2314" s="3">
        <f>-1.48853233089752</f>
        <v>-1.48853233089752</v>
      </c>
      <c r="K2314" s="3">
        <v>-3.9276262178224601</v>
      </c>
    </row>
    <row r="2315" spans="8:11">
      <c r="H2315" s="3">
        <v>1.6374568112966399</v>
      </c>
      <c r="I2315" s="3">
        <v>0.92201397112657302</v>
      </c>
      <c r="J2315" s="3">
        <v>2.6095652406721501</v>
      </c>
      <c r="K2315" s="3">
        <v>-3.1066859676802498</v>
      </c>
    </row>
    <row r="2316" spans="8:11">
      <c r="H2316" s="3">
        <f>-1.24962416021961</f>
        <v>-1.2496241602196101</v>
      </c>
      <c r="I2316" s="3">
        <v>-1.25631874731967</v>
      </c>
      <c r="J2316" s="3">
        <f>-3.91773706045491</f>
        <v>-3.9177370604549102</v>
      </c>
      <c r="K2316" s="3">
        <v>-2.9078819546244401</v>
      </c>
    </row>
    <row r="2317" spans="8:11">
      <c r="H2317" s="3">
        <v>1.2246755178940001</v>
      </c>
      <c r="I2317" s="3">
        <v>1.69680022719305</v>
      </c>
      <c r="J2317" s="3">
        <f>-3.59030639108431</f>
        <v>-3.5903063910843098</v>
      </c>
      <c r="K2317" s="3">
        <v>-0.22565492037590501</v>
      </c>
    </row>
    <row r="2318" spans="8:11">
      <c r="H2318" s="3">
        <f>-1.80652494352949</f>
        <v>-1.8065249435294899</v>
      </c>
      <c r="I2318" s="3">
        <v>-1.66617909270387</v>
      </c>
      <c r="J2318" s="3">
        <v>3.3800715591307702</v>
      </c>
      <c r="K2318" s="3">
        <v>3.9816143772412098</v>
      </c>
    </row>
    <row r="2319" spans="8:11">
      <c r="H2319" s="3">
        <v>2.11924100272463</v>
      </c>
      <c r="I2319" s="3">
        <v>0.73712680366870797</v>
      </c>
      <c r="J2319" s="3">
        <v>0.68646853976881705</v>
      </c>
      <c r="K2319" s="3">
        <v>3.7103891335986501</v>
      </c>
    </row>
    <row r="2320" spans="8:11">
      <c r="H2320" s="3">
        <v>-2.1303818208307601</v>
      </c>
      <c r="I2320" s="3">
        <v>1.1782254895014299</v>
      </c>
      <c r="J2320" s="3">
        <v>1.8633402651916999</v>
      </c>
      <c r="K2320" s="3">
        <v>-2.6177766647910299</v>
      </c>
    </row>
    <row r="2321" spans="8:11">
      <c r="H2321" s="3">
        <v>0.57110833907743297</v>
      </c>
      <c r="I2321" s="3">
        <v>0.14952591993404499</v>
      </c>
      <c r="J2321" s="3">
        <v>1.9118023874777801</v>
      </c>
      <c r="K2321" s="3">
        <v>-3.8387344335842499</v>
      </c>
    </row>
    <row r="2322" spans="8:11">
      <c r="H2322" s="3">
        <v>-2.0719489135596398</v>
      </c>
      <c r="I2322" s="3">
        <v>1.1851838055842601</v>
      </c>
      <c r="J2322" s="3">
        <v>-2.5187007250426801</v>
      </c>
      <c r="K2322" s="3">
        <v>2.2979983599491201</v>
      </c>
    </row>
    <row r="2323" spans="8:11">
      <c r="H2323" s="3">
        <v>-0.91561501697926195</v>
      </c>
      <c r="I2323" s="3">
        <v>0.75489220306762705</v>
      </c>
      <c r="J2323" s="3">
        <v>2.1873275990422099</v>
      </c>
      <c r="K2323" s="3">
        <v>-2.1115992383699398</v>
      </c>
    </row>
    <row r="2324" spans="8:11">
      <c r="H2324" s="3">
        <v>0.730670162697584</v>
      </c>
      <c r="I2324" s="3">
        <v>2.8434145134428102</v>
      </c>
      <c r="J2324" s="3">
        <v>-2.9642483485582098</v>
      </c>
      <c r="K2324" s="3">
        <v>1.7713169491242899</v>
      </c>
    </row>
    <row r="2325" spans="8:11">
      <c r="H2325" s="3">
        <f>-2.40868929086535</f>
        <v>-2.4086892908653499</v>
      </c>
      <c r="I2325" s="3">
        <v>-6.5913017157236603E-2</v>
      </c>
      <c r="J2325" s="3">
        <v>2.3820282409200702</v>
      </c>
      <c r="K2325" s="3">
        <v>2.3071482664301701</v>
      </c>
    </row>
    <row r="2326" spans="8:11">
      <c r="H2326" s="3">
        <v>0.29367564200273599</v>
      </c>
      <c r="I2326" s="3">
        <v>0.275643245383489</v>
      </c>
      <c r="J2326" s="3">
        <v>1.99062791660589</v>
      </c>
      <c r="K2326" s="3">
        <v>-3.4025115609896801</v>
      </c>
    </row>
    <row r="2327" spans="8:11">
      <c r="H2327" s="3">
        <v>2.4039487050002499</v>
      </c>
      <c r="I2327" s="3">
        <v>-1.64665322279264</v>
      </c>
      <c r="J2327" s="3">
        <f>-2.19599434952259</f>
        <v>-2.1959943495225902</v>
      </c>
      <c r="K2327" s="3">
        <v>-2.5262769019014799</v>
      </c>
    </row>
    <row r="2328" spans="8:11">
      <c r="H2328" s="3">
        <v>0.17632854816683599</v>
      </c>
      <c r="I2328" s="3">
        <v>-2.6426414355500801E-2</v>
      </c>
      <c r="J2328" s="3">
        <v>-3.2058444755061801</v>
      </c>
      <c r="K2328" s="3">
        <v>2.54286403930799</v>
      </c>
    </row>
    <row r="2329" spans="8:11">
      <c r="H2329" s="3">
        <v>1.6507125033369601</v>
      </c>
      <c r="I2329" s="3">
        <v>-1.61330216856558</v>
      </c>
      <c r="J2329" s="3">
        <f>-3.73543067920294</f>
        <v>-3.7354306792029401</v>
      </c>
      <c r="K2329" s="3">
        <v>-1.6292626983207199</v>
      </c>
    </row>
    <row r="2330" spans="8:11">
      <c r="H2330" s="3">
        <v>-0.53941864073851198</v>
      </c>
      <c r="I2330" s="3">
        <v>6.8147454296818497E-2</v>
      </c>
      <c r="J2330" s="3">
        <v>3.7338011510887501</v>
      </c>
      <c r="K2330" s="3">
        <v>-2.1196109282974702</v>
      </c>
    </row>
    <row r="2331" spans="8:11">
      <c r="H2331" s="3">
        <v>-0.95673906816411503</v>
      </c>
      <c r="I2331" s="3">
        <v>2.2871644925218901</v>
      </c>
      <c r="J2331" s="3">
        <f>-0.203206358570068</f>
        <v>-0.203206358570068</v>
      </c>
      <c r="K2331" s="3">
        <v>-3.83121673675865</v>
      </c>
    </row>
    <row r="2332" spans="8:11">
      <c r="H2332" s="3">
        <v>-1.6187219190222</v>
      </c>
      <c r="I2332" s="3">
        <v>0.16295902887371799</v>
      </c>
      <c r="J2332" s="3">
        <f>-3.97241377194971</f>
        <v>-3.9724137719497099</v>
      </c>
      <c r="K2332" s="3">
        <v>-2.29517681307063</v>
      </c>
    </row>
    <row r="2333" spans="8:11">
      <c r="H2333" s="3">
        <v>0.387390865215826</v>
      </c>
      <c r="I2333" s="3">
        <v>-1.2517285458755401</v>
      </c>
      <c r="J2333" s="3">
        <f>-3.82882144083131</f>
        <v>-3.8288214408313102</v>
      </c>
      <c r="K2333" s="3">
        <v>-3.6591733130110802</v>
      </c>
    </row>
    <row r="2334" spans="8:11">
      <c r="H2334" s="3">
        <v>-1.06917601719134</v>
      </c>
      <c r="I2334" s="3">
        <v>0.36697822866756902</v>
      </c>
      <c r="J2334" s="3">
        <v>-0.61216177798655103</v>
      </c>
      <c r="K2334" s="3">
        <v>3.11575517730977</v>
      </c>
    </row>
    <row r="2335" spans="8:11">
      <c r="H2335" s="3">
        <f>-1.60124419776909</f>
        <v>-1.6012441977690901</v>
      </c>
      <c r="I2335" s="3">
        <v>-2.2253911934890098</v>
      </c>
      <c r="J2335" s="3">
        <v>-1.9645525335907199</v>
      </c>
      <c r="K2335" s="3">
        <v>3.8936444845737701</v>
      </c>
    </row>
    <row r="2336" spans="8:11">
      <c r="H2336" s="3">
        <v>0.71848871071482601</v>
      </c>
      <c r="I2336" s="3">
        <v>2.3553483530138499</v>
      </c>
      <c r="J2336" s="3">
        <v>-2.9755336658757998</v>
      </c>
      <c r="K2336" s="3">
        <v>1.8447064595382201</v>
      </c>
    </row>
    <row r="2337" spans="8:11">
      <c r="H2337" s="3">
        <f>-2.10547887787857</f>
        <v>-2.10547887787857</v>
      </c>
      <c r="I2337" s="3">
        <v>-1.1758900484066499</v>
      </c>
      <c r="J2337" s="3">
        <v>-1.3145030113607901</v>
      </c>
      <c r="K2337" s="3">
        <v>3.0554397613960602</v>
      </c>
    </row>
    <row r="2338" spans="8:11">
      <c r="H2338" s="3">
        <v>0.447425618839146</v>
      </c>
      <c r="I2338" s="3">
        <v>2.4718788664836602</v>
      </c>
      <c r="J2338" s="3">
        <f>-3.00218520657744</f>
        <v>-3.0021852065774399</v>
      </c>
      <c r="K2338" s="3">
        <v>-2.5526766191611698</v>
      </c>
    </row>
    <row r="2339" spans="8:11">
      <c r="H2339" s="3">
        <v>-1.0881409128795001</v>
      </c>
      <c r="I2339" s="3">
        <v>1.6422708104439401</v>
      </c>
      <c r="J2339" s="3">
        <f>-1.40136609223115</f>
        <v>-1.4013660922311499</v>
      </c>
      <c r="K2339" s="3">
        <v>-3.7014110432604701</v>
      </c>
    </row>
    <row r="2340" spans="8:11">
      <c r="H2340" s="3">
        <v>0.209720546573852</v>
      </c>
      <c r="I2340" s="3">
        <v>9.6666064064885704E-2</v>
      </c>
      <c r="J2340" s="3">
        <f>-3.40534334285283</f>
        <v>-3.4053433428528299</v>
      </c>
      <c r="K2340" s="3">
        <v>-0.47349992290724502</v>
      </c>
    </row>
    <row r="2341" spans="8:11">
      <c r="H2341" s="3">
        <f>-0.126591616276352</f>
        <v>-0.12659161627635199</v>
      </c>
      <c r="I2341" s="3">
        <v>-2.2863889994280702</v>
      </c>
      <c r="J2341" s="3">
        <v>1.8153159097387199</v>
      </c>
      <c r="K2341" s="3">
        <v>3.9150267028414398</v>
      </c>
    </row>
    <row r="2342" spans="8:11">
      <c r="H2342" s="3">
        <f>-1.07963557114815</f>
        <v>-1.07963557114815</v>
      </c>
      <c r="I2342" s="3">
        <v>-0.382454414947142</v>
      </c>
      <c r="J2342" s="3">
        <f>-2.40827549294216</f>
        <v>-2.4082754929421601</v>
      </c>
      <c r="K2342" s="3">
        <v>-2.3810200548461702</v>
      </c>
    </row>
    <row r="2343" spans="8:11">
      <c r="H2343" s="3">
        <v>-2.3220521891747099</v>
      </c>
      <c r="I2343" s="3">
        <v>1.42165221677259</v>
      </c>
      <c r="J2343" s="3">
        <f>-1.49061659415794</f>
        <v>-1.4906165941579399</v>
      </c>
      <c r="K2343" s="3">
        <v>-3.34188065092984</v>
      </c>
    </row>
    <row r="2344" spans="8:11">
      <c r="H2344" s="3">
        <v>-1.2724281976364999</v>
      </c>
      <c r="I2344" s="3">
        <v>1.8564278738114799</v>
      </c>
      <c r="J2344" s="3">
        <v>2.8810649979648</v>
      </c>
      <c r="K2344" s="3">
        <v>-2.8522323271892001</v>
      </c>
    </row>
    <row r="2345" spans="8:11">
      <c r="H2345" s="3">
        <v>-1.99350561130169</v>
      </c>
      <c r="I2345" s="3">
        <v>0.47490670113834599</v>
      </c>
      <c r="J2345" s="3">
        <f>-3.09832710980104</f>
        <v>-3.0983271098010401</v>
      </c>
      <c r="K2345" s="3">
        <v>-2.7857859483938499</v>
      </c>
    </row>
    <row r="2346" spans="8:11">
      <c r="H2346" s="3">
        <v>1.4676136187097799</v>
      </c>
      <c r="I2346" s="3">
        <v>-0.24445569639190101</v>
      </c>
      <c r="J2346" s="3">
        <f>-0.37550555255585</f>
        <v>-0.37550555255585</v>
      </c>
      <c r="K2346" s="3">
        <v>-3.7289806388171098</v>
      </c>
    </row>
    <row r="2347" spans="8:11">
      <c r="H2347" s="3">
        <v>-1.83721631613623</v>
      </c>
      <c r="I2347" s="3">
        <v>0.99318830604435404</v>
      </c>
      <c r="J2347" s="3">
        <v>2.34283771834632</v>
      </c>
      <c r="K2347" s="3">
        <v>-1.8837926517868</v>
      </c>
    </row>
    <row r="2348" spans="8:11">
      <c r="H2348" s="3">
        <v>-0.83971662391578406</v>
      </c>
      <c r="I2348" s="3">
        <v>1.77995491166415</v>
      </c>
      <c r="J2348" s="3">
        <v>-3.9157277514777</v>
      </c>
      <c r="K2348" s="3">
        <v>0.26392374473642599</v>
      </c>
    </row>
    <row r="2349" spans="8:11">
      <c r="H2349" s="3">
        <f>-0.813469802040871</f>
        <v>-0.81346980204087105</v>
      </c>
      <c r="I2349" s="3">
        <v>-1.03632569953093</v>
      </c>
      <c r="J2349" s="3">
        <v>1.1924973202543201</v>
      </c>
      <c r="K2349" s="3">
        <v>-3.53628316760217</v>
      </c>
    </row>
    <row r="2350" spans="8:11">
      <c r="H2350" s="3">
        <f>-1.64322029116092</f>
        <v>-1.6432202911609199</v>
      </c>
      <c r="I2350" s="3">
        <v>-1.33763953028771</v>
      </c>
      <c r="J2350" s="3">
        <f>-3.9853925025948</f>
        <v>-3.9853925025948</v>
      </c>
      <c r="K2350" s="3">
        <v>-0.232802333998575</v>
      </c>
    </row>
    <row r="2351" spans="8:11">
      <c r="H2351" s="3">
        <v>2.2453071060935201</v>
      </c>
      <c r="I2351" s="3">
        <v>0.74291782135113804</v>
      </c>
      <c r="J2351" s="3">
        <f>-2.24405968388407</f>
        <v>-2.2440596838840698</v>
      </c>
      <c r="K2351" s="3">
        <v>-3.6491494518328702</v>
      </c>
    </row>
    <row r="2352" spans="8:11">
      <c r="H2352" s="3">
        <v>-0.410468918517501</v>
      </c>
      <c r="I2352" s="3">
        <v>1.9583366688361901</v>
      </c>
      <c r="J2352" s="3">
        <f>-3.69121203878483</f>
        <v>-3.6912120387848302</v>
      </c>
      <c r="K2352" s="3">
        <v>-2.96679472679955</v>
      </c>
    </row>
    <row r="2353" spans="8:11">
      <c r="H2353" s="3">
        <v>-2.8640815211529902</v>
      </c>
      <c r="I2353" s="3">
        <v>0.76232336005995205</v>
      </c>
      <c r="J2353" s="3">
        <v>2.8421346720487399</v>
      </c>
      <c r="K2353" s="3">
        <v>2.8611943321564599</v>
      </c>
    </row>
    <row r="2354" spans="8:11">
      <c r="H2354" s="3">
        <f>-0.335488979841634</f>
        <v>-0.33548897984163401</v>
      </c>
      <c r="I2354" s="3">
        <v>-2.5082516995831901</v>
      </c>
      <c r="J2354" s="3">
        <v>2.2447990499509798</v>
      </c>
      <c r="K2354" s="3">
        <v>3.6285025335177701</v>
      </c>
    </row>
    <row r="2355" spans="8:11">
      <c r="H2355" s="3">
        <v>-2.14324301522544</v>
      </c>
      <c r="I2355" s="3">
        <v>1.29522004773584</v>
      </c>
      <c r="J2355" s="3">
        <v>3.2981357989267601</v>
      </c>
      <c r="K2355" s="3">
        <v>2.9026664066314098</v>
      </c>
    </row>
    <row r="2356" spans="8:11">
      <c r="H2356" s="3">
        <f>-2.66145232354884</f>
        <v>-2.6614523235488399</v>
      </c>
      <c r="I2356" s="3">
        <v>-1.3252807400580999</v>
      </c>
      <c r="J2356" s="3">
        <v>3.2435640011955802</v>
      </c>
      <c r="K2356" s="3">
        <v>2.6583572127433701</v>
      </c>
    </row>
    <row r="2357" spans="8:11">
      <c r="H2357" s="3">
        <v>0.43265450987315102</v>
      </c>
      <c r="I2357" s="3">
        <v>-0.286618473446836</v>
      </c>
      <c r="J2357" s="3">
        <v>2.94715572165881</v>
      </c>
      <c r="K2357" s="3">
        <v>-1.2502193912442401</v>
      </c>
    </row>
    <row r="2358" spans="8:11">
      <c r="H2358" s="3">
        <v>-2.3453394181684901</v>
      </c>
      <c r="I2358" s="3">
        <v>1.00389523056195</v>
      </c>
      <c r="J2358" s="3">
        <f>-2.73962331760501</f>
        <v>-2.7396233176050102</v>
      </c>
      <c r="K2358" s="3">
        <v>-1.2984040079849499</v>
      </c>
    </row>
    <row r="2359" spans="8:11">
      <c r="H2359" s="3">
        <v>-1.3534708227972999E-2</v>
      </c>
      <c r="I2359" s="3">
        <v>1.6022152258417599</v>
      </c>
      <c r="J2359" s="3">
        <f>-3.2228414473299</f>
        <v>-3.2228414473299001</v>
      </c>
      <c r="K2359" s="3">
        <v>-0.59843281821574701</v>
      </c>
    </row>
    <row r="2360" spans="8:11">
      <c r="H2360" s="3">
        <v>2.8372507155221798</v>
      </c>
      <c r="I2360" s="3">
        <v>0.95227827855167901</v>
      </c>
      <c r="J2360" s="3">
        <v>-3.75627828593151</v>
      </c>
      <c r="K2360" s="3">
        <v>1.20910927201921</v>
      </c>
    </row>
    <row r="2361" spans="8:11">
      <c r="H2361" s="3">
        <v>1.2724858610071099</v>
      </c>
      <c r="I2361" s="3">
        <v>2.6665426120927598</v>
      </c>
      <c r="J2361" s="3">
        <f>-2.66022231399307</f>
        <v>-2.6602223139930699</v>
      </c>
      <c r="K2361" s="3">
        <v>-2.0192802391060498</v>
      </c>
    </row>
    <row r="2362" spans="8:11">
      <c r="H2362" s="3">
        <v>-0.25548992622931199</v>
      </c>
      <c r="I2362" s="3">
        <v>2.1932695899960102</v>
      </c>
      <c r="J2362" s="3">
        <f>-1.46095970046023</f>
        <v>-1.4609597004602299</v>
      </c>
      <c r="K2362" s="3">
        <v>-2.8468887104432201</v>
      </c>
    </row>
    <row r="2363" spans="8:11">
      <c r="H2363" s="3">
        <v>1.2850553523280199</v>
      </c>
      <c r="I2363" s="3">
        <v>0.69719239776568198</v>
      </c>
      <c r="J2363" s="3">
        <v>-3.5310027805847701</v>
      </c>
      <c r="K2363" s="3">
        <v>3.79162000240935</v>
      </c>
    </row>
    <row r="2364" spans="8:11">
      <c r="H2364" s="3">
        <v>-1.6078408956289401</v>
      </c>
      <c r="I2364" s="3">
        <v>1.9277810526538599</v>
      </c>
      <c r="J2364" s="3">
        <v>1.8946807740182801</v>
      </c>
      <c r="K2364" s="3">
        <v>-3.83662955558236</v>
      </c>
    </row>
    <row r="2365" spans="8:11">
      <c r="H2365" s="3">
        <v>1.1352956267129199</v>
      </c>
      <c r="I2365" s="3">
        <v>1.6070236825106201</v>
      </c>
      <c r="J2365" s="3">
        <v>2.8484709854557901</v>
      </c>
      <c r="K2365" s="3">
        <v>-1.1889318202466099</v>
      </c>
    </row>
    <row r="2366" spans="8:11">
      <c r="H2366" s="3">
        <v>-1.49970970935118</v>
      </c>
      <c r="I2366" s="3">
        <v>1.27751384083919</v>
      </c>
      <c r="J2366" s="3">
        <v>3.5175562639938498</v>
      </c>
      <c r="K2366" s="3">
        <v>-3.80460066453315</v>
      </c>
    </row>
    <row r="2367" spans="8:11">
      <c r="H2367" s="3">
        <v>0.48312878171522999</v>
      </c>
      <c r="I2367" s="3">
        <v>-1.2248768880685901</v>
      </c>
      <c r="J2367" s="3">
        <v>-2.1621014468154698</v>
      </c>
      <c r="K2367" s="3">
        <v>2.8709967664546898</v>
      </c>
    </row>
    <row r="2368" spans="8:11">
      <c r="H2368" s="3">
        <v>-0.312214498512636</v>
      </c>
      <c r="I2368" s="3">
        <v>2.4142827152801298</v>
      </c>
      <c r="J2368" s="3">
        <v>-3.3228660879149698</v>
      </c>
      <c r="K2368" s="3">
        <v>4.4076913577624603E-2</v>
      </c>
    </row>
    <row r="2369" spans="8:11">
      <c r="H2369" s="3">
        <f>-1.15545695324396</f>
        <v>-1.15545695324396</v>
      </c>
      <c r="I2369" s="3">
        <v>-0.53833242925184999</v>
      </c>
      <c r="J2369" s="3">
        <f>-2.3378692128163</f>
        <v>-2.3378692128163001</v>
      </c>
      <c r="K2369" s="3">
        <v>-2.2781474777127699</v>
      </c>
    </row>
    <row r="2370" spans="8:11">
      <c r="H2370" s="3">
        <v>0.86279800693599096</v>
      </c>
      <c r="I2370" s="3">
        <v>2.5184991403577399</v>
      </c>
      <c r="J2370" s="3">
        <v>-2.8180015949345298</v>
      </c>
      <c r="K2370" s="3">
        <v>1.94200718646045</v>
      </c>
    </row>
    <row r="2371" spans="8:11">
      <c r="H2371" s="3">
        <v>7.4276276537205796E-2</v>
      </c>
      <c r="I2371" s="3">
        <v>-2.4376695352735198</v>
      </c>
      <c r="J2371" s="3">
        <v>-2.7341950181591002</v>
      </c>
      <c r="K2371" s="3">
        <v>1.37836926752379</v>
      </c>
    </row>
    <row r="2372" spans="8:11">
      <c r="H2372" s="3">
        <v>0.23894000277959199</v>
      </c>
      <c r="I2372" s="3">
        <v>-1.4274149047864899</v>
      </c>
      <c r="J2372" s="3">
        <v>3.4840374449310101</v>
      </c>
      <c r="K2372" s="3">
        <v>3.9586267269734101</v>
      </c>
    </row>
    <row r="2373" spans="8:11">
      <c r="H2373" s="3">
        <v>0.39810639692092498</v>
      </c>
      <c r="I2373" s="3">
        <v>2.5251977892293098</v>
      </c>
      <c r="J2373" s="3">
        <v>1.9742625985100799</v>
      </c>
      <c r="K2373" s="3">
        <v>-2.4615699593017899</v>
      </c>
    </row>
    <row r="2374" spans="8:11">
      <c r="H2374" s="3">
        <v>0.440709028614715</v>
      </c>
      <c r="I2374" s="3">
        <v>0.89528307996991396</v>
      </c>
      <c r="J2374" s="3">
        <f>-3.57359313769206</f>
        <v>-3.5735931376920602</v>
      </c>
      <c r="K2374" s="3">
        <v>-1.82067307785272</v>
      </c>
    </row>
    <row r="2375" spans="8:11">
      <c r="H2375" s="3">
        <v>-2.4837323787038601</v>
      </c>
      <c r="I2375" s="3">
        <v>6.5729478920189793E-2</v>
      </c>
      <c r="J2375" s="3">
        <v>0.21531804180614</v>
      </c>
      <c r="K2375" s="3">
        <v>-3.7180521165784399</v>
      </c>
    </row>
    <row r="2376" spans="8:11">
      <c r="H2376" s="3">
        <v>1.9245871068106</v>
      </c>
      <c r="I2376" s="3">
        <v>1.5555751967213001</v>
      </c>
      <c r="J2376" s="3">
        <v>-3.0473487044408301</v>
      </c>
      <c r="K2376" s="3">
        <v>0.46807908235402301</v>
      </c>
    </row>
    <row r="2377" spans="8:11">
      <c r="H2377" s="3">
        <v>0.50072790808522405</v>
      </c>
      <c r="I2377" s="3">
        <v>2.72122121469482</v>
      </c>
      <c r="J2377" s="3">
        <f>-0.602623669798949</f>
        <v>-0.60262366979894899</v>
      </c>
      <c r="K2377" s="3">
        <v>-3.3890822097343798</v>
      </c>
    </row>
    <row r="2378" spans="8:11">
      <c r="H2378" s="3">
        <v>1.8383389381825901</v>
      </c>
      <c r="I2378" s="3">
        <v>-0.80158674972505395</v>
      </c>
      <c r="J2378" s="3">
        <f>-3.69404680220097</f>
        <v>-3.6940468022009698</v>
      </c>
      <c r="K2378" s="3">
        <v>-1.4742638081982899</v>
      </c>
    </row>
    <row r="2379" spans="8:11">
      <c r="H2379" s="3">
        <f>-2.74076858786295</f>
        <v>-2.74076858786295</v>
      </c>
      <c r="I2379" s="3">
        <v>-6.5500797514399495E-2</v>
      </c>
      <c r="J2379" s="3">
        <v>-3.67434892671502</v>
      </c>
      <c r="K2379" s="3">
        <v>1.48647501230405</v>
      </c>
    </row>
    <row r="2380" spans="8:11">
      <c r="H2380" s="3">
        <v>-2.18181833288111</v>
      </c>
      <c r="I2380" s="3">
        <v>1.4155531863232</v>
      </c>
      <c r="J2380" s="3">
        <v>0.93239664077975304</v>
      </c>
      <c r="K2380" s="3">
        <v>-3.0446667247390802</v>
      </c>
    </row>
    <row r="2381" spans="8:11">
      <c r="H2381" s="3">
        <v>-0.96585708340129495</v>
      </c>
      <c r="I2381" s="3">
        <v>1.8641471968206</v>
      </c>
      <c r="J2381" s="3">
        <v>0.50701173109175102</v>
      </c>
      <c r="K2381" s="3">
        <v>-2.9791188157909501</v>
      </c>
    </row>
    <row r="2382" spans="8:11">
      <c r="H2382" s="3">
        <v>-1.34337876716848</v>
      </c>
      <c r="I2382" s="3">
        <v>1.2549743959484601</v>
      </c>
      <c r="J2382" s="3">
        <v>3.9807205610760299</v>
      </c>
      <c r="K2382" s="3">
        <v>-0.90554201246100996</v>
      </c>
    </row>
    <row r="2383" spans="8:11">
      <c r="H2383" s="3">
        <f>-1.10817426413867</f>
        <v>-1.10817426413867</v>
      </c>
      <c r="I2383" s="3">
        <v>-2.2434270638472098</v>
      </c>
      <c r="J2383" s="3">
        <v>-1.98771249128071</v>
      </c>
      <c r="K2383" s="3">
        <v>2.5047614418627902</v>
      </c>
    </row>
    <row r="2384" spans="8:11">
      <c r="H2384" s="3">
        <f>-1.01052385523107</f>
        <v>-1.01052385523107</v>
      </c>
      <c r="I2384" s="3">
        <v>-2.1442689343463899</v>
      </c>
      <c r="J2384" s="3">
        <v>2.5857000477359802</v>
      </c>
      <c r="K2384" s="3">
        <v>-3.5437206724568902</v>
      </c>
    </row>
    <row r="2385" spans="8:11">
      <c r="H2385" s="3">
        <v>-0.172249248722048</v>
      </c>
      <c r="I2385" s="3">
        <v>8.2207119664499104E-2</v>
      </c>
      <c r="J2385" s="3">
        <v>1.65822394485591</v>
      </c>
      <c r="K2385" s="3">
        <v>-3.37911368671005</v>
      </c>
    </row>
    <row r="2386" spans="8:11">
      <c r="H2386" s="3">
        <v>1.5480556131381</v>
      </c>
      <c r="I2386" s="3">
        <v>-1.75150265609783</v>
      </c>
      <c r="J2386" s="3">
        <v>2.8063570983560502</v>
      </c>
      <c r="K2386" s="3">
        <v>-1.71950549423566</v>
      </c>
    </row>
    <row r="2387" spans="8:11">
      <c r="H2387" s="3">
        <v>0.38634431457728402</v>
      </c>
      <c r="I2387" s="3">
        <v>-1.6600886812478299</v>
      </c>
      <c r="J2387" s="3">
        <v>-3.5520397515519599</v>
      </c>
      <c r="K2387" s="3">
        <v>0.21480510692648899</v>
      </c>
    </row>
    <row r="2388" spans="8:11">
      <c r="H2388" s="3">
        <v>1.5518262028612</v>
      </c>
      <c r="I2388" s="3">
        <v>2.35047378558609</v>
      </c>
      <c r="J2388" s="3">
        <v>-0.65933092845045405</v>
      </c>
      <c r="K2388" s="3">
        <v>3.2164842689277</v>
      </c>
    </row>
    <row r="2389" spans="8:11">
      <c r="H2389" s="3">
        <v>2.2165578812925602</v>
      </c>
      <c r="I2389" s="3">
        <v>-7.7181632453232299E-2</v>
      </c>
      <c r="J2389" s="3">
        <v>-2.02832388066847</v>
      </c>
      <c r="K2389" s="3">
        <v>3.2602703930138501</v>
      </c>
    </row>
    <row r="2390" spans="8:11">
      <c r="H2390" s="3">
        <f>-0.688584108863876</f>
        <v>-0.688584108863876</v>
      </c>
      <c r="I2390" s="3">
        <v>-0.92658090760205403</v>
      </c>
      <c r="J2390" s="3">
        <v>2.4931814330168098</v>
      </c>
      <c r="K2390" s="3">
        <v>-2.6660158505387899</v>
      </c>
    </row>
    <row r="2391" spans="8:11">
      <c r="H2391" s="3">
        <v>-1.7237047141419699</v>
      </c>
      <c r="I2391" s="3">
        <v>2.2188883785266902</v>
      </c>
      <c r="J2391" s="3">
        <v>0.68058242525388002</v>
      </c>
      <c r="K2391" s="3">
        <v>-3.0750443547884698</v>
      </c>
    </row>
    <row r="2392" spans="8:11">
      <c r="H2392" s="3">
        <v>-0.662240916128638</v>
      </c>
      <c r="I2392" s="3">
        <v>0.243485405686896</v>
      </c>
      <c r="J2392" s="3">
        <v>3.6504644235563499</v>
      </c>
      <c r="K2392" s="3">
        <v>-2.6455952119364201</v>
      </c>
    </row>
    <row r="2393" spans="8:11">
      <c r="H2393" s="3">
        <f>-0.614287285034543</f>
        <v>-0.614287285034543</v>
      </c>
      <c r="I2393" s="3">
        <v>-1.82354519682169</v>
      </c>
      <c r="J2393" s="3">
        <f>-3.3350757614263</f>
        <v>-3.3350757614263</v>
      </c>
      <c r="K2393" s="3">
        <v>-1.89039920750309</v>
      </c>
    </row>
    <row r="2394" spans="8:11">
      <c r="H2394" s="3">
        <v>1.05094262375235</v>
      </c>
      <c r="I2394" s="3">
        <v>1.10559876040051</v>
      </c>
      <c r="J2394" s="3">
        <f>-2.91060718905568</f>
        <v>-2.9106071890556802</v>
      </c>
      <c r="K2394" s="3">
        <v>-1.6993252181195799</v>
      </c>
    </row>
    <row r="2395" spans="8:11">
      <c r="H2395" s="3">
        <v>-1.2640350087616601</v>
      </c>
      <c r="I2395" s="3">
        <v>2.1308222334376201</v>
      </c>
      <c r="J2395" s="3">
        <v>1.1980946312968801</v>
      </c>
      <c r="K2395" s="3">
        <v>3.29803374588325</v>
      </c>
    </row>
    <row r="2396" spans="8:11">
      <c r="H2396" s="3">
        <v>1.1435851721249199</v>
      </c>
      <c r="I2396" s="3">
        <v>-6.9314236621219799E-2</v>
      </c>
      <c r="J2396" s="3">
        <v>-3.5469384957222698</v>
      </c>
      <c r="K2396" s="3">
        <v>1.4505938385314701</v>
      </c>
    </row>
    <row r="2397" spans="8:11">
      <c r="H2397" s="3">
        <v>-1.3605149384881201</v>
      </c>
      <c r="I2397" s="3">
        <v>2.6007851256266701</v>
      </c>
      <c r="J2397" s="3">
        <f>-3.82721539482617</f>
        <v>-3.8272153948261698</v>
      </c>
      <c r="K2397" s="3">
        <v>-0.34881477256847498</v>
      </c>
    </row>
    <row r="2398" spans="8:11">
      <c r="H2398" s="3">
        <v>1.80920452484157</v>
      </c>
      <c r="I2398" s="3">
        <v>-0.34092262552271801</v>
      </c>
      <c r="J2398" s="3">
        <v>2.9549369659606501</v>
      </c>
      <c r="K2398" s="3">
        <v>-0.62059091417948498</v>
      </c>
    </row>
    <row r="2399" spans="8:11">
      <c r="H2399" s="3">
        <f>-1.1211294339762</f>
        <v>-1.1211294339761999</v>
      </c>
      <c r="I2399" s="3">
        <v>-1.2103227633514899</v>
      </c>
      <c r="J2399" s="3">
        <f>-2.9851429587706</f>
        <v>-2.9851429587706</v>
      </c>
      <c r="K2399" s="3">
        <v>-1.78574419941699</v>
      </c>
    </row>
    <row r="2400" spans="8:11">
      <c r="H2400" s="3">
        <v>-0.97537031661325702</v>
      </c>
      <c r="I2400" s="3">
        <v>0.41611633235548201</v>
      </c>
      <c r="J2400" s="3">
        <f>-2.67272032339112</f>
        <v>-2.6727203233911201</v>
      </c>
      <c r="K2400" s="3">
        <v>-2.3124668272036399</v>
      </c>
    </row>
    <row r="2401" spans="8:11">
      <c r="H2401" s="3">
        <v>-0.44453723817027002</v>
      </c>
      <c r="I2401" s="3">
        <v>0.51676837513712603</v>
      </c>
      <c r="J2401" s="3">
        <v>1.62584353829318</v>
      </c>
      <c r="K2401" s="3">
        <v>2.80625874908382</v>
      </c>
    </row>
    <row r="2402" spans="8:11">
      <c r="H2402" s="3">
        <v>-1.4314363438680999</v>
      </c>
      <c r="I2402" s="3">
        <v>2.0080772156649598</v>
      </c>
      <c r="J2402" s="3">
        <v>-3.51588650827247</v>
      </c>
      <c r="K2402" s="3">
        <v>0.67961560793716402</v>
      </c>
    </row>
    <row r="2403" spans="8:11">
      <c r="H2403" s="3">
        <v>-1.9203166752294101</v>
      </c>
      <c r="I2403" s="3">
        <v>0.303496647841143</v>
      </c>
      <c r="J2403" s="3">
        <v>2.38860137287825</v>
      </c>
      <c r="K2403" s="3">
        <v>2.6455547475484398</v>
      </c>
    </row>
    <row r="2404" spans="8:11">
      <c r="H2404" s="3">
        <v>0.32348827914379402</v>
      </c>
      <c r="I2404" s="3">
        <v>-0.55391515935941105</v>
      </c>
      <c r="J2404" s="3">
        <v>0.96411905071817094</v>
      </c>
      <c r="K2404" s="3">
        <v>-3.3355498171300502</v>
      </c>
    </row>
    <row r="2405" spans="8:11">
      <c r="H2405" s="3">
        <v>0.67799743309660698</v>
      </c>
      <c r="I2405" s="3">
        <v>1.11808898058809</v>
      </c>
      <c r="J2405" s="3">
        <v>2.68568637726265</v>
      </c>
      <c r="K2405" s="3">
        <v>-3.8695391134645098</v>
      </c>
    </row>
    <row r="2406" spans="8:11">
      <c r="H2406" s="3">
        <v>2.1405062891686901</v>
      </c>
      <c r="I2406" s="3">
        <v>-0.50514726233790497</v>
      </c>
      <c r="J2406" s="3">
        <v>-1.3037639376624199</v>
      </c>
      <c r="K2406" s="3">
        <v>2.9879465220200001</v>
      </c>
    </row>
    <row r="2407" spans="8:11">
      <c r="H2407" s="3">
        <f>-0.0542581182693782</f>
        <v>-5.4258118269378201E-2</v>
      </c>
      <c r="I2407" s="3">
        <v>-2.5650374805049698</v>
      </c>
      <c r="J2407" s="3">
        <f>-1.60297740863059</f>
        <v>-1.6029774086305899</v>
      </c>
      <c r="K2407" s="3">
        <v>-3.2242335731332501</v>
      </c>
    </row>
    <row r="2408" spans="8:11">
      <c r="H2408" s="3">
        <v>-0.63890025891076996</v>
      </c>
      <c r="I2408" s="3">
        <v>1.19594113868477</v>
      </c>
      <c r="J2408" s="3">
        <v>3.0135254676538801</v>
      </c>
      <c r="K2408" s="3">
        <v>2.96099249322647</v>
      </c>
    </row>
    <row r="2409" spans="8:11">
      <c r="H2409" s="3">
        <f>-2.53765642340624</f>
        <v>-2.53765642340624</v>
      </c>
      <c r="I2409" s="3">
        <v>-0.314882398214403</v>
      </c>
      <c r="J2409" s="3">
        <v>-0.95610318800537497</v>
      </c>
      <c r="K2409" s="3">
        <v>3.2226092227618199</v>
      </c>
    </row>
    <row r="2410" spans="8:11">
      <c r="H2410" s="3">
        <v>-1.05697890170075</v>
      </c>
      <c r="I2410" s="3">
        <v>0.74278061245016003</v>
      </c>
      <c r="J2410" s="3">
        <v>1.5464889485690101</v>
      </c>
      <c r="K2410" s="3">
        <v>-3.7517121376843598</v>
      </c>
    </row>
    <row r="2411" spans="8:11">
      <c r="H2411" s="3">
        <v>-0.72533423608176595</v>
      </c>
      <c r="I2411" s="3">
        <v>2.5062797619100898</v>
      </c>
      <c r="J2411" s="3">
        <f>-3.31123064640466</f>
        <v>-3.3112306464046601</v>
      </c>
      <c r="K2411" s="3">
        <v>-2.7610132753665702</v>
      </c>
    </row>
    <row r="2412" spans="8:11">
      <c r="H2412" s="3">
        <v>-0.17660553546465199</v>
      </c>
      <c r="I2412" s="3">
        <v>0.66806067991812501</v>
      </c>
      <c r="J2412" s="3">
        <v>0.44591084939879699</v>
      </c>
      <c r="K2412" s="3">
        <v>-3.8210250123597098</v>
      </c>
    </row>
    <row r="2413" spans="8:11">
      <c r="H2413" s="3">
        <f>-0.825917882949348</f>
        <v>-0.82591788294934798</v>
      </c>
      <c r="I2413" s="3">
        <v>-2.4223796911952902</v>
      </c>
      <c r="J2413" s="3">
        <f>-3.69380756279228</f>
        <v>-3.69380756279228</v>
      </c>
      <c r="K2413" s="3">
        <v>-0.36470943628408897</v>
      </c>
    </row>
    <row r="2414" spans="8:11">
      <c r="H2414" s="3">
        <v>1.80882943485031</v>
      </c>
      <c r="I2414" s="3">
        <v>-0.25349381798845799</v>
      </c>
      <c r="J2414" s="3">
        <v>2.8091267338815</v>
      </c>
      <c r="K2414" s="3">
        <v>-1.31935696468478</v>
      </c>
    </row>
    <row r="2415" spans="8:11">
      <c r="H2415" s="3">
        <v>2.1129479533055302</v>
      </c>
      <c r="I2415" s="3">
        <v>1.8661003558062501</v>
      </c>
      <c r="J2415" s="3">
        <v>3.7341000646349203E-2</v>
      </c>
      <c r="K2415" s="3">
        <v>-3.4839701044137499</v>
      </c>
    </row>
    <row r="2416" spans="8:11">
      <c r="H2416" s="3">
        <f>-0.0556843282043786</f>
        <v>-5.5684328204378603E-2</v>
      </c>
      <c r="I2416" s="3">
        <v>-2.5667282837999301</v>
      </c>
      <c r="J2416" s="3">
        <v>2.0908614774597001</v>
      </c>
      <c r="K2416" s="3">
        <v>3.8926557793332002</v>
      </c>
    </row>
    <row r="2417" spans="8:11">
      <c r="H2417" s="3">
        <v>0.63207379637836802</v>
      </c>
      <c r="I2417" s="3">
        <v>-2.14100243535289</v>
      </c>
      <c r="J2417" s="3">
        <v>1.9196751682486699</v>
      </c>
      <c r="K2417" s="3">
        <v>-3.4453424565391502</v>
      </c>
    </row>
    <row r="2418" spans="8:11">
      <c r="H2418" s="3">
        <v>-1.4524940752292901</v>
      </c>
      <c r="I2418" s="3">
        <v>0.33378833089256299</v>
      </c>
      <c r="J2418" s="3">
        <v>1.54552612776068</v>
      </c>
      <c r="K2418" s="3">
        <v>-2.7350807330406499</v>
      </c>
    </row>
    <row r="2419" spans="8:11">
      <c r="H2419" s="3">
        <v>0.52458324024816105</v>
      </c>
      <c r="I2419" s="3">
        <v>-2.1277097868224302</v>
      </c>
      <c r="J2419" s="3">
        <v>-2.3752166628309901</v>
      </c>
      <c r="K2419" s="3">
        <v>3.10650732215846</v>
      </c>
    </row>
    <row r="2420" spans="8:11">
      <c r="H2420" s="3">
        <f>-1.95508866886612</f>
        <v>-1.95508866886612</v>
      </c>
      <c r="I2420" s="3">
        <v>-0.79359175030421802</v>
      </c>
      <c r="J2420" s="3">
        <v>2.42700295983582</v>
      </c>
      <c r="K2420" s="3">
        <v>-3.2718508274616198</v>
      </c>
    </row>
    <row r="2421" spans="8:11">
      <c r="H2421" s="3">
        <f>-0.0707878925256126</f>
        <v>-7.07878925256126E-2</v>
      </c>
      <c r="I2421" s="3">
        <v>-0.82186142416216001</v>
      </c>
      <c r="J2421" s="3">
        <v>-3.0212251835392498</v>
      </c>
      <c r="K2421" s="3">
        <v>0.47914296034458997</v>
      </c>
    </row>
    <row r="2422" spans="8:11">
      <c r="H2422" s="3">
        <v>1.6128762927009299</v>
      </c>
      <c r="I2422" s="3">
        <v>0.404635185984134</v>
      </c>
      <c r="J2422" s="3">
        <v>-2.1940879093557801</v>
      </c>
      <c r="K2422" s="3">
        <v>3.8152771862520298</v>
      </c>
    </row>
    <row r="2423" spans="8:11">
      <c r="H2423" s="3">
        <f>-1.63480346529904</f>
        <v>-1.63480346529904</v>
      </c>
      <c r="I2423" s="3">
        <v>-8.8605352016283001E-2</v>
      </c>
      <c r="J2423" s="3">
        <v>2.8864451595088698</v>
      </c>
      <c r="K2423" s="3">
        <v>3.3524721313238199</v>
      </c>
    </row>
    <row r="2424" spans="8:11">
      <c r="H2424" s="3">
        <v>0.94073257711600999</v>
      </c>
      <c r="I2424" s="3">
        <v>0.151970131678103</v>
      </c>
      <c r="J2424" s="3">
        <v>-2.3820986174596701</v>
      </c>
      <c r="K2424" s="3">
        <v>2.37588388530878</v>
      </c>
    </row>
    <row r="2425" spans="8:11">
      <c r="H2425" s="3">
        <v>0.29020714621675497</v>
      </c>
      <c r="I2425" s="3">
        <v>-1.81027403081371</v>
      </c>
      <c r="J2425" s="3">
        <v>-1.5847865301601001</v>
      </c>
      <c r="K2425" s="3">
        <v>3.7683583805216601</v>
      </c>
    </row>
    <row r="2426" spans="8:11">
      <c r="H2426" s="3">
        <v>-2.8297139903771602</v>
      </c>
      <c r="I2426" s="3">
        <v>0.80130721313747599</v>
      </c>
      <c r="J2426" s="3">
        <v>-3.9722853999800001</v>
      </c>
      <c r="K2426" s="3">
        <v>2.0670941992109801</v>
      </c>
    </row>
    <row r="2427" spans="8:11">
      <c r="H2427" s="3">
        <f>-1.02761329349196</f>
        <v>-1.02761329349196</v>
      </c>
      <c r="I2427" s="3">
        <v>-2.4972145663216798</v>
      </c>
      <c r="J2427" s="3">
        <v>2.2558403945608099</v>
      </c>
      <c r="K2427" s="3">
        <v>-2.57027515930409</v>
      </c>
    </row>
    <row r="2428" spans="8:11">
      <c r="H2428" s="3">
        <v>8.7260190285483E-2</v>
      </c>
      <c r="I2428" s="3">
        <v>0.179974660125202</v>
      </c>
      <c r="J2428" s="3">
        <v>3.3822919290176499</v>
      </c>
      <c r="K2428" s="3">
        <v>1.4076545892421499</v>
      </c>
    </row>
    <row r="2429" spans="8:11">
      <c r="H2429" s="3">
        <v>0.59219308883870703</v>
      </c>
      <c r="I2429" s="3">
        <v>0.38882687144651101</v>
      </c>
      <c r="J2429" s="3">
        <f>-1.73444439855447</f>
        <v>-1.73444439855447</v>
      </c>
      <c r="K2429" s="3">
        <v>-3.2443231041629099</v>
      </c>
    </row>
    <row r="2430" spans="8:11">
      <c r="H2430" s="3">
        <v>8.0786283484630197E-2</v>
      </c>
      <c r="I2430" s="3">
        <v>-0.72732572636984105</v>
      </c>
      <c r="J2430" s="3">
        <v>1.2350139362338901</v>
      </c>
      <c r="K2430" s="3">
        <v>3.6199854884409302</v>
      </c>
    </row>
    <row r="2431" spans="8:11">
      <c r="H2431" s="3">
        <v>8.3813533352905895E-2</v>
      </c>
      <c r="I2431" s="3">
        <v>2.59868842591588</v>
      </c>
      <c r="J2431" s="3">
        <f>-3.22841261694451</f>
        <v>-3.2284126169445102</v>
      </c>
      <c r="K2431" s="3">
        <v>-0.65518639793211497</v>
      </c>
    </row>
    <row r="2432" spans="8:11">
      <c r="H2432" s="3">
        <v>0.94340309461115301</v>
      </c>
      <c r="I2432" s="3">
        <v>-1.56826565085403</v>
      </c>
      <c r="J2432" s="3">
        <f>-2.67406933263424</f>
        <v>-2.67406933263424</v>
      </c>
      <c r="K2432" s="3">
        <v>-2.3120576208599499</v>
      </c>
    </row>
    <row r="2433" spans="8:11">
      <c r="H2433" s="3">
        <v>0.30305705527398602</v>
      </c>
      <c r="I2433" s="3">
        <v>1.1603504017461601</v>
      </c>
      <c r="J2433" s="3">
        <v>3.778522435522</v>
      </c>
      <c r="K2433" s="3">
        <v>1.6558936360979</v>
      </c>
    </row>
    <row r="2434" spans="8:11">
      <c r="H2434" s="3">
        <v>1.96195647362655</v>
      </c>
      <c r="I2434" s="3">
        <v>-1.3219966246945001</v>
      </c>
      <c r="J2434" s="3">
        <v>2.9752443827097399</v>
      </c>
      <c r="K2434" s="3">
        <v>-2.9282643572969</v>
      </c>
    </row>
    <row r="2435" spans="8:11">
      <c r="H2435" s="3">
        <v>-1.6916715165338301</v>
      </c>
      <c r="I2435" s="3">
        <v>0.16591621536222101</v>
      </c>
      <c r="J2435" s="3">
        <v>3.47850924798052</v>
      </c>
      <c r="K2435" s="3">
        <v>-1.63687164743111</v>
      </c>
    </row>
    <row r="2436" spans="8:11">
      <c r="H2436" s="3">
        <v>1.32740933631297</v>
      </c>
      <c r="I2436" s="3">
        <v>2.2967844928966001</v>
      </c>
      <c r="J2436" s="3">
        <v>2.7010717915750999</v>
      </c>
      <c r="K2436" s="3">
        <v>2.1083856626958699</v>
      </c>
    </row>
    <row r="2437" spans="8:11">
      <c r="H2437" s="3">
        <v>0.64427449738490505</v>
      </c>
      <c r="I2437" s="3">
        <v>-1.3096171429730601</v>
      </c>
      <c r="J2437" s="3">
        <v>3.3586263206422902</v>
      </c>
      <c r="K2437" s="3">
        <v>-2.6125505042274502</v>
      </c>
    </row>
    <row r="2438" spans="8:11">
      <c r="H2438" s="3">
        <v>-1.6166134535637799</v>
      </c>
      <c r="I2438" s="3">
        <v>0.38149139544352501</v>
      </c>
      <c r="J2438" s="3">
        <v>-3.6322926176531301</v>
      </c>
      <c r="K2438" s="3">
        <v>1.9446876863103499</v>
      </c>
    </row>
    <row r="2439" spans="8:11">
      <c r="H2439" s="3">
        <v>1.0489753264686801</v>
      </c>
      <c r="I2439" s="3">
        <v>0.10437313548119299</v>
      </c>
      <c r="J2439" s="3">
        <v>3.0470055528867102</v>
      </c>
      <c r="K2439" s="3">
        <v>-2.7104898162574602</v>
      </c>
    </row>
    <row r="2440" spans="8:11">
      <c r="H2440" s="3">
        <f>-1.04675371701846</f>
        <v>-1.04675371701846</v>
      </c>
      <c r="I2440" s="3">
        <v>-2.7684744089290398</v>
      </c>
      <c r="J2440" s="3">
        <v>-1.8722101609381501</v>
      </c>
      <c r="K2440" s="3">
        <v>3.4515731558048901</v>
      </c>
    </row>
    <row r="2441" spans="8:11">
      <c r="H2441" s="3">
        <f>-0.121609154942116</f>
        <v>-0.12160915494211599</v>
      </c>
      <c r="I2441" s="3">
        <v>-0.61057958820962899</v>
      </c>
      <c r="J2441" s="3">
        <v>-3.7127939941488699</v>
      </c>
      <c r="K2441" s="3">
        <v>1.9550054029060699</v>
      </c>
    </row>
    <row r="2442" spans="8:11">
      <c r="H2442" s="3">
        <v>1.7419581548655401</v>
      </c>
      <c r="I2442" s="3">
        <v>-2.1733542177473599</v>
      </c>
      <c r="J2442" s="3">
        <v>3.24287466329737</v>
      </c>
      <c r="K2442" s="3">
        <v>-1.2527363177085999</v>
      </c>
    </row>
    <row r="2443" spans="8:11">
      <c r="H2443" s="3">
        <f>-1.42456634623454</f>
        <v>-1.4245663462345399</v>
      </c>
      <c r="I2443" s="3">
        <v>-1.7960044965831601</v>
      </c>
      <c r="J2443" s="3">
        <v>2.5577322821586201</v>
      </c>
      <c r="K2443" s="3">
        <v>-1.663604834764</v>
      </c>
    </row>
    <row r="2444" spans="8:11">
      <c r="H2444" s="3">
        <v>0.98069372775002295</v>
      </c>
      <c r="I2444" s="3">
        <v>-1.35436835792591</v>
      </c>
      <c r="J2444" s="3">
        <v>-2.1923953204620101</v>
      </c>
      <c r="K2444" s="3">
        <v>2.8533547378420301</v>
      </c>
    </row>
    <row r="2445" spans="8:11">
      <c r="H2445" s="3">
        <f>-0.782934902539628</f>
        <v>-0.78293490253962805</v>
      </c>
      <c r="I2445" s="3">
        <v>-0.17178633555977599</v>
      </c>
      <c r="J2445" s="3">
        <f>-2.9810279238296</f>
        <v>-2.9810279238296</v>
      </c>
      <c r="K2445" s="3">
        <v>-1.7761721597393201</v>
      </c>
    </row>
    <row r="2446" spans="8:11">
      <c r="H2446" s="3">
        <f>-0.409494507659517</f>
        <v>-0.409494507659517</v>
      </c>
      <c r="I2446" s="3">
        <v>-1.12709436598232</v>
      </c>
      <c r="J2446" s="3">
        <f>-3.40574033034854</f>
        <v>-3.4057403303485398</v>
      </c>
      <c r="K2446" s="3">
        <v>-3.1055124741061499</v>
      </c>
    </row>
    <row r="2447" spans="8:11">
      <c r="H2447" s="3">
        <v>2.35885514890815</v>
      </c>
      <c r="I2447" s="3">
        <v>-0.74107493942692904</v>
      </c>
      <c r="J2447" s="3">
        <v>3.9280377593667199</v>
      </c>
      <c r="K2447" s="3">
        <v>2.8740322908713698</v>
      </c>
    </row>
    <row r="2448" spans="8:11">
      <c r="H2448" s="3">
        <v>-0.46148528776790099</v>
      </c>
      <c r="I2448" s="3">
        <v>1.8437061963842001</v>
      </c>
      <c r="J2448" s="3">
        <v>2.70929593160366</v>
      </c>
      <c r="K2448" s="3">
        <v>1.8022908033502301</v>
      </c>
    </row>
    <row r="2449" spans="8:11">
      <c r="H2449" s="3">
        <v>2.5738310249165801</v>
      </c>
      <c r="I2449" s="3">
        <v>-0.67297942411595102</v>
      </c>
      <c r="J2449" s="3">
        <v>1.28759069210861</v>
      </c>
      <c r="K2449" s="3">
        <v>3.85543708636223</v>
      </c>
    </row>
    <row r="2450" spans="8:11">
      <c r="H2450" s="3">
        <v>-0.88108746579262598</v>
      </c>
      <c r="I2450" s="3">
        <v>2.7239152767020798</v>
      </c>
      <c r="J2450" s="3">
        <v>3.1808721277748999</v>
      </c>
      <c r="K2450" s="3">
        <v>-3.71284151791117</v>
      </c>
    </row>
    <row r="2451" spans="8:11">
      <c r="H2451" s="3">
        <f>-0.996913854860041</f>
        <v>-0.99691385486004103</v>
      </c>
      <c r="I2451" s="3">
        <v>-1.6940261522926301</v>
      </c>
      <c r="J2451" s="3">
        <f>-3.48508676101948</f>
        <v>-3.4850867610194798</v>
      </c>
      <c r="K2451" s="3">
        <v>-2.2864628759113699</v>
      </c>
    </row>
    <row r="2452" spans="8:11">
      <c r="H2452" s="3">
        <v>1.3680786990803799</v>
      </c>
      <c r="I2452" s="3">
        <v>-1.6862378415392401</v>
      </c>
      <c r="J2452" s="3">
        <f>-3.68461886527225</f>
        <v>-3.6846188652722498</v>
      </c>
      <c r="K2452" s="3">
        <v>-3.3921527542005898</v>
      </c>
    </row>
    <row r="2453" spans="8:11">
      <c r="H2453" s="3">
        <f>-2.83747821912655</f>
        <v>-2.8374782191265502</v>
      </c>
      <c r="I2453" s="3">
        <v>-0.84568411379724395</v>
      </c>
      <c r="J2453" s="3">
        <v>2.16133833266721</v>
      </c>
      <c r="K2453" s="3">
        <v>-3.1485017937421</v>
      </c>
    </row>
    <row r="2454" spans="8:11">
      <c r="H2454" s="3">
        <v>0.91435965607221004</v>
      </c>
      <c r="I2454" s="3">
        <v>1.7219756746327599</v>
      </c>
      <c r="J2454" s="3">
        <v>3.3634994312516202</v>
      </c>
      <c r="K2454" s="3">
        <v>2.7307236390489802</v>
      </c>
    </row>
    <row r="2455" spans="8:11">
      <c r="H2455" s="3">
        <v>-0.90145848764518199</v>
      </c>
      <c r="I2455" s="3">
        <v>1.2232651376683199E-2</v>
      </c>
      <c r="J2455" s="3">
        <v>2.8584960144371299</v>
      </c>
      <c r="K2455" s="3">
        <v>-3.0125568763430999</v>
      </c>
    </row>
    <row r="2456" spans="8:11">
      <c r="H2456" s="3">
        <f>-2.50664184583867</f>
        <v>-2.5066418458386699</v>
      </c>
      <c r="I2456" s="3">
        <v>-0.39100269884521399</v>
      </c>
      <c r="J2456" s="3">
        <v>3.12429919258545</v>
      </c>
      <c r="K2456" s="3">
        <v>-0.20417090396628901</v>
      </c>
    </row>
    <row r="2457" spans="8:11">
      <c r="H2457" s="3">
        <v>-0.77398051395044198</v>
      </c>
      <c r="I2457" s="3">
        <v>0.38656523870509402</v>
      </c>
      <c r="J2457" s="3">
        <v>2.6994956421665899</v>
      </c>
      <c r="K2457" s="3">
        <v>2.2148727960897698</v>
      </c>
    </row>
    <row r="2458" spans="8:11">
      <c r="H2458" s="3">
        <v>0.65224820280228102</v>
      </c>
      <c r="I2458" s="3">
        <v>-2.6291653519754998</v>
      </c>
      <c r="J2458" s="3">
        <f>-2.39232991945573</f>
        <v>-2.3923299194557299</v>
      </c>
      <c r="K2458" s="3">
        <v>-2.5991979224447901</v>
      </c>
    </row>
    <row r="2459" spans="8:11">
      <c r="H2459" s="3">
        <v>0.551584072437309</v>
      </c>
      <c r="I2459" s="3">
        <v>-2.5764504302770201</v>
      </c>
      <c r="J2459" s="3">
        <v>1.9470704956898901</v>
      </c>
      <c r="K2459" s="3">
        <v>-2.6107380529850999</v>
      </c>
    </row>
    <row r="2460" spans="8:11">
      <c r="H2460" s="3">
        <v>2.26726587479039</v>
      </c>
      <c r="I2460" s="3">
        <v>1.9412176150849301</v>
      </c>
      <c r="J2460" s="3">
        <v>2.7923722620751401</v>
      </c>
      <c r="K2460" s="3">
        <v>-1.3073783510824699</v>
      </c>
    </row>
    <row r="2461" spans="8:11">
      <c r="H2461" s="3">
        <v>-1.51221898126695</v>
      </c>
      <c r="I2461" s="3">
        <v>1.3979112668478599</v>
      </c>
      <c r="J2461" s="3">
        <v>3.0101652407970501</v>
      </c>
      <c r="K2461" s="3">
        <v>-3.2297656924313598</v>
      </c>
    </row>
    <row r="2462" spans="8:11">
      <c r="H2462" s="3">
        <v>1.7185125096285301</v>
      </c>
      <c r="I2462" s="3">
        <v>1.7645434932716</v>
      </c>
      <c r="J2462" s="3">
        <f>-2.29425535005042</f>
        <v>-2.2942553500504199</v>
      </c>
      <c r="K2462" s="3">
        <v>-3.1883169456306701</v>
      </c>
    </row>
    <row r="2463" spans="8:11">
      <c r="H2463" s="3">
        <v>2.6841110347563801</v>
      </c>
      <c r="I2463" s="3">
        <v>-0.67622827595146695</v>
      </c>
      <c r="J2463" s="3">
        <v>2.3884203492445102</v>
      </c>
      <c r="K2463" s="3">
        <v>2.4990341037939299</v>
      </c>
    </row>
    <row r="2464" spans="8:11">
      <c r="H2464" s="3">
        <v>-2.1987131289121402</v>
      </c>
      <c r="I2464" s="3">
        <v>4.3381259836415602E-2</v>
      </c>
      <c r="J2464" s="3">
        <v>3.5825101308736498</v>
      </c>
      <c r="K2464" s="3">
        <v>0.45253439308701598</v>
      </c>
    </row>
    <row r="2465" spans="8:11">
      <c r="H2465" s="3">
        <f>-2.64127734828153</f>
        <v>-2.6412773482815299</v>
      </c>
      <c r="I2465" s="3">
        <v>-0.40547252366161202</v>
      </c>
      <c r="J2465" s="3">
        <f>-2.53948018755385</f>
        <v>-2.53948018755385</v>
      </c>
      <c r="K2465" s="3">
        <v>-3.30410238160127</v>
      </c>
    </row>
    <row r="2466" spans="8:11">
      <c r="H2466" s="3">
        <v>0.31744514189851403</v>
      </c>
      <c r="I2466" s="3">
        <v>7.3671375398682806E-2</v>
      </c>
      <c r="J2466" s="3">
        <v>-0.25874216465134597</v>
      </c>
      <c r="K2466" s="3">
        <v>3.2415362920247799</v>
      </c>
    </row>
    <row r="2467" spans="8:11">
      <c r="H2467" s="3">
        <f>-1.77049668800898</f>
        <v>-1.7704966880089801</v>
      </c>
      <c r="I2467" s="3">
        <v>-0.61380209541244501</v>
      </c>
      <c r="J2467" s="3">
        <f>-3.54811192152029</f>
        <v>-3.5481119215202899</v>
      </c>
      <c r="K2467" s="3">
        <v>-1.2998716137909201</v>
      </c>
    </row>
    <row r="2468" spans="8:11">
      <c r="H2468" s="3">
        <v>1.6730571242688801</v>
      </c>
      <c r="I2468" s="3">
        <v>-1.2038080358946801</v>
      </c>
      <c r="J2468" s="3">
        <v>1.1570074517676801</v>
      </c>
      <c r="K2468" s="3">
        <v>-2.8952345004146398</v>
      </c>
    </row>
    <row r="2469" spans="8:11">
      <c r="H2469" s="3">
        <f>-2.36193982091521</f>
        <v>-2.36193982091521</v>
      </c>
      <c r="I2469" s="3">
        <v>-1.5692778778333401</v>
      </c>
      <c r="J2469" s="3">
        <f>-1.4561852417055</f>
        <v>-1.4561852417054999</v>
      </c>
      <c r="K2469" s="3">
        <v>-2.8857135022474401</v>
      </c>
    </row>
    <row r="2470" spans="8:11">
      <c r="H2470" s="3">
        <f>-0.633565954877331</f>
        <v>-0.63356595487733103</v>
      </c>
      <c r="I2470" s="3">
        <v>-1.05003550710557</v>
      </c>
      <c r="J2470" s="3">
        <f>-2.4090526871546</f>
        <v>-2.4090526871545999</v>
      </c>
      <c r="K2470" s="3">
        <v>-2.6823441084411002</v>
      </c>
    </row>
    <row r="2471" spans="8:11">
      <c r="H2471" s="3">
        <v>0.710916622209674</v>
      </c>
      <c r="I2471" s="3">
        <v>-1.5931766366917699</v>
      </c>
      <c r="J2471" s="3">
        <v>0.110451367241167</v>
      </c>
      <c r="K2471" s="3">
        <v>3.0148014570181401</v>
      </c>
    </row>
    <row r="2472" spans="8:11">
      <c r="H2472" s="3">
        <v>0.76886106829063605</v>
      </c>
      <c r="I2472" s="3">
        <v>1.45695996646044</v>
      </c>
      <c r="J2472" s="3">
        <f>-3.44687449092321</f>
        <v>-3.4468744909232099</v>
      </c>
      <c r="K2472" s="3">
        <v>-3.0345988938778401</v>
      </c>
    </row>
    <row r="2473" spans="8:11">
      <c r="H2473" s="3">
        <v>0.73160803192519797</v>
      </c>
      <c r="I2473" s="3">
        <v>-2.37018135042615</v>
      </c>
      <c r="J2473" s="3">
        <v>-3.6879492846040298</v>
      </c>
      <c r="K2473" s="3">
        <v>2.4067587103355801</v>
      </c>
    </row>
    <row r="2474" spans="8:11">
      <c r="H2474" s="3">
        <f>-2.15798949924991</f>
        <v>-2.15798949924991</v>
      </c>
      <c r="I2474" s="3">
        <v>-1.7168779776899099</v>
      </c>
      <c r="J2474" s="3">
        <v>-1.47121074898747</v>
      </c>
      <c r="K2474" s="3">
        <v>2.9481280411644502</v>
      </c>
    </row>
    <row r="2475" spans="8:11">
      <c r="H2475" s="3">
        <f>-1.83304530066365</f>
        <v>-1.83304530066365</v>
      </c>
      <c r="I2475" s="3">
        <v>-0.49385672774852302</v>
      </c>
      <c r="J2475" s="3">
        <v>-1.96838203595435</v>
      </c>
      <c r="K2475" s="3">
        <v>3.9863026858123298</v>
      </c>
    </row>
    <row r="2476" spans="8:11">
      <c r="H2476" s="3">
        <v>2.2249490699125598</v>
      </c>
      <c r="I2476" s="3">
        <v>1.45909946236912</v>
      </c>
      <c r="J2476" s="3">
        <f>-3.61485871069406</f>
        <v>-3.61485871069406</v>
      </c>
      <c r="K2476" s="3">
        <v>-1.67629941878864</v>
      </c>
    </row>
    <row r="2477" spans="8:11">
      <c r="H2477" s="3">
        <v>0.71705437125531102</v>
      </c>
      <c r="I2477" s="3">
        <v>-0.67719827279288403</v>
      </c>
      <c r="J2477" s="3">
        <v>-2.6000212184001499</v>
      </c>
      <c r="K2477" s="3">
        <v>3.5089991066440902</v>
      </c>
    </row>
    <row r="2478" spans="8:11">
      <c r="H2478" s="3">
        <v>-2.5170847823779101</v>
      </c>
      <c r="I2478" s="3">
        <v>0.89386406304667598</v>
      </c>
      <c r="J2478" s="3">
        <f>-2.97953978295785</f>
        <v>-2.97953978295785</v>
      </c>
      <c r="K2478" s="3">
        <v>-1.19510591791736</v>
      </c>
    </row>
    <row r="2479" spans="8:11">
      <c r="H2479" s="3">
        <v>0.41491885620616697</v>
      </c>
      <c r="I2479" s="3">
        <v>1.7664774918403201</v>
      </c>
      <c r="J2479" s="3">
        <v>-0.91080737578897597</v>
      </c>
      <c r="K2479" s="3">
        <v>3.8514992182837902</v>
      </c>
    </row>
    <row r="2480" spans="8:11">
      <c r="H2480" s="3">
        <v>-1.05612802406081</v>
      </c>
      <c r="I2480" s="3">
        <v>1.17766104301145</v>
      </c>
      <c r="J2480" s="3">
        <v>-0.77230190345493099</v>
      </c>
      <c r="K2480" s="3">
        <v>3.16726777582678</v>
      </c>
    </row>
    <row r="2481" spans="8:11">
      <c r="H2481" s="3">
        <f>-0.371607715161607</f>
        <v>-0.37160771516160701</v>
      </c>
      <c r="I2481" s="3">
        <v>-2.42937123011066</v>
      </c>
      <c r="J2481" s="3">
        <f>-3.71572494367679</f>
        <v>-3.7157249436767898</v>
      </c>
      <c r="K2481" s="3">
        <v>-1.4837656075299701</v>
      </c>
    </row>
    <row r="2482" spans="8:11">
      <c r="H2482" s="3">
        <v>-1.69357126971512E-2</v>
      </c>
      <c r="I2482" s="3">
        <v>0.65926425731220395</v>
      </c>
      <c r="J2482" s="3">
        <f>-1.33752918798925</f>
        <v>-1.3375291879892499</v>
      </c>
      <c r="K2482" s="3">
        <v>-3.8430070343963498</v>
      </c>
    </row>
    <row r="2483" spans="8:11">
      <c r="H2483" s="3">
        <v>-0.826186910371566</v>
      </c>
      <c r="I2483" s="3">
        <v>1.507100839169</v>
      </c>
      <c r="J2483" s="3">
        <v>-3.9373909238867402</v>
      </c>
      <c r="K2483" s="3">
        <v>0.38364422198153803</v>
      </c>
    </row>
    <row r="2484" spans="8:11">
      <c r="H2484" s="3">
        <v>1.3962330201518101</v>
      </c>
      <c r="I2484" s="3">
        <v>0.106735634994039</v>
      </c>
      <c r="J2484" s="3">
        <v>3.2357949925592502</v>
      </c>
      <c r="K2484" s="3">
        <v>-0.46838521425407798</v>
      </c>
    </row>
    <row r="2485" spans="8:11">
      <c r="H2485" s="3">
        <f>-0.755988224233</f>
        <v>-0.75598822423300005</v>
      </c>
      <c r="I2485" s="3">
        <v>-0.57888485855382399</v>
      </c>
      <c r="J2485" s="3">
        <f>-2.59774094642524</f>
        <v>-2.5977409464252399</v>
      </c>
      <c r="K2485" s="3">
        <v>-2.0555544900535399</v>
      </c>
    </row>
    <row r="2486" spans="8:11">
      <c r="H2486" s="3">
        <v>1.2015015932430599</v>
      </c>
      <c r="I2486" s="3">
        <v>-7.5944740848120404E-2</v>
      </c>
      <c r="J2486" s="3">
        <f>-2.84617751284519</f>
        <v>-2.8461775128451898</v>
      </c>
      <c r="K2486" s="3">
        <v>-2.8131234791890098</v>
      </c>
    </row>
    <row r="2487" spans="8:11">
      <c r="H2487" s="3">
        <v>-0.57539341934097699</v>
      </c>
      <c r="I2487" s="3">
        <v>0.62639891221658806</v>
      </c>
      <c r="J2487" s="3">
        <f>-3.94051890406489</f>
        <v>-3.94051890406489</v>
      </c>
      <c r="K2487" s="3">
        <v>-3.1938773087191001</v>
      </c>
    </row>
    <row r="2488" spans="8:11">
      <c r="H2488" s="3">
        <f>-1.44080463041387</f>
        <v>-1.44080463041387</v>
      </c>
      <c r="I2488" s="3">
        <v>-0.88888238577104595</v>
      </c>
      <c r="J2488" s="3">
        <v>2.84791787473694</v>
      </c>
      <c r="K2488" s="3">
        <v>1.9478224274394</v>
      </c>
    </row>
    <row r="2489" spans="8:11">
      <c r="H2489" s="3">
        <v>6.1550448963390403E-2</v>
      </c>
      <c r="I2489" s="3">
        <v>1.79494332219918</v>
      </c>
      <c r="J2489" s="3">
        <v>3.0518476365692599</v>
      </c>
      <c r="K2489" s="3">
        <v>3.2944174860937698</v>
      </c>
    </row>
    <row r="2490" spans="8:11">
      <c r="H2490" s="3">
        <f>-0.576431717418079</f>
        <v>-0.57643171741807897</v>
      </c>
      <c r="I2490" s="3">
        <v>-0.42448745894929801</v>
      </c>
      <c r="J2490" s="3">
        <v>2.1143830400647299</v>
      </c>
      <c r="K2490" s="3">
        <v>2.8993002484941401</v>
      </c>
    </row>
    <row r="2491" spans="8:11">
      <c r="H2491" s="3">
        <v>2.8223685681664099</v>
      </c>
      <c r="I2491" s="3">
        <v>0.67265140879836505</v>
      </c>
      <c r="J2491" s="3">
        <v>1.92574463512418</v>
      </c>
      <c r="K2491" s="3">
        <v>3.44722685389692</v>
      </c>
    </row>
    <row r="2492" spans="8:11">
      <c r="H2492" s="3">
        <v>-1.45573592633284</v>
      </c>
      <c r="I2492" s="3">
        <v>0.22842022562999201</v>
      </c>
      <c r="J2492" s="3">
        <v>-0.79882189492673406</v>
      </c>
      <c r="K2492" s="3">
        <v>3.4675742502109501</v>
      </c>
    </row>
    <row r="2493" spans="8:11">
      <c r="H2493" s="3">
        <v>-2.42646045725551</v>
      </c>
      <c r="I2493" s="3">
        <v>0.31228800191629502</v>
      </c>
      <c r="J2493" s="3">
        <f>-1.98566880572659</f>
        <v>-1.9856688057265901</v>
      </c>
      <c r="K2493" s="3">
        <v>-3.1485921237321199</v>
      </c>
    </row>
    <row r="2494" spans="8:11">
      <c r="H2494" s="3">
        <v>0.63485698472602703</v>
      </c>
      <c r="I2494" s="3">
        <v>0.266451328169791</v>
      </c>
      <c r="J2494" s="3">
        <v>1.03166638152281</v>
      </c>
      <c r="K2494" s="3">
        <v>-3.7743964518837299</v>
      </c>
    </row>
    <row r="2495" spans="8:11">
      <c r="H2495" s="3">
        <v>-1.36995169965477</v>
      </c>
      <c r="I2495" s="3">
        <v>2.3921769558731101</v>
      </c>
      <c r="J2495" s="3">
        <f>-2.38063623605976</f>
        <v>-2.3806362360597602</v>
      </c>
      <c r="K2495" s="3">
        <v>-3.9871967190247002</v>
      </c>
    </row>
    <row r="2496" spans="8:11">
      <c r="H2496" s="3">
        <f>-2.27392644860809</f>
        <v>-2.2739264486080901</v>
      </c>
      <c r="I2496" s="3">
        <v>-0.224588166708206</v>
      </c>
      <c r="J2496" s="3">
        <v>3.7379226973589099</v>
      </c>
      <c r="K2496" s="3">
        <v>0.91898330146906204</v>
      </c>
    </row>
    <row r="2497" spans="8:11">
      <c r="H2497" s="3">
        <v>1.10838991890937</v>
      </c>
      <c r="I2497" s="3">
        <v>-1.36237498591565</v>
      </c>
      <c r="J2497" s="3">
        <v>0.51916373432228402</v>
      </c>
      <c r="K2497" s="3">
        <v>-3.8435168948158398</v>
      </c>
    </row>
    <row r="2498" spans="8:11">
      <c r="H2498" s="3">
        <f>-1.32933248986969</f>
        <v>-1.3293324898696901</v>
      </c>
      <c r="I2498" s="3">
        <v>-0.83410720416291995</v>
      </c>
      <c r="J2498" s="3">
        <f>-1.51437061608191</f>
        <v>-1.5143706160819099</v>
      </c>
      <c r="K2498" s="3">
        <v>-2.80478245893429</v>
      </c>
    </row>
    <row r="2499" spans="8:11">
      <c r="H2499" s="3">
        <f>-0.41675145951936</f>
        <v>-0.41675145951935999</v>
      </c>
      <c r="I2499" s="3">
        <v>-2.4779027488290701</v>
      </c>
      <c r="J2499" s="3">
        <f>-2.43715149663121</f>
        <v>-2.43715149663121</v>
      </c>
      <c r="K2499" s="3">
        <v>-2.5142248294731702</v>
      </c>
    </row>
    <row r="2500" spans="8:11">
      <c r="H2500" s="3">
        <v>0.97446116909871705</v>
      </c>
      <c r="I2500" s="3">
        <v>-0.55117066589197505</v>
      </c>
      <c r="J2500" s="3">
        <v>1.7743962705697001</v>
      </c>
      <c r="K2500" s="3">
        <v>-3.2271591112029898</v>
      </c>
    </row>
    <row r="2501" spans="8:11">
      <c r="H2501" s="3">
        <v>-0.497934948783822</v>
      </c>
      <c r="I2501" s="3">
        <v>3.8953093233500199E-2</v>
      </c>
      <c r="J2501" s="3">
        <v>1.49498433432078</v>
      </c>
      <c r="K2501" s="3">
        <v>3.5957307094915101</v>
      </c>
    </row>
    <row r="2502" spans="8:11">
      <c r="H2502" s="3">
        <v>-2.2352057787845898</v>
      </c>
      <c r="I2502" s="3">
        <v>0.75674232854161405</v>
      </c>
      <c r="J2502" s="3">
        <v>2.7023822320603599</v>
      </c>
      <c r="K2502" s="3">
        <v>2.2480858163351898</v>
      </c>
    </row>
    <row r="2503" spans="8:11">
      <c r="H2503" s="3">
        <v>-1.8364723250044801</v>
      </c>
      <c r="I2503" s="3">
        <v>2.3253388201637302</v>
      </c>
      <c r="J2503" s="3">
        <v>1.7497008067001101</v>
      </c>
      <c r="K2503" s="3">
        <v>3.0324520394219201</v>
      </c>
    </row>
    <row r="2504" spans="8:11">
      <c r="H2504" s="3">
        <v>1.22429210148679</v>
      </c>
      <c r="I2504" s="3">
        <v>2.0711833585737698</v>
      </c>
      <c r="J2504" s="3">
        <f>-2.59266943904279</f>
        <v>-2.59266943904279</v>
      </c>
      <c r="K2504" s="3">
        <v>-2.3906201099981899</v>
      </c>
    </row>
    <row r="2505" spans="8:11">
      <c r="H2505" s="3">
        <v>-1.5476923847716</v>
      </c>
      <c r="I2505" s="3">
        <v>2.0194735863200401</v>
      </c>
      <c r="J2505" s="3">
        <v>3.4702821208668402</v>
      </c>
      <c r="K2505" s="3">
        <v>1.4511490472077999</v>
      </c>
    </row>
    <row r="2506" spans="8:11">
      <c r="H2506" s="3">
        <v>-1.63084416775977</v>
      </c>
      <c r="I2506" s="3">
        <v>1.4183198697591799</v>
      </c>
      <c r="J2506" s="3">
        <f>-2.97178468936954</f>
        <v>-2.9717846893695401</v>
      </c>
      <c r="K2506" s="3">
        <v>-2.6785329294041</v>
      </c>
    </row>
    <row r="2507" spans="8:11">
      <c r="H2507" s="3">
        <v>1.0271664525100801</v>
      </c>
      <c r="I2507" s="3">
        <v>-0.36581975663341298</v>
      </c>
      <c r="J2507" s="3">
        <v>1.5474608308958699</v>
      </c>
      <c r="K2507" s="3">
        <v>2.5876349911460501</v>
      </c>
    </row>
    <row r="2508" spans="8:11">
      <c r="H2508" s="3">
        <v>2.5898083919877002</v>
      </c>
      <c r="I2508" s="3">
        <v>1.0025730654345899</v>
      </c>
      <c r="J2508" s="3">
        <v>-0.66816887636623801</v>
      </c>
      <c r="K2508" s="3">
        <v>2.93298587410094</v>
      </c>
    </row>
    <row r="2509" spans="8:11">
      <c r="H2509" s="3">
        <v>0.97188902677908195</v>
      </c>
      <c r="I2509" s="3">
        <v>-0.72256877405846698</v>
      </c>
      <c r="J2509" s="3">
        <f>-1.97203942688061</f>
        <v>-1.9720394268806101</v>
      </c>
      <c r="K2509" s="3">
        <v>-3.1191786231677798</v>
      </c>
    </row>
    <row r="2510" spans="8:11">
      <c r="H2510" s="3">
        <f>-0.150863888134857</f>
        <v>-0.15086388813485699</v>
      </c>
      <c r="I2510" s="3">
        <v>-0.24596171626861801</v>
      </c>
      <c r="J2510" s="3">
        <v>2.7174987529608998</v>
      </c>
      <c r="K2510" s="3">
        <v>1.4493428429903501</v>
      </c>
    </row>
    <row r="2511" spans="8:11">
      <c r="H2511" s="3">
        <v>1.3655583245568099</v>
      </c>
      <c r="I2511" s="3">
        <v>1.24336844037002</v>
      </c>
      <c r="J2511" s="3">
        <v>-3.8563767272576999</v>
      </c>
      <c r="K2511" s="3">
        <v>3.0891025284469902</v>
      </c>
    </row>
    <row r="2512" spans="8:11">
      <c r="H2512" s="3">
        <f>-0.152764624238455</f>
        <v>-0.15276462423845499</v>
      </c>
      <c r="I2512" s="3">
        <v>-1.89798134817201</v>
      </c>
      <c r="J2512" s="3">
        <f>-3.71533596576143</f>
        <v>-3.71533596576143</v>
      </c>
      <c r="K2512" s="3">
        <v>-0.52365675094736297</v>
      </c>
    </row>
    <row r="2513" spans="8:11">
      <c r="H2513" s="3">
        <v>2.0971099701827498</v>
      </c>
      <c r="I2513" s="3">
        <v>-1.0780725772937001</v>
      </c>
      <c r="J2513" s="3">
        <v>2.0784158645807702</v>
      </c>
      <c r="K2513" s="3">
        <v>2.9449836903218398</v>
      </c>
    </row>
    <row r="2514" spans="8:11">
      <c r="H2514" s="3">
        <v>2.8095789768296</v>
      </c>
      <c r="I2514" s="3">
        <v>0.63646503892240003</v>
      </c>
      <c r="J2514" s="3">
        <v>2.6100962703247301</v>
      </c>
      <c r="K2514" s="3">
        <v>-2.05366366148849</v>
      </c>
    </row>
    <row r="2515" spans="8:11">
      <c r="H2515" s="3">
        <v>1.02855334077175</v>
      </c>
      <c r="I2515" s="3">
        <v>-2.78191148333701</v>
      </c>
      <c r="J2515" s="3">
        <v>-3.43027210196915</v>
      </c>
      <c r="K2515" s="3">
        <v>1.6719089416433099</v>
      </c>
    </row>
    <row r="2516" spans="8:11">
      <c r="H2516" s="3">
        <v>2.3684802243888701</v>
      </c>
      <c r="I2516" s="3">
        <v>-0.26519210610603</v>
      </c>
      <c r="J2516" s="3">
        <v>0.53080227828905102</v>
      </c>
      <c r="K2516" s="3">
        <v>-3.2970044278214701</v>
      </c>
    </row>
    <row r="2517" spans="8:11">
      <c r="H2517" s="3">
        <v>-1.0773936255535701</v>
      </c>
      <c r="I2517" s="3">
        <v>2.0365703835698401</v>
      </c>
      <c r="J2517" s="3">
        <v>1.20272665027949</v>
      </c>
      <c r="K2517" s="3">
        <v>-2.7870157954580002</v>
      </c>
    </row>
    <row r="2518" spans="8:11">
      <c r="H2518" s="3">
        <v>0.82599840054805596</v>
      </c>
      <c r="I2518" s="3">
        <v>0.51602735071276296</v>
      </c>
      <c r="J2518" s="3">
        <f>-2.57545264819326</f>
        <v>-2.5754526481932598</v>
      </c>
      <c r="K2518" s="3">
        <v>-3.3783194596566299</v>
      </c>
    </row>
    <row r="2519" spans="8:11">
      <c r="H2519" s="3">
        <f>-2.64065627200462</f>
        <v>-2.6406562720046201</v>
      </c>
      <c r="I2519" s="3">
        <v>-1.40434604309542</v>
      </c>
      <c r="J2519" s="3">
        <f>-2.34217085097326</f>
        <v>-2.3421708509732602</v>
      </c>
      <c r="K2519" s="3">
        <v>-2.0417548011258799</v>
      </c>
    </row>
    <row r="2520" spans="8:11">
      <c r="H2520" s="3">
        <v>-0.51182005605347103</v>
      </c>
      <c r="I2520" s="3">
        <v>0.128302184331271</v>
      </c>
      <c r="J2520" s="3">
        <v>2.62757189934629</v>
      </c>
      <c r="K2520" s="3">
        <v>2.4829201840143198</v>
      </c>
    </row>
    <row r="2521" spans="8:11">
      <c r="H2521" s="3">
        <v>1.0181114905874999</v>
      </c>
      <c r="I2521" s="3">
        <v>-2.1984142249326002</v>
      </c>
      <c r="J2521" s="3">
        <v>3.7313135097830199</v>
      </c>
      <c r="K2521" s="3">
        <v>1.70398225532021</v>
      </c>
    </row>
    <row r="2522" spans="8:11">
      <c r="H2522" s="3">
        <v>-0.93762767398819302</v>
      </c>
      <c r="I2522" s="3">
        <v>0.34177684200249198</v>
      </c>
      <c r="J2522" s="3">
        <f>-3.20705508499895</f>
        <v>-3.2070550849989501</v>
      </c>
      <c r="K2522" s="3">
        <v>-1.2211153041755101</v>
      </c>
    </row>
    <row r="2523" spans="8:11">
      <c r="H2523" s="3">
        <v>3.3006768580718403E-2</v>
      </c>
      <c r="I2523" s="3">
        <v>2.7870053145986602</v>
      </c>
      <c r="J2523" s="3">
        <v>3.8503482394950201</v>
      </c>
      <c r="K2523" s="3">
        <v>-2.4902222226373198</v>
      </c>
    </row>
    <row r="2524" spans="8:11">
      <c r="H2524" s="3">
        <f>-1.11672597907872</f>
        <v>-1.1167259790787201</v>
      </c>
      <c r="I2524" s="3">
        <v>-1.45986609267088</v>
      </c>
      <c r="J2524" s="3">
        <v>2.7104954663648502</v>
      </c>
      <c r="K2524" s="3">
        <v>2.8956694781164498</v>
      </c>
    </row>
    <row r="2525" spans="8:11">
      <c r="H2525" s="3">
        <v>-2.20763183477936</v>
      </c>
      <c r="I2525" s="3">
        <v>0.97915012657520095</v>
      </c>
      <c r="J2525" s="3">
        <f>-3.26001072481431</f>
        <v>-3.2600107248143102</v>
      </c>
      <c r="K2525" s="3">
        <v>-2.5639953583421402</v>
      </c>
    </row>
    <row r="2526" spans="8:11">
      <c r="H2526" s="3">
        <v>-0.47806213551536098</v>
      </c>
      <c r="I2526" s="3">
        <v>1.85939362760532</v>
      </c>
      <c r="J2526" s="3">
        <f>-3.65706967682283</f>
        <v>-3.6570696768228301</v>
      </c>
      <c r="K2526" s="3">
        <v>-3.1886806011347502</v>
      </c>
    </row>
    <row r="2527" spans="8:11">
      <c r="H2527" s="3">
        <v>-2.7866722778151098</v>
      </c>
      <c r="I2527" s="3">
        <v>0.74962545135373804</v>
      </c>
      <c r="J2527" s="3">
        <v>1.41750762909107</v>
      </c>
      <c r="K2527" s="3">
        <v>3.2437571778266499</v>
      </c>
    </row>
    <row r="2528" spans="8:11">
      <c r="H2528" s="3">
        <v>1.90939016329295</v>
      </c>
      <c r="I2528" s="3">
        <v>-0.156240163679188</v>
      </c>
      <c r="J2528" s="3">
        <f>-1.11868400431825</f>
        <v>-1.11868400431825</v>
      </c>
      <c r="K2528" s="3">
        <v>-3.9701020080820699</v>
      </c>
    </row>
    <row r="2529" spans="8:11">
      <c r="H2529" s="3">
        <f>-0.352832972200282</f>
        <v>-0.35283297220028198</v>
      </c>
      <c r="I2529" s="3">
        <v>-1.2909101351111101</v>
      </c>
      <c r="J2529" s="3">
        <v>0.13336985029892301</v>
      </c>
      <c r="K2529" s="3">
        <v>-3.4425385670914701</v>
      </c>
    </row>
    <row r="2530" spans="8:11">
      <c r="H2530" s="3">
        <v>0.94742159208266796</v>
      </c>
      <c r="I2530" s="3">
        <v>-1.9933713002181801</v>
      </c>
      <c r="J2530" s="3">
        <v>2.5074615760781298</v>
      </c>
      <c r="K2530" s="3">
        <v>-3.4569694920577398</v>
      </c>
    </row>
    <row r="2531" spans="8:11">
      <c r="H2531" s="3">
        <v>1.4405669467928801</v>
      </c>
      <c r="I2531" s="3">
        <v>-1.9574937158791801</v>
      </c>
      <c r="J2531" s="3">
        <f>-3.54775087578658</f>
        <v>-3.5477508757865799</v>
      </c>
      <c r="K2531" s="3">
        <v>-0.98145642142454004</v>
      </c>
    </row>
    <row r="2532" spans="8:11">
      <c r="H2532" s="3">
        <v>0.32966404734673699</v>
      </c>
      <c r="I2532" s="3">
        <v>-1.6922279632222901</v>
      </c>
      <c r="J2532" s="3">
        <v>2.5791344848594</v>
      </c>
      <c r="K2532" s="3">
        <v>3.85983695947297</v>
      </c>
    </row>
    <row r="2533" spans="8:11">
      <c r="H2533" s="3">
        <v>1.7762743859352901</v>
      </c>
      <c r="I2533" s="3">
        <v>1.1110812541414701</v>
      </c>
      <c r="J2533" s="3">
        <v>1.23849589628485</v>
      </c>
      <c r="K2533" s="3">
        <v>-3.8167679095798199</v>
      </c>
    </row>
    <row r="2534" spans="8:11">
      <c r="H2534" s="3">
        <v>-0.20341550238685399</v>
      </c>
      <c r="I2534" s="3">
        <v>0.69075426423335495</v>
      </c>
      <c r="J2534" s="3">
        <v>2.1411216837345202</v>
      </c>
      <c r="K2534" s="3">
        <v>-2.9355438759419701</v>
      </c>
    </row>
    <row r="2535" spans="8:11">
      <c r="H2535" s="3">
        <v>1.86496955335984</v>
      </c>
      <c r="I2535" s="3">
        <v>-2.3435019263575199</v>
      </c>
      <c r="J2535" s="3">
        <v>1.5396115829791299</v>
      </c>
      <c r="K2535" s="3">
        <v>3.0668004370566799</v>
      </c>
    </row>
    <row r="2536" spans="8:11">
      <c r="H2536" s="3">
        <v>-1.4189461231037199</v>
      </c>
      <c r="I2536" s="3">
        <v>1.0390834098855</v>
      </c>
      <c r="J2536" s="3">
        <v>2.9423560021509201</v>
      </c>
      <c r="K2536" s="3">
        <v>-2.4330405015469001</v>
      </c>
    </row>
    <row r="2537" spans="8:11">
      <c r="H2537" s="3">
        <v>1.4049781769219301</v>
      </c>
      <c r="I2537" s="3">
        <v>-0.736555157799341</v>
      </c>
      <c r="J2537" s="3">
        <v>3.0777254898851498</v>
      </c>
      <c r="K2537" s="3">
        <v>2.4095134842847701</v>
      </c>
    </row>
    <row r="2538" spans="8:11">
      <c r="H2538" s="3">
        <f>-0.254776331493384</f>
        <v>-0.25477633149338402</v>
      </c>
      <c r="I2538" s="3">
        <v>-0.48178328993562802</v>
      </c>
      <c r="J2538" s="3">
        <v>0.51150430945309899</v>
      </c>
      <c r="K2538" s="3">
        <v>-3.78345144965117</v>
      </c>
    </row>
    <row r="2539" spans="8:11">
      <c r="H2539" s="3">
        <v>1.9384700383015401</v>
      </c>
      <c r="I2539" s="3">
        <v>2.1836276548114002</v>
      </c>
      <c r="J2539" s="3">
        <f>-3.86511088418186</f>
        <v>-3.8651108841818602</v>
      </c>
      <c r="K2539" s="3">
        <v>-2.51511350788696</v>
      </c>
    </row>
    <row r="2540" spans="8:11">
      <c r="H2540" s="3">
        <v>0.12298118329994399</v>
      </c>
      <c r="I2540" s="3">
        <v>1.65911683512982</v>
      </c>
      <c r="J2540" s="3">
        <v>3.4950192943180198</v>
      </c>
      <c r="K2540" s="3">
        <v>-1.9101255845223899</v>
      </c>
    </row>
    <row r="2541" spans="8:11">
      <c r="H2541" s="3">
        <v>0.52032969438214605</v>
      </c>
      <c r="I2541" s="3">
        <v>1.00126018631651</v>
      </c>
      <c r="J2541" s="3">
        <v>1.9208376992304601</v>
      </c>
      <c r="K2541" s="3">
        <v>3.0620993708850501</v>
      </c>
    </row>
    <row r="2542" spans="8:11">
      <c r="H2542" s="3">
        <v>-1.75012190530793</v>
      </c>
      <c r="I2542" s="3">
        <v>0.245278999068721</v>
      </c>
      <c r="J2542" s="3">
        <f>-2.15677486069031</f>
        <v>-2.1567748606903101</v>
      </c>
      <c r="K2542" s="3">
        <v>-3.96207809218398</v>
      </c>
    </row>
    <row r="2543" spans="8:11">
      <c r="H2543" s="3">
        <f>-1.63146435273251</f>
        <v>-1.6314643527325099</v>
      </c>
      <c r="I2543" s="3">
        <v>-1.8514648862643399</v>
      </c>
      <c r="J2543" s="3">
        <f>-3.07145191498844</f>
        <v>-3.0714519149884398</v>
      </c>
      <c r="K2543" s="3">
        <v>-1.66818669792191</v>
      </c>
    </row>
    <row r="2544" spans="8:11">
      <c r="H2544" s="3">
        <v>-0.53302690407823605</v>
      </c>
      <c r="I2544" s="3">
        <v>7.5794968007628805E-2</v>
      </c>
      <c r="J2544" s="3">
        <v>3.0969107992412699</v>
      </c>
      <c r="K2544" s="3">
        <v>-2.40872706303829</v>
      </c>
    </row>
    <row r="2545" spans="8:11">
      <c r="H2545" s="3">
        <f>-0.148400206916213</f>
        <v>-0.148400206916213</v>
      </c>
      <c r="I2545" s="3">
        <v>-0.37902811543884402</v>
      </c>
      <c r="J2545" s="3">
        <v>1.964149366972</v>
      </c>
      <c r="K2545" s="3">
        <v>3.5834552848944501</v>
      </c>
    </row>
    <row r="2546" spans="8:11">
      <c r="H2546" s="3">
        <f>-0.942185445450132</f>
        <v>-0.94218544545013205</v>
      </c>
      <c r="I2546" s="3">
        <v>-0.28579752990046597</v>
      </c>
      <c r="J2546" s="3">
        <v>-3.92478248791855</v>
      </c>
      <c r="K2546" s="3">
        <v>0.82878771961824804</v>
      </c>
    </row>
    <row r="2547" spans="8:11">
      <c r="H2547" s="3">
        <v>0.97045625222299003</v>
      </c>
      <c r="I2547" s="3">
        <v>-0.32143876114153203</v>
      </c>
      <c r="J2547" s="3">
        <f>-0.578441848821072</f>
        <v>-0.57844184882107197</v>
      </c>
      <c r="K2547" s="3">
        <v>-3.3183778446277401</v>
      </c>
    </row>
    <row r="2548" spans="8:11">
      <c r="H2548" s="3">
        <v>-1.38948137913562</v>
      </c>
      <c r="I2548" s="3">
        <v>2.38638139704979</v>
      </c>
      <c r="J2548" s="3">
        <v>3.4188484689226701</v>
      </c>
      <c r="K2548" s="3">
        <v>-3.3507630096977601</v>
      </c>
    </row>
    <row r="2549" spans="8:11">
      <c r="H2549" s="3">
        <f>-1.91818044168387</f>
        <v>-1.9181804416838699</v>
      </c>
      <c r="I2549" s="3">
        <v>-0.80665786697305997</v>
      </c>
      <c r="J2549" s="3">
        <v>3.7923757699963798</v>
      </c>
      <c r="K2549" s="3">
        <v>0.74931619774226699</v>
      </c>
    </row>
    <row r="2550" spans="8:11">
      <c r="H2550" s="3">
        <v>1.62242407472983</v>
      </c>
      <c r="I2550" s="3">
        <v>-2.4731525324671502</v>
      </c>
      <c r="J2550" s="3">
        <v>1.5789226634632301</v>
      </c>
      <c r="K2550" s="3">
        <v>-2.5862543905931199</v>
      </c>
    </row>
    <row r="2551" spans="8:11">
      <c r="H2551" s="3">
        <v>1.4844231551037801</v>
      </c>
      <c r="I2551" s="3">
        <v>2.2141871029877298</v>
      </c>
      <c r="J2551" s="3">
        <v>3.78089521303494</v>
      </c>
      <c r="K2551" s="3">
        <v>-1.7220626629017901</v>
      </c>
    </row>
    <row r="2552" spans="8:11">
      <c r="H2552" s="3">
        <f>-0.222151836901742</f>
        <v>-0.22215183690174201</v>
      </c>
      <c r="I2552" s="3">
        <v>-2.3718597787690698</v>
      </c>
      <c r="J2552" s="3">
        <v>-2.6366441930255502</v>
      </c>
      <c r="K2552" s="3">
        <v>2.2613189756818901</v>
      </c>
    </row>
    <row r="2553" spans="8:11">
      <c r="H2553" s="3">
        <v>-1.3458371601979</v>
      </c>
      <c r="I2553" s="3">
        <v>1.92082499477839</v>
      </c>
      <c r="J2553" s="3">
        <v>-3.2512112485540898</v>
      </c>
      <c r="K2553" s="3">
        <v>0.68860288819681403</v>
      </c>
    </row>
    <row r="2554" spans="8:11">
      <c r="H2554" s="3">
        <v>-0.576697553063515</v>
      </c>
      <c r="I2554" s="3">
        <v>5.74953503669446E-2</v>
      </c>
      <c r="J2554" s="3">
        <v>0.63057995035795</v>
      </c>
      <c r="K2554" s="3">
        <v>-3.1458716730979699</v>
      </c>
    </row>
    <row r="2555" spans="8:11">
      <c r="H2555" s="3">
        <v>0.19466308820539199</v>
      </c>
      <c r="I2555" s="3">
        <v>-2.1639716675047702</v>
      </c>
      <c r="J2555" s="3">
        <v>2.5238589408989198</v>
      </c>
      <c r="K2555" s="3">
        <v>3.2521443553182001</v>
      </c>
    </row>
    <row r="2556" spans="8:11">
      <c r="H2556" s="3">
        <v>0.55979056920733505</v>
      </c>
      <c r="I2556" s="3">
        <v>-1.0571752838153201</v>
      </c>
      <c r="J2556" s="3">
        <v>3.4094648430042098</v>
      </c>
      <c r="K2556" s="3">
        <v>-2.0788327045405</v>
      </c>
    </row>
    <row r="2557" spans="8:11">
      <c r="H2557" s="3">
        <v>2.2166995237437002</v>
      </c>
      <c r="I2557" s="3">
        <v>0.79838123325462895</v>
      </c>
      <c r="J2557" s="3">
        <v>-3.35975436310608</v>
      </c>
      <c r="K2557" s="3">
        <v>0.279707032901998</v>
      </c>
    </row>
    <row r="2558" spans="8:11">
      <c r="H2558" s="3">
        <v>0.64548894454492101</v>
      </c>
      <c r="I2558" s="3">
        <v>-2.03135432689652</v>
      </c>
      <c r="J2558" s="3">
        <v>1.5365492901030999</v>
      </c>
      <c r="K2558" s="3">
        <v>-3.3465681388742099</v>
      </c>
    </row>
    <row r="2559" spans="8:11">
      <c r="H2559" s="3">
        <v>0.36571928282737198</v>
      </c>
      <c r="I2559" s="3">
        <v>-2.5653403035141098</v>
      </c>
      <c r="J2559" s="3">
        <v>-3.1799223511670198</v>
      </c>
      <c r="K2559" s="3">
        <v>3.6447872628091198</v>
      </c>
    </row>
    <row r="2560" spans="8:11">
      <c r="H2560" s="3">
        <v>0.67805637237387695</v>
      </c>
      <c r="I2560" s="3">
        <v>2.6188238721357</v>
      </c>
      <c r="J2560" s="3">
        <f>-3.06892373094388</f>
        <v>-3.0689237309438799</v>
      </c>
      <c r="K2560" s="3">
        <v>-3.7730667597109</v>
      </c>
    </row>
    <row r="2561" spans="8:11">
      <c r="H2561" s="3">
        <v>-1.39015817239701</v>
      </c>
      <c r="I2561" s="3">
        <v>2.31573476071449</v>
      </c>
      <c r="J2561" s="3">
        <f>-3.21396846942079</f>
        <v>-3.2139684694207902</v>
      </c>
      <c r="K2561" s="3">
        <v>-3.9460967903321502</v>
      </c>
    </row>
    <row r="2562" spans="8:11">
      <c r="H2562" s="3">
        <v>0.26232889191681602</v>
      </c>
      <c r="I2562" s="3">
        <v>2.0589293322371298</v>
      </c>
      <c r="J2562" s="3">
        <v>0.11010198943820999</v>
      </c>
      <c r="K2562" s="3">
        <v>3.28593493363296</v>
      </c>
    </row>
    <row r="2563" spans="8:11">
      <c r="H2563" s="3">
        <v>-0.89092958720694704</v>
      </c>
      <c r="I2563" s="3">
        <v>0.86585448170699897</v>
      </c>
      <c r="J2563" s="3">
        <v>3.3711494303301501</v>
      </c>
      <c r="K2563" s="3">
        <v>-2.3203254123544599</v>
      </c>
    </row>
    <row r="2564" spans="8:11">
      <c r="H2564" s="3">
        <v>-0.72669123550702397</v>
      </c>
      <c r="I2564" s="3">
        <v>0.54875298495004399</v>
      </c>
      <c r="J2564" s="3">
        <f>-2.48764193476309</f>
        <v>-2.48764193476309</v>
      </c>
      <c r="K2564" s="3">
        <v>-1.72584451930478</v>
      </c>
    </row>
    <row r="2565" spans="8:11">
      <c r="H2565" s="3">
        <v>1.13291935573321</v>
      </c>
      <c r="I2565" s="3">
        <v>2.5287216372296499</v>
      </c>
      <c r="J2565" s="3">
        <v>-0.86439285925613196</v>
      </c>
      <c r="K2565" s="3">
        <v>3.7624540616106801</v>
      </c>
    </row>
    <row r="2566" spans="8:11">
      <c r="H2566" s="3">
        <f>-1.15790029116936</f>
        <v>-1.1579002911693601</v>
      </c>
      <c r="I2566" s="3">
        <v>-1.8055255231712399</v>
      </c>
      <c r="J2566" s="3">
        <f>-3.75037609233695</f>
        <v>-3.7503760923369498</v>
      </c>
      <c r="K2566" s="3">
        <v>-1.06986385748566</v>
      </c>
    </row>
    <row r="2567" spans="8:11">
      <c r="H2567" s="3">
        <v>2.6026679428217401</v>
      </c>
      <c r="I2567" s="3">
        <v>0.188624636218648</v>
      </c>
      <c r="J2567" s="3">
        <v>3.1627048441086201</v>
      </c>
      <c r="K2567" s="3">
        <v>-1.7005689294437301</v>
      </c>
    </row>
    <row r="2568" spans="8:11">
      <c r="H2568" s="3">
        <f>-0.0605271892372174</f>
        <v>-6.0527189237217401E-2</v>
      </c>
      <c r="I2568" s="3">
        <v>-1.70214641029243</v>
      </c>
      <c r="J2568" s="3">
        <v>-1.5651768685534599</v>
      </c>
      <c r="K2568" s="3">
        <v>3.35039302359956</v>
      </c>
    </row>
    <row r="2569" spans="8:11">
      <c r="H2569" s="3">
        <v>0.42827960816816901</v>
      </c>
      <c r="I2569" s="3">
        <v>-0.62521216918019196</v>
      </c>
      <c r="J2569" s="3">
        <v>1.3281408884105901</v>
      </c>
      <c r="K2569" s="3">
        <v>3.1774689905539102</v>
      </c>
    </row>
    <row r="2570" spans="8:11">
      <c r="H2570" s="3">
        <f>-1.69365139642231</f>
        <v>-1.6936513964223101</v>
      </c>
      <c r="I2570" s="3">
        <v>-1.37684010066048</v>
      </c>
      <c r="J2570" s="3">
        <f>-3.24089788550656</f>
        <v>-3.24089788550656</v>
      </c>
      <c r="K2570" s="3">
        <v>-2.3663273286601298</v>
      </c>
    </row>
    <row r="2571" spans="8:11">
      <c r="H2571" s="3">
        <v>1.1492035320898299</v>
      </c>
      <c r="I2571" s="3">
        <v>1.64883803493814</v>
      </c>
      <c r="J2571" s="3">
        <v>3.1211540093291701</v>
      </c>
      <c r="K2571" s="3">
        <v>-0.79544828669594803</v>
      </c>
    </row>
    <row r="2572" spans="8:11">
      <c r="H2572" s="3">
        <v>1.4949440174920301</v>
      </c>
      <c r="I2572" s="3">
        <v>-1.19515090245801</v>
      </c>
      <c r="J2572" s="3">
        <v>0.48816998264107397</v>
      </c>
      <c r="K2572" s="3">
        <v>-3.5929717683269402</v>
      </c>
    </row>
    <row r="2573" spans="8:11">
      <c r="H2573" s="3">
        <v>0.54612834705062696</v>
      </c>
      <c r="I2573" s="3">
        <v>2.4081555928202101</v>
      </c>
      <c r="J2573" s="3">
        <f>-3.76680385124061</f>
        <v>-3.7668038512406099</v>
      </c>
      <c r="K2573" s="3">
        <v>-0.439698516809507</v>
      </c>
    </row>
    <row r="2574" spans="8:11">
      <c r="H2574" s="3">
        <v>-1.1822293430481801</v>
      </c>
      <c r="I2574" s="3">
        <v>1.63561307273638</v>
      </c>
      <c r="J2574" s="3">
        <f>-3.3246783719829</f>
        <v>-3.3246783719829001</v>
      </c>
      <c r="K2574" s="3">
        <v>-3.0245951773223898</v>
      </c>
    </row>
    <row r="2575" spans="8:11">
      <c r="H2575" s="3">
        <f>-0.502628805029162</f>
        <v>-0.50262880502916196</v>
      </c>
      <c r="I2575" s="3">
        <v>-0.55758996546992201</v>
      </c>
      <c r="J2575" s="3">
        <v>1.1983994977242201</v>
      </c>
      <c r="K2575" s="3">
        <v>3.1912291292265502</v>
      </c>
    </row>
    <row r="2576" spans="8:11">
      <c r="H2576" s="3">
        <v>0.12859520689725101</v>
      </c>
      <c r="I2576" s="3">
        <v>-1.65264047929609</v>
      </c>
      <c r="J2576" s="3">
        <v>-2.44544724364094</v>
      </c>
      <c r="K2576" s="3">
        <v>2.4690147014333599</v>
      </c>
    </row>
    <row r="2577" spans="8:11">
      <c r="H2577" s="3">
        <v>-1.7336122613405101</v>
      </c>
      <c r="I2577" s="3">
        <v>1.9238697361508801</v>
      </c>
      <c r="J2577" s="3">
        <v>-0.69675509629540999</v>
      </c>
      <c r="K2577" s="3">
        <v>3.3318707415216702</v>
      </c>
    </row>
    <row r="2578" spans="8:11">
      <c r="H2578" s="3">
        <f>-0.738694929766466</f>
        <v>-0.738694929766466</v>
      </c>
      <c r="I2578" s="3">
        <v>-0.141494421861763</v>
      </c>
      <c r="J2578" s="3">
        <f>-2.67427704916934</f>
        <v>-2.6742770491693402</v>
      </c>
      <c r="K2578" s="3">
        <v>-1.7829810773755901</v>
      </c>
    </row>
    <row r="2579" spans="8:11">
      <c r="H2579" s="3">
        <v>-1.23497505385553</v>
      </c>
      <c r="I2579" s="3">
        <v>2.06174792336562</v>
      </c>
      <c r="J2579" s="3">
        <f>-3.05197901944447</f>
        <v>-3.0519790194444698</v>
      </c>
      <c r="K2579" s="3">
        <v>-3.8034314220444498</v>
      </c>
    </row>
    <row r="2580" spans="8:11">
      <c r="H2580" s="3">
        <f>-1.08038461100255</f>
        <v>-1.0803846110025499</v>
      </c>
      <c r="I2580" s="3">
        <v>-2.7061930071501799</v>
      </c>
      <c r="J2580" s="3">
        <v>3.0769602843117898</v>
      </c>
      <c r="K2580" s="3">
        <v>3.5002626647228898</v>
      </c>
    </row>
    <row r="2581" spans="8:11">
      <c r="H2581" s="3">
        <v>2.1583071043021298</v>
      </c>
      <c r="I2581" s="3">
        <v>1.0126522018274999</v>
      </c>
      <c r="J2581" s="3">
        <v>3.4369308373780099</v>
      </c>
      <c r="K2581" s="3">
        <v>0.35134752897434102</v>
      </c>
    </row>
    <row r="2582" spans="8:11">
      <c r="H2582" s="3">
        <f>-1.2015848323351</f>
        <v>-1.2015848323350999</v>
      </c>
      <c r="I2582" s="3">
        <v>-1.11849375691437</v>
      </c>
      <c r="J2582" s="3">
        <f>-3.36534961412195</f>
        <v>-3.3653496141219499</v>
      </c>
      <c r="K2582" s="3">
        <v>-0.24914178164296999</v>
      </c>
    </row>
    <row r="2583" spans="8:11">
      <c r="H2583" s="3">
        <v>2.5468971126165401</v>
      </c>
      <c r="I2583" s="3">
        <v>-1.0879558603677599</v>
      </c>
      <c r="J2583" s="3">
        <v>-3.1348595875223699</v>
      </c>
      <c r="K2583" s="3">
        <v>1.3755549532756699</v>
      </c>
    </row>
    <row r="2584" spans="8:11">
      <c r="H2584" s="3">
        <v>0.33358336420359103</v>
      </c>
      <c r="I2584" s="3">
        <v>2.9529935859279699</v>
      </c>
      <c r="J2584" s="3">
        <f>-1.32940849579173</f>
        <v>-1.32940849579173</v>
      </c>
      <c r="K2584" s="3">
        <v>-3.08360351827926</v>
      </c>
    </row>
    <row r="2585" spans="8:11">
      <c r="H2585" s="3">
        <v>-1.5002423371751401</v>
      </c>
      <c r="I2585" s="3">
        <v>1.81676404764474</v>
      </c>
      <c r="J2585" s="3">
        <v>1.2277455853901</v>
      </c>
      <c r="K2585" s="3">
        <v>-3.7409699192435499</v>
      </c>
    </row>
    <row r="2586" spans="8:11">
      <c r="H2586" s="3">
        <v>0.185943257152897</v>
      </c>
      <c r="I2586" s="3">
        <v>0.66993089744423095</v>
      </c>
      <c r="J2586" s="3">
        <v>-2.8774392178792798</v>
      </c>
      <c r="K2586" s="3">
        <v>1.19279040421967</v>
      </c>
    </row>
    <row r="2587" spans="8:11">
      <c r="H2587" s="3">
        <v>1.43437409566826</v>
      </c>
      <c r="I2587" s="3">
        <v>1.6070288846358101</v>
      </c>
      <c r="J2587" s="3">
        <v>3.7424087793857002</v>
      </c>
      <c r="K2587" s="3">
        <v>2.41257026286728</v>
      </c>
    </row>
    <row r="2588" spans="8:11">
      <c r="H2588" s="3">
        <v>2.8588192020255301</v>
      </c>
      <c r="I2588" s="3">
        <v>8.2226235714824902E-2</v>
      </c>
      <c r="J2588" s="3">
        <v>2.3274507534115001</v>
      </c>
      <c r="K2588" s="3">
        <v>2.2375639285651698</v>
      </c>
    </row>
    <row r="2589" spans="8:11">
      <c r="H2589" s="3">
        <v>0.82885668196394702</v>
      </c>
      <c r="I2589" s="3">
        <v>0.20264559418368899</v>
      </c>
      <c r="J2589" s="3">
        <f>-0.701110391059924</f>
        <v>-0.70111039105992401</v>
      </c>
      <c r="K2589" s="3">
        <v>-3.74695866499277</v>
      </c>
    </row>
    <row r="2590" spans="8:11">
      <c r="H2590" s="3">
        <f>-0.702201029912026</f>
        <v>-0.70220102991202604</v>
      </c>
      <c r="I2590" s="3">
        <v>-1.1483876966539901</v>
      </c>
      <c r="J2590" s="3">
        <v>1.96409469649488</v>
      </c>
      <c r="K2590" s="3">
        <v>-3.6058014274532701</v>
      </c>
    </row>
    <row r="2591" spans="8:11">
      <c r="H2591" s="3">
        <v>2.3423185862029001</v>
      </c>
      <c r="I2591" s="3">
        <v>-1.07424206151877</v>
      </c>
      <c r="J2591" s="3">
        <v>2.9956432317352299</v>
      </c>
      <c r="K2591" s="3">
        <v>1.8713851913288</v>
      </c>
    </row>
    <row r="2592" spans="8:11">
      <c r="H2592" s="3">
        <v>0.199420838041204</v>
      </c>
      <c r="I2592" s="3">
        <v>-2.04971126728186</v>
      </c>
      <c r="J2592" s="3">
        <v>3.9453080041842901</v>
      </c>
      <c r="K2592" s="3">
        <v>2.3866094352273302</v>
      </c>
    </row>
    <row r="2593" spans="8:11">
      <c r="H2593" s="3">
        <v>1.0917107358786</v>
      </c>
      <c r="I2593" s="3">
        <v>1.79922184814917</v>
      </c>
      <c r="J2593" s="3">
        <f>-3.53649689285313</f>
        <v>-3.5364968928531302</v>
      </c>
      <c r="K2593" s="3">
        <v>-3.35442595330725</v>
      </c>
    </row>
    <row r="2594" spans="8:11">
      <c r="H2594" s="3">
        <v>0.82168170969485299</v>
      </c>
      <c r="I2594" s="3">
        <v>-0.33514237841700201</v>
      </c>
      <c r="J2594" s="3">
        <v>0.438793403894083</v>
      </c>
      <c r="K2594" s="3">
        <v>3.1387489087917002</v>
      </c>
    </row>
    <row r="2595" spans="8:11">
      <c r="H2595" s="3">
        <v>-1.4471664078989901</v>
      </c>
      <c r="I2595" s="3">
        <v>0.68207404258853099</v>
      </c>
      <c r="J2595" s="3">
        <v>0.67746199432425502</v>
      </c>
      <c r="K2595" s="3">
        <v>3.6308086290161699</v>
      </c>
    </row>
    <row r="2596" spans="8:11">
      <c r="H2596" s="3">
        <f>-0.00358804591807349</f>
        <v>-3.5880459180734898E-3</v>
      </c>
      <c r="I2596" s="3">
        <v>-1.47716780380307E-2</v>
      </c>
      <c r="J2596" s="3">
        <f>-3.61257446687904</f>
        <v>-3.6125744668790398</v>
      </c>
      <c r="K2596" s="3">
        <v>-0.87071145005524697</v>
      </c>
    </row>
    <row r="2597" spans="8:11">
      <c r="H2597" s="3">
        <v>0.60343416189755195</v>
      </c>
      <c r="I2597" s="3">
        <v>1.6805693840395799</v>
      </c>
      <c r="J2597" s="3">
        <v>3.0342983440083402</v>
      </c>
      <c r="K2597" s="3">
        <v>1.56879768571353</v>
      </c>
    </row>
    <row r="2598" spans="8:11">
      <c r="H2598" s="3">
        <v>1.36843417195525</v>
      </c>
      <c r="I2598" s="3">
        <v>-1.95157059501499</v>
      </c>
      <c r="J2598" s="3">
        <v>7.6773598698308895E-2</v>
      </c>
      <c r="K2598" s="3">
        <v>3.15427937779915</v>
      </c>
    </row>
    <row r="2599" spans="8:11">
      <c r="H2599" s="3">
        <f>-0.663179903292522</f>
        <v>-0.66317990329252197</v>
      </c>
      <c r="I2599" s="3">
        <v>-1.6191497200406699</v>
      </c>
      <c r="J2599" s="3">
        <v>2.8078240243179402</v>
      </c>
      <c r="K2599" s="3">
        <v>3.2931195781604199</v>
      </c>
    </row>
    <row r="2600" spans="8:11">
      <c r="H2600" s="3">
        <v>0.330303969535018</v>
      </c>
      <c r="I2600" s="3">
        <v>-2.92973707930161</v>
      </c>
      <c r="J2600" s="3">
        <f>-0.211780340978076</f>
        <v>-0.21178034097807599</v>
      </c>
      <c r="K2600" s="3">
        <v>-3.1257109014134898</v>
      </c>
    </row>
    <row r="2601" spans="8:11">
      <c r="H2601" s="3">
        <v>2.5907400856555101</v>
      </c>
      <c r="I2601" s="3">
        <v>0.81560956335889201</v>
      </c>
      <c r="J2601" s="3">
        <v>3.8548378147062898</v>
      </c>
      <c r="K2601" s="3">
        <v>-2.9267967114278401</v>
      </c>
    </row>
    <row r="2602" spans="8:11">
      <c r="H2602" s="3">
        <v>-1.1587828188541001</v>
      </c>
      <c r="I2602" s="3">
        <v>2.1212656369757101</v>
      </c>
      <c r="J2602" s="3">
        <v>2.9080523242204599</v>
      </c>
      <c r="K2602" s="3">
        <v>2.13398683245976</v>
      </c>
    </row>
    <row r="2603" spans="8:11">
      <c r="H2603" s="3">
        <f>-0.583907485164555</f>
        <v>-0.58390748516455504</v>
      </c>
      <c r="I2603" s="3">
        <v>-1.52179981750093</v>
      </c>
      <c r="J2603" s="3">
        <v>0.71990416062713602</v>
      </c>
      <c r="K2603" s="3">
        <v>3.2685010549261602</v>
      </c>
    </row>
    <row r="2604" spans="8:11">
      <c r="H2604" s="3">
        <f>-0.398727289128302</f>
        <v>-0.39872728912830202</v>
      </c>
      <c r="I2604" s="3">
        <v>-2.10975279206213</v>
      </c>
      <c r="J2604" s="3">
        <f>-3.86014731137204</f>
        <v>-3.8601473113720401</v>
      </c>
      <c r="K2604" s="3">
        <v>-2.6740080477109101</v>
      </c>
    </row>
    <row r="2605" spans="8:11">
      <c r="H2605" s="3">
        <v>2.1862591262833799</v>
      </c>
      <c r="I2605" s="3">
        <v>-1.5133116574996599</v>
      </c>
      <c r="J2605" s="3">
        <v>3.9972521053110199</v>
      </c>
      <c r="K2605" s="3">
        <v>1.3108484111451999</v>
      </c>
    </row>
    <row r="2606" spans="8:11">
      <c r="H2606" s="3">
        <v>1.5711985771478001</v>
      </c>
      <c r="I2606" s="3">
        <v>2.3483255782614898</v>
      </c>
      <c r="J2606" s="3">
        <v>-3.79101452191717</v>
      </c>
      <c r="K2606" s="3">
        <v>3.5783788104992902</v>
      </c>
    </row>
    <row r="2607" spans="8:11">
      <c r="H2607" s="3">
        <v>0.90088459613731897</v>
      </c>
      <c r="I2607" s="3">
        <v>-1.73961047330858</v>
      </c>
      <c r="J2607" s="3">
        <v>3.2136097048545</v>
      </c>
      <c r="K2607" s="3">
        <v>1.3074312972687501</v>
      </c>
    </row>
    <row r="2608" spans="8:11">
      <c r="H2608" s="3">
        <v>0.85685339964184504</v>
      </c>
      <c r="I2608" s="3">
        <v>0.26802032125983799</v>
      </c>
      <c r="J2608" s="3">
        <v>3.1919590785721499</v>
      </c>
      <c r="K2608" s="3">
        <v>2.60908753534504</v>
      </c>
    </row>
    <row r="2609" spans="8:11">
      <c r="H2609" s="3">
        <v>0.649061922511738</v>
      </c>
      <c r="I2609" s="3">
        <v>1.4197983687617299</v>
      </c>
      <c r="J2609" s="3">
        <v>-0.1579657604935</v>
      </c>
      <c r="K2609" s="3">
        <v>3.1968101301992098</v>
      </c>
    </row>
    <row r="2610" spans="8:11">
      <c r="H2610" s="3">
        <v>1.56172028399639</v>
      </c>
      <c r="I2610" s="3">
        <v>-2.12378182025398</v>
      </c>
      <c r="J2610" s="3">
        <v>-0.72931909016994001</v>
      </c>
      <c r="K2610" s="3">
        <v>3.2456342215093001</v>
      </c>
    </row>
    <row r="2611" spans="8:11">
      <c r="H2611" s="3">
        <v>0.45971691402943199</v>
      </c>
      <c r="I2611" s="3">
        <v>1.4077588655061299</v>
      </c>
      <c r="J2611" s="3">
        <v>-3.76222602274246</v>
      </c>
      <c r="K2611" s="3">
        <v>3.8891421562655402</v>
      </c>
    </row>
    <row r="2612" spans="8:11">
      <c r="H2612" s="3">
        <f>-0.707345863518414</f>
        <v>-0.707345863518414</v>
      </c>
      <c r="I2612" s="3">
        <v>-0.42177387978569603</v>
      </c>
      <c r="J2612" s="3">
        <v>3.1648850231208598</v>
      </c>
      <c r="K2612" s="3">
        <v>1.05315598348192</v>
      </c>
    </row>
    <row r="2613" spans="8:11">
      <c r="H2613" s="3">
        <v>2.88073774212282</v>
      </c>
      <c r="I2613" s="3">
        <v>-0.39359999283411401</v>
      </c>
      <c r="J2613" s="3">
        <v>0.54504589372093504</v>
      </c>
      <c r="K2613" s="3">
        <v>3.58337889227281</v>
      </c>
    </row>
    <row r="2614" spans="8:11">
      <c r="H2614" s="3">
        <v>-0.96387059233647998</v>
      </c>
      <c r="I2614" s="3">
        <v>2.60756459820584</v>
      </c>
      <c r="J2614" s="3">
        <v>3.0991914823773601</v>
      </c>
      <c r="K2614" s="3">
        <v>3.1710536060524901</v>
      </c>
    </row>
    <row r="2615" spans="8:11">
      <c r="H2615" s="3">
        <v>1.13429539515095</v>
      </c>
      <c r="I2615" s="3">
        <v>-0.96953840384137202</v>
      </c>
      <c r="J2615" s="3">
        <v>-1.1961215983956801</v>
      </c>
      <c r="K2615" s="3">
        <v>3.7461490494649001</v>
      </c>
    </row>
    <row r="2616" spans="8:11">
      <c r="H2616" s="3">
        <v>-1.3747690945617901</v>
      </c>
      <c r="I2616" s="3">
        <v>0.52252446215196602</v>
      </c>
      <c r="J2616" s="3">
        <v>3.2410723631258902</v>
      </c>
      <c r="K2616" s="3">
        <v>-0.11556651499007201</v>
      </c>
    </row>
    <row r="2617" spans="8:11">
      <c r="H2617" s="3">
        <v>-1.16137776841574</v>
      </c>
      <c r="I2617" s="3">
        <v>1.6980108001899099</v>
      </c>
      <c r="J2617" s="3">
        <v>-2.6425629818600802</v>
      </c>
      <c r="K2617" s="3">
        <v>3.3238434129012999</v>
      </c>
    </row>
    <row r="2618" spans="8:11">
      <c r="H2618" s="3">
        <v>1.16084643396698</v>
      </c>
      <c r="I2618" s="3">
        <v>-0.39456566475094701</v>
      </c>
      <c r="J2618" s="3">
        <f>-1.21010803057835</f>
        <v>-1.21010803057835</v>
      </c>
      <c r="K2618" s="3">
        <v>-3.87396143806233</v>
      </c>
    </row>
    <row r="2619" spans="8:11">
      <c r="H2619" s="3">
        <v>1.59644491394427</v>
      </c>
      <c r="I2619" s="3">
        <v>1.37745226243396</v>
      </c>
      <c r="J2619" s="3">
        <v>1.84927643880865</v>
      </c>
      <c r="K2619" s="3">
        <v>3.4776698603664502</v>
      </c>
    </row>
    <row r="2620" spans="8:11">
      <c r="H2620" s="3">
        <v>0.50652789558645905</v>
      </c>
      <c r="I2620" s="3">
        <v>0.75136271593220605</v>
      </c>
      <c r="J2620" s="3">
        <v>1.57315967608444</v>
      </c>
      <c r="K2620" s="3">
        <v>-3.7382905664588799</v>
      </c>
    </row>
    <row r="2621" spans="8:11">
      <c r="H2621" s="3">
        <v>-2.0041993979182799</v>
      </c>
      <c r="I2621" s="3">
        <v>0.90412930402632397</v>
      </c>
      <c r="J2621" s="3">
        <v>3.4302936792424701</v>
      </c>
      <c r="K2621" s="3">
        <v>3.53440362043423</v>
      </c>
    </row>
    <row r="2622" spans="8:11">
      <c r="H2622" s="3">
        <f>-0.957558508890263</f>
        <v>-0.95755850889026295</v>
      </c>
      <c r="I2622" s="3">
        <v>-0.90356103845979296</v>
      </c>
      <c r="J2622" s="3">
        <v>-3.7960732797213401</v>
      </c>
      <c r="K2622" s="3">
        <v>2.6517948419044801</v>
      </c>
    </row>
    <row r="2623" spans="8:11">
      <c r="H2623" s="3">
        <v>-1.0149084353864799</v>
      </c>
      <c r="I2623" s="3">
        <v>2.7546949423081699</v>
      </c>
      <c r="J2623" s="3">
        <f>-3.42306110762661</f>
        <v>-3.42306110762661</v>
      </c>
      <c r="K2623" s="3">
        <v>-1.3647412579481599</v>
      </c>
    </row>
    <row r="2624" spans="8:11">
      <c r="H2624" s="3">
        <v>0.79523059180236799</v>
      </c>
      <c r="I2624" s="3">
        <v>-1.96966130001757</v>
      </c>
      <c r="J2624" s="3">
        <f>-2.8859117436052</f>
        <v>-2.8859117436052002</v>
      </c>
      <c r="K2624" s="3">
        <v>-2.96832237269206</v>
      </c>
    </row>
    <row r="2625" spans="8:11">
      <c r="H2625" s="3">
        <f>-1.68273997813117</f>
        <v>-1.68273997813117</v>
      </c>
      <c r="I2625" s="3">
        <v>-2.3047306053909198</v>
      </c>
      <c r="J2625" s="3">
        <v>2.6523606427022202</v>
      </c>
      <c r="K2625" s="3">
        <v>3.5569660315098401</v>
      </c>
    </row>
    <row r="2626" spans="8:11">
      <c r="H2626" s="3">
        <f>-1.8737759150427</f>
        <v>-1.8737759150427</v>
      </c>
      <c r="I2626" s="3">
        <v>-1.1314279975780299</v>
      </c>
      <c r="J2626" s="3">
        <v>3.7195830260563199</v>
      </c>
      <c r="K2626" s="3">
        <v>1.28114099159509</v>
      </c>
    </row>
    <row r="2627" spans="8:11">
      <c r="H2627" s="3">
        <v>-0.61406262308023196</v>
      </c>
      <c r="I2627" s="3">
        <v>0.74922128565428703</v>
      </c>
      <c r="J2627" s="3">
        <v>3.9541896200964501</v>
      </c>
      <c r="K2627" s="3">
        <v>1.0633647005820801</v>
      </c>
    </row>
    <row r="2628" spans="8:11">
      <c r="H2628" s="3">
        <v>1.8815782912955601</v>
      </c>
      <c r="I2628" s="3">
        <v>-0.45520767444250398</v>
      </c>
      <c r="J2628" s="3">
        <v>1.49471424874171</v>
      </c>
      <c r="K2628" s="3">
        <v>-3.6272378770235298</v>
      </c>
    </row>
    <row r="2629" spans="8:11">
      <c r="H2629" s="3">
        <v>1.7707496616307701</v>
      </c>
      <c r="I2629" s="3">
        <v>2.00778473158769</v>
      </c>
      <c r="J2629" s="3">
        <f>-2.7940613289922</f>
        <v>-2.7940613289921998</v>
      </c>
      <c r="K2629" s="3">
        <v>-2.7993851744290899</v>
      </c>
    </row>
    <row r="2630" spans="8:11">
      <c r="H2630" s="3">
        <v>-1.8728183796784701</v>
      </c>
      <c r="I2630" s="3">
        <v>0.31477775275890302</v>
      </c>
      <c r="J2630" s="3">
        <v>-3.5226100547446699</v>
      </c>
      <c r="K2630" s="3">
        <v>0.83418928580045504</v>
      </c>
    </row>
    <row r="2631" spans="8:11">
      <c r="H2631" s="3">
        <f>-2.61118459404544</f>
        <v>-2.6111845940454401</v>
      </c>
      <c r="I2631" s="3">
        <v>-8.6645145690109598E-3</v>
      </c>
      <c r="J2631" s="3">
        <v>-3.2278390579478802</v>
      </c>
      <c r="K2631" s="3">
        <v>1.7282504233916599E-2</v>
      </c>
    </row>
    <row r="2632" spans="8:11">
      <c r="H2632" s="3">
        <v>0.43949522167848698</v>
      </c>
      <c r="I2632" s="3">
        <v>-1.9343897315454699</v>
      </c>
      <c r="J2632" s="3">
        <v>3.2411669438564701</v>
      </c>
      <c r="K2632" s="3">
        <v>3.00583620330345</v>
      </c>
    </row>
    <row r="2633" spans="8:11">
      <c r="H2633" s="3">
        <v>1.44192139148834</v>
      </c>
      <c r="I2633" s="3">
        <v>-0.96161125938763503</v>
      </c>
      <c r="J2633" s="3">
        <v>4.3242011389333201E-2</v>
      </c>
      <c r="K2633" s="3">
        <v>-3.47938791926879</v>
      </c>
    </row>
    <row r="2634" spans="8:11">
      <c r="H2634" s="3">
        <f>-0.603324190737461</f>
        <v>-0.60332419073746102</v>
      </c>
      <c r="I2634" s="3">
        <v>-2.2786773716028499</v>
      </c>
      <c r="J2634" s="3">
        <v>2.56767815218085</v>
      </c>
      <c r="K2634" s="3">
        <v>-2.02395310692703</v>
      </c>
    </row>
    <row r="2635" spans="8:11">
      <c r="H2635" s="3">
        <f>-0.494695781072281</f>
        <v>-0.49469578107228102</v>
      </c>
      <c r="I2635" s="3">
        <v>-2.1029009541400301</v>
      </c>
      <c r="J2635" s="3">
        <f>-3.56893565217694</f>
        <v>-3.5689356521769402</v>
      </c>
      <c r="K2635" s="3">
        <v>-1.14808126435036</v>
      </c>
    </row>
    <row r="2636" spans="8:11">
      <c r="H2636" s="3">
        <f>-0.561259010806868</f>
        <v>-0.56125901080686802</v>
      </c>
      <c r="I2636" s="3">
        <v>-2.4105029161750702</v>
      </c>
      <c r="J2636" s="3">
        <v>3.96895556193008</v>
      </c>
      <c r="K2636" s="3">
        <v>-0.11446901263316001</v>
      </c>
    </row>
    <row r="2637" spans="8:11">
      <c r="H2637" s="3">
        <v>1.4448313031109501</v>
      </c>
      <c r="I2637" s="3">
        <v>2.2835503194082198</v>
      </c>
      <c r="J2637" s="3">
        <f>-3.78340308018029</f>
        <v>-3.7834030801802898</v>
      </c>
      <c r="K2637" s="3">
        <v>-1.2473506431371499</v>
      </c>
    </row>
    <row r="2638" spans="8:11">
      <c r="H2638" s="3">
        <v>0.32687910441461099</v>
      </c>
      <c r="I2638" s="3">
        <v>-2.7068214084006201</v>
      </c>
      <c r="J2638" s="3">
        <v>3.15459216596164</v>
      </c>
      <c r="K2638" s="3">
        <v>2.3612034590017799</v>
      </c>
    </row>
    <row r="2639" spans="8:11">
      <c r="H2639" s="3">
        <v>7.4910144266580004E-3</v>
      </c>
      <c r="I2639" s="3">
        <v>2.7951429964278498</v>
      </c>
      <c r="J2639" s="3">
        <v>3.4513008341451199</v>
      </c>
      <c r="K2639" s="3">
        <v>1.6282152542242201</v>
      </c>
    </row>
    <row r="2640" spans="8:11">
      <c r="H2640" s="3">
        <v>-2.95556197764247</v>
      </c>
      <c r="I2640" s="3">
        <v>0.28024829491429998</v>
      </c>
      <c r="J2640" s="3">
        <v>3.4169816251322702</v>
      </c>
      <c r="K2640" s="3">
        <v>1.7413136606944599</v>
      </c>
    </row>
    <row r="2641" spans="8:11">
      <c r="H2641" s="3">
        <v>2.5796413982542901</v>
      </c>
      <c r="I2641" s="3">
        <v>-0.78871001754852799</v>
      </c>
      <c r="J2641" s="3">
        <v>1.78573684261559</v>
      </c>
      <c r="K2641" s="3">
        <v>-3.1755365559429301</v>
      </c>
    </row>
    <row r="2642" spans="8:11">
      <c r="H2642" s="3">
        <v>-0.20473667422810901</v>
      </c>
      <c r="I2642" s="3">
        <v>1.3161106056436001</v>
      </c>
      <c r="J2642" s="3">
        <f>-2.39706560924427</f>
        <v>-2.3970656092442701</v>
      </c>
      <c r="K2642" s="3">
        <v>-3.98080992068257</v>
      </c>
    </row>
    <row r="2643" spans="8:11">
      <c r="H2643" s="3">
        <f>-0.773556675645748</f>
        <v>-0.77355667564574804</v>
      </c>
      <c r="I2643" s="3">
        <v>-1.9245600282298201</v>
      </c>
      <c r="J2643" s="3">
        <v>-3.5311265081027901</v>
      </c>
      <c r="K2643" s="3">
        <v>0.73398473559085597</v>
      </c>
    </row>
    <row r="2644" spans="8:11">
      <c r="H2644" s="3">
        <v>-1.86991960842372</v>
      </c>
      <c r="I2644" s="3">
        <v>0.21762274575198601</v>
      </c>
      <c r="J2644" s="3">
        <v>2.2517084809602399</v>
      </c>
      <c r="K2644" s="3">
        <v>3.1718448172595899</v>
      </c>
    </row>
    <row r="2645" spans="8:11">
      <c r="H2645" s="3">
        <v>-1.76496585830567</v>
      </c>
      <c r="I2645" s="3">
        <v>1.2068622904275901</v>
      </c>
      <c r="J2645" s="3">
        <f>-2.30174103673676</f>
        <v>-2.3017410367367601</v>
      </c>
      <c r="K2645" s="3">
        <v>-3.40538429968458</v>
      </c>
    </row>
    <row r="2646" spans="8:11">
      <c r="H2646" s="3">
        <v>1.0166804299182399</v>
      </c>
      <c r="I2646" s="3">
        <v>-0.43755441180826499</v>
      </c>
      <c r="J2646" s="3">
        <f>-3.75382400468679</f>
        <v>-3.7538240046867899</v>
      </c>
      <c r="K2646" s="3">
        <v>-0.97974403716923397</v>
      </c>
    </row>
    <row r="2647" spans="8:11">
      <c r="H2647" s="3">
        <f>-1.56632398276791</f>
        <v>-1.5663239827679101</v>
      </c>
      <c r="I2647" s="3">
        <v>-1.2902250393817101</v>
      </c>
      <c r="J2647" s="3">
        <v>3.8590171442300201</v>
      </c>
      <c r="K2647" s="3">
        <v>1.26902584163242</v>
      </c>
    </row>
    <row r="2648" spans="8:11">
      <c r="H2648" s="3">
        <v>-2.1651167729556802</v>
      </c>
      <c r="I2648" s="3">
        <v>0.41657025942302101</v>
      </c>
      <c r="J2648" s="3">
        <f>-1.59048329150663</f>
        <v>-1.59048329150663</v>
      </c>
      <c r="K2648" s="3">
        <v>-3.2855176364683198</v>
      </c>
    </row>
    <row r="2649" spans="8:11">
      <c r="H2649" s="3">
        <v>6.3743499622981703E-2</v>
      </c>
      <c r="I2649" s="3">
        <v>-1.3058618157770201</v>
      </c>
      <c r="J2649" s="3">
        <f>-0.608500497675384</f>
        <v>-0.60850049767538394</v>
      </c>
      <c r="K2649" s="3">
        <v>-2.9817828965275699</v>
      </c>
    </row>
    <row r="2650" spans="8:11">
      <c r="H2650" s="3">
        <v>-0.44659461537369899</v>
      </c>
      <c r="I2650" s="3">
        <v>2.0664777298497201</v>
      </c>
      <c r="J2650" s="3">
        <v>3.9620352096124098</v>
      </c>
      <c r="K2650" s="3">
        <v>-0.54345590811293398</v>
      </c>
    </row>
    <row r="2651" spans="8:11">
      <c r="H2651" s="3">
        <f>-0.760258387709881</f>
        <v>-0.76025838770988097</v>
      </c>
      <c r="I2651" s="3">
        <v>-1.4946734318616199</v>
      </c>
      <c r="J2651" s="3">
        <f>-3.15315474948608</f>
        <v>-3.1531547494860801</v>
      </c>
      <c r="K2651" s="3">
        <v>-2.4782887266793101</v>
      </c>
    </row>
    <row r="2652" spans="8:11">
      <c r="H2652" s="3">
        <v>-0.97488992729131396</v>
      </c>
      <c r="I2652" s="3">
        <v>0.87911048189917695</v>
      </c>
      <c r="J2652" s="3">
        <f>-3.69363561327906</f>
        <v>-3.69363561327906</v>
      </c>
      <c r="K2652" s="3">
        <v>-0.10456805597586501</v>
      </c>
    </row>
    <row r="2653" spans="8:11">
      <c r="H2653" s="3">
        <v>-0.23273162757397001</v>
      </c>
      <c r="I2653" s="3">
        <v>2.2424063157263001</v>
      </c>
      <c r="J2653" s="3">
        <v>-2.8863453259736902</v>
      </c>
      <c r="K2653" s="3">
        <v>2.8417950269114201</v>
      </c>
    </row>
    <row r="2654" spans="8:11">
      <c r="H2654" s="3">
        <v>-0.30959785765390002</v>
      </c>
      <c r="I2654" s="3">
        <v>0.79643061765951895</v>
      </c>
      <c r="J2654" s="3">
        <v>-3.2361955538397198</v>
      </c>
      <c r="K2654" s="3">
        <v>3.08670930216313</v>
      </c>
    </row>
    <row r="2655" spans="8:11">
      <c r="H2655" s="3">
        <v>1.3114544400586801</v>
      </c>
      <c r="I2655" s="3">
        <v>-2.4333920424623301</v>
      </c>
      <c r="J2655" s="3">
        <v>1.55005414288617</v>
      </c>
      <c r="K2655" s="3">
        <v>-2.6980179106717999</v>
      </c>
    </row>
    <row r="2656" spans="8:11">
      <c r="H2656" s="3">
        <v>1.7151485265289299</v>
      </c>
      <c r="I2656" s="3">
        <v>-0.75859086376665996</v>
      </c>
      <c r="J2656" s="3">
        <v>-3.9770765550316298</v>
      </c>
      <c r="K2656" s="3">
        <v>1.4048374576004199</v>
      </c>
    </row>
    <row r="2657" spans="8:11">
      <c r="H2657" s="3">
        <v>-7.4024030232919804E-3</v>
      </c>
      <c r="I2657" s="3">
        <v>1.1590727194168799</v>
      </c>
      <c r="J2657" s="3">
        <v>0.64885230512412895</v>
      </c>
      <c r="K2657" s="3">
        <v>3.1534822767903901</v>
      </c>
    </row>
    <row r="2658" spans="8:11">
      <c r="H2658" s="3">
        <v>-0.32416544695111299</v>
      </c>
      <c r="I2658" s="3">
        <v>1.27200059411149</v>
      </c>
      <c r="J2658" s="3">
        <f>-3.43357352714253</f>
        <v>-3.4335735271425301</v>
      </c>
      <c r="K2658" s="3">
        <v>-3.4841106372088402</v>
      </c>
    </row>
    <row r="2659" spans="8:11">
      <c r="H2659" s="3">
        <v>0.70011577414813597</v>
      </c>
      <c r="I2659" s="3">
        <v>-1.8181310959331001</v>
      </c>
      <c r="J2659" s="3">
        <f>-0.494880767966916</f>
        <v>-0.49488076796691599</v>
      </c>
      <c r="K2659" s="3">
        <v>-3.2162623148576999</v>
      </c>
    </row>
    <row r="2660" spans="8:11">
      <c r="H2660" s="3">
        <v>0.62769442475071602</v>
      </c>
      <c r="I2660" s="3">
        <v>0.75084298383318604</v>
      </c>
      <c r="J2660" s="3">
        <f>-0.907788546135687</f>
        <v>-0.90778854613568705</v>
      </c>
      <c r="K2660" s="3">
        <v>-3.1606941009577501</v>
      </c>
    </row>
    <row r="2661" spans="8:11">
      <c r="H2661" s="3">
        <v>0.79969333427127398</v>
      </c>
      <c r="I2661" s="3">
        <v>0.28656167230771901</v>
      </c>
      <c r="J2661" s="3">
        <f>-1.15249522836682</f>
        <v>-1.1524952283668199</v>
      </c>
      <c r="K2661" s="3">
        <v>-3.8772719044307999</v>
      </c>
    </row>
    <row r="2662" spans="8:11">
      <c r="H2662" s="3">
        <v>-0.47064233342521899</v>
      </c>
      <c r="I2662" s="3">
        <v>1.28316542048173</v>
      </c>
      <c r="J2662" s="3">
        <f>-2.63151901957168</f>
        <v>-2.6315190195716802</v>
      </c>
      <c r="K2662" s="3">
        <v>-2.8714799147738201</v>
      </c>
    </row>
    <row r="2663" spans="8:11">
      <c r="H2663" s="3">
        <f>-1.06773251182241</f>
        <v>-1.0677325118224099</v>
      </c>
      <c r="I2663" s="3">
        <v>-0.25013996584254999</v>
      </c>
      <c r="J2663" s="3">
        <v>0.40189901321448901</v>
      </c>
      <c r="K2663" s="3">
        <v>3.17109011369732</v>
      </c>
    </row>
    <row r="2664" spans="8:11">
      <c r="H2664" s="3">
        <v>0.550345918720062</v>
      </c>
      <c r="I2664" s="3">
        <v>-1.40111679366885</v>
      </c>
      <c r="J2664" s="3">
        <v>3.2728838645850402</v>
      </c>
      <c r="K2664" s="3">
        <v>1.66161383435246</v>
      </c>
    </row>
    <row r="2665" spans="8:11">
      <c r="H2665" s="3">
        <f>-2.20438093931413</f>
        <v>-2.20438093931413</v>
      </c>
      <c r="I2665" s="3">
        <v>-0.15841826443106299</v>
      </c>
      <c r="J2665" s="3">
        <v>3.5200878574927099</v>
      </c>
      <c r="K2665" s="3">
        <v>-2.1905859100998901</v>
      </c>
    </row>
    <row r="2666" spans="8:11">
      <c r="H2666" s="3">
        <v>1.91823027360562</v>
      </c>
      <c r="I2666" s="3">
        <v>-1.4527073497938801</v>
      </c>
      <c r="J2666" s="3">
        <v>-0.49496093160156501</v>
      </c>
      <c r="K2666" s="3">
        <v>3.30415817495218</v>
      </c>
    </row>
    <row r="2667" spans="8:11">
      <c r="H2667" s="3">
        <f>-2.79301898396093</f>
        <v>-2.7930189839609301</v>
      </c>
      <c r="I2667" s="3">
        <v>-6.6374886839024094E-2</v>
      </c>
      <c r="J2667" s="3">
        <v>3.5123736180682301</v>
      </c>
      <c r="K2667" s="3">
        <v>-1.8798500227886701</v>
      </c>
    </row>
    <row r="2668" spans="8:11">
      <c r="H2668" s="3">
        <v>0.93581550060354102</v>
      </c>
      <c r="I2668" s="3">
        <v>1.2898120661105901</v>
      </c>
      <c r="J2668" s="3">
        <v>3.76731650565808</v>
      </c>
      <c r="K2668" s="3">
        <v>-1.77673238099939</v>
      </c>
    </row>
    <row r="2669" spans="8:11">
      <c r="H2669" s="3">
        <v>1.1262959099130301</v>
      </c>
      <c r="I2669" s="3">
        <v>0.91091394175214602</v>
      </c>
      <c r="J2669" s="3">
        <v>-1.0654380572453399</v>
      </c>
      <c r="K2669" s="3">
        <v>3.24194515848821</v>
      </c>
    </row>
    <row r="2670" spans="8:11">
      <c r="H2670" s="3">
        <f>-2.02919827942939</f>
        <v>-2.0291982794293899</v>
      </c>
      <c r="I2670" s="3">
        <v>-0.22006548326723099</v>
      </c>
      <c r="J2670" s="3">
        <v>3.8114448640566798</v>
      </c>
      <c r="K2670" s="3">
        <v>-0.23075431561283899</v>
      </c>
    </row>
    <row r="2671" spans="8:11">
      <c r="H2671" s="3">
        <f>-1.83129908662407</f>
        <v>-1.8312990866240699</v>
      </c>
      <c r="I2671" s="3">
        <v>-1.8786277668037701</v>
      </c>
      <c r="J2671" s="3">
        <v>3.56551452840564</v>
      </c>
      <c r="K2671" s="3">
        <v>2.7807676534052899</v>
      </c>
    </row>
    <row r="2672" spans="8:11">
      <c r="H2672" s="3">
        <v>-1.32561554998251</v>
      </c>
      <c r="I2672" s="3">
        <v>1.98047231074908</v>
      </c>
      <c r="J2672" s="3">
        <v>1.6706802392010101</v>
      </c>
      <c r="K2672" s="3">
        <v>-3.3084993951219799</v>
      </c>
    </row>
    <row r="2673" spans="8:11">
      <c r="H2673" s="3">
        <v>0.13397006190838301</v>
      </c>
      <c r="I2673" s="3">
        <v>-2.38191706282602</v>
      </c>
      <c r="J2673" s="3">
        <v>-3.7001232190348001</v>
      </c>
      <c r="K2673" s="3">
        <v>3.6185047198093701</v>
      </c>
    </row>
    <row r="2674" spans="8:11">
      <c r="H2674" s="3">
        <v>1.9786671499189299</v>
      </c>
      <c r="I2674" s="3">
        <v>-1.47038919445696</v>
      </c>
      <c r="J2674" s="3">
        <v>2.6059161038554</v>
      </c>
      <c r="K2674" s="3">
        <v>1.9502281616307799</v>
      </c>
    </row>
    <row r="2675" spans="8:11">
      <c r="H2675" s="3">
        <f>-1.55759469397965</f>
        <v>-1.5575946939796499</v>
      </c>
      <c r="I2675" s="3">
        <v>-1.6777201828586701</v>
      </c>
      <c r="J2675" s="3">
        <f>-1.59779212218653</f>
        <v>-1.5977921221865301</v>
      </c>
      <c r="K2675" s="3">
        <v>-3.9664993864128899</v>
      </c>
    </row>
    <row r="2676" spans="8:11">
      <c r="H2676" s="3">
        <f>-0.598280604491658</f>
        <v>-0.59828060449165799</v>
      </c>
      <c r="I2676" s="3">
        <v>-2.5049659844388201</v>
      </c>
      <c r="J2676" s="3">
        <v>-3.8787815578179101</v>
      </c>
      <c r="K2676" s="3">
        <v>3.1571446121446698</v>
      </c>
    </row>
    <row r="2677" spans="8:11">
      <c r="H2677" s="3">
        <v>2.3012849019849702</v>
      </c>
      <c r="I2677" s="3">
        <v>-5.2829918229435599E-2</v>
      </c>
      <c r="J2677" s="3">
        <v>-3.7375623648551799</v>
      </c>
      <c r="K2677" s="3">
        <v>2.4567563075352501</v>
      </c>
    </row>
    <row r="2678" spans="8:11">
      <c r="H2678" s="3">
        <v>-1.91479513759012</v>
      </c>
      <c r="I2678" s="3">
        <v>1.4916209393543001</v>
      </c>
      <c r="J2678" s="3">
        <v>2.4518887342293301</v>
      </c>
      <c r="K2678" s="3">
        <v>2.25348685725716</v>
      </c>
    </row>
    <row r="2679" spans="8:11">
      <c r="H2679" s="3">
        <v>-2.15785757076494E-2</v>
      </c>
      <c r="I2679" s="3">
        <v>2.59383015164964</v>
      </c>
      <c r="J2679" s="3">
        <v>2.8502894043179601</v>
      </c>
      <c r="K2679" s="3">
        <v>3.1199629055918301</v>
      </c>
    </row>
    <row r="2680" spans="8:11">
      <c r="H2680" s="3">
        <v>-1.95755954037681</v>
      </c>
      <c r="I2680" s="3">
        <v>1.95411961192304</v>
      </c>
      <c r="J2680" s="3">
        <v>-3.1924046327261699</v>
      </c>
      <c r="K2680" s="3">
        <v>1.06858841709965</v>
      </c>
    </row>
    <row r="2681" spans="8:11">
      <c r="H2681" s="3">
        <f>-0.542662019874385</f>
        <v>-0.542662019874385</v>
      </c>
      <c r="I2681" s="3">
        <v>-0.33614246237241202</v>
      </c>
      <c r="J2681" s="3">
        <v>-1.82835290348493</v>
      </c>
      <c r="K2681" s="3">
        <v>2.6479628497685899</v>
      </c>
    </row>
    <row r="2682" spans="8:11">
      <c r="H2682" s="3">
        <v>1.70493105787125</v>
      </c>
      <c r="I2682" s="3">
        <v>2.2172768527205</v>
      </c>
      <c r="J2682" s="3">
        <f>-0.496403282893258</f>
        <v>-0.49640328289325802</v>
      </c>
      <c r="K2682" s="3">
        <v>-3.2649413840066002</v>
      </c>
    </row>
    <row r="2683" spans="8:11">
      <c r="H2683" s="3">
        <v>0.70366825128799904</v>
      </c>
      <c r="I2683" s="3">
        <v>0.89643204110720498</v>
      </c>
      <c r="J2683" s="3">
        <v>1.62984993590512</v>
      </c>
      <c r="K2683" s="3">
        <v>2.8155995620588299</v>
      </c>
    </row>
    <row r="2684" spans="8:11">
      <c r="H2684" s="3">
        <v>2.1955528037132601</v>
      </c>
      <c r="I2684" s="3">
        <v>-0.16376141557865401</v>
      </c>
      <c r="J2684" s="3">
        <v>1.0910464091844001</v>
      </c>
      <c r="K2684" s="3">
        <v>-3.1668421969426301</v>
      </c>
    </row>
    <row r="2685" spans="8:11">
      <c r="H2685" s="3">
        <v>1.4318808203976101</v>
      </c>
      <c r="I2685" s="3">
        <v>1.1061878578450699</v>
      </c>
      <c r="J2685" s="3">
        <v>-3.5063528704376199</v>
      </c>
      <c r="K2685" s="3">
        <v>3.3240410009640402</v>
      </c>
    </row>
    <row r="2686" spans="8:11">
      <c r="H2686" s="3">
        <v>1.47223440863597</v>
      </c>
      <c r="I2686" s="3">
        <v>-2.1095162099836502</v>
      </c>
      <c r="J2686" s="3">
        <v>1.9162992250172901</v>
      </c>
      <c r="K2686" s="3">
        <v>2.4348296137336498</v>
      </c>
    </row>
    <row r="2687" spans="8:11">
      <c r="H2687" s="3">
        <v>-2.57253926690858</v>
      </c>
      <c r="I2687" s="3">
        <v>0.72078875589385205</v>
      </c>
      <c r="J2687" s="3">
        <v>1.96195380205065</v>
      </c>
      <c r="K2687" s="3">
        <v>3.0121588708385101</v>
      </c>
    </row>
    <row r="2688" spans="8:11">
      <c r="H2688" s="3">
        <v>2.2856540931677101</v>
      </c>
      <c r="I2688" s="3">
        <v>1.4722015061636999</v>
      </c>
      <c r="J2688" s="3">
        <v>2.6948158164558502</v>
      </c>
      <c r="K2688" s="3">
        <v>-1.32930007358998</v>
      </c>
    </row>
    <row r="2689" spans="8:11">
      <c r="H2689" s="3">
        <v>0.13844511796549899</v>
      </c>
      <c r="I2689" s="3">
        <v>-0.73368804461412196</v>
      </c>
      <c r="J2689" s="3">
        <v>2.6141105955919599</v>
      </c>
      <c r="K2689" s="3">
        <v>3.0113338626446602</v>
      </c>
    </row>
    <row r="2690" spans="8:11">
      <c r="H2690" s="3">
        <v>2.00048143885313</v>
      </c>
      <c r="I2690" s="3">
        <v>4.1522996580186801E-2</v>
      </c>
      <c r="J2690" s="3">
        <v>3.8847052658110401</v>
      </c>
      <c r="K2690" s="3">
        <v>-0.42064273347735198</v>
      </c>
    </row>
    <row r="2691" spans="8:11">
      <c r="H2691" s="3">
        <v>-2.4639607959097298</v>
      </c>
      <c r="I2691" s="3">
        <v>0.96407119819840004</v>
      </c>
      <c r="J2691" s="3">
        <v>3.6997084209843401</v>
      </c>
      <c r="K2691" s="3">
        <v>-1.36437352786949</v>
      </c>
    </row>
    <row r="2692" spans="8:11">
      <c r="H2692" s="3">
        <v>0.41141738312689102</v>
      </c>
      <c r="I2692" s="3">
        <v>-0.78515810426607602</v>
      </c>
      <c r="J2692" s="3">
        <v>-2.9365042720623098</v>
      </c>
      <c r="K2692" s="3">
        <v>1.03667870548967</v>
      </c>
    </row>
    <row r="2693" spans="8:11">
      <c r="H2693" s="3">
        <v>0.56223199871520602</v>
      </c>
      <c r="I2693" s="3">
        <v>-1.3137803048496199</v>
      </c>
      <c r="J2693" s="3">
        <v>2.73057693887398</v>
      </c>
      <c r="K2693" s="3">
        <v>2.3697986545810901</v>
      </c>
    </row>
    <row r="2694" spans="8:11">
      <c r="H2694" s="3">
        <v>0.18207496805840201</v>
      </c>
      <c r="I2694" s="3">
        <v>-1.81004892963329</v>
      </c>
      <c r="J2694" s="3">
        <v>3.4593427346078598</v>
      </c>
      <c r="K2694" s="3">
        <v>-0.25792076314812601</v>
      </c>
    </row>
    <row r="2695" spans="8:11">
      <c r="H2695" s="3">
        <f>-2.57246734261596</f>
        <v>-2.5724673426159601</v>
      </c>
      <c r="I2695" s="3">
        <v>-1.17673799715528</v>
      </c>
      <c r="J2695" s="3">
        <v>2.4192353264170299</v>
      </c>
      <c r="K2695" s="3">
        <v>3.4194054477859299</v>
      </c>
    </row>
    <row r="2696" spans="8:11">
      <c r="H2696" s="3">
        <v>0.17964849804795199</v>
      </c>
      <c r="I2696" s="3">
        <v>2.1702918335900501</v>
      </c>
      <c r="J2696" s="3">
        <v>3.4051676573050198</v>
      </c>
      <c r="K2696" s="3">
        <v>2.5688367865063899</v>
      </c>
    </row>
    <row r="2697" spans="8:11">
      <c r="H2697" s="3">
        <v>0.70896512781747401</v>
      </c>
      <c r="I2697" s="3">
        <v>0.226076835681192</v>
      </c>
      <c r="J2697" s="3">
        <v>-2.6583029688832398</v>
      </c>
      <c r="K2697" s="3">
        <v>2.1816113624782001</v>
      </c>
    </row>
    <row r="2698" spans="8:11">
      <c r="H2698" s="3">
        <f>-0.154773700789398</f>
        <v>-0.15477370078939801</v>
      </c>
      <c r="I2698" s="3">
        <v>-1.2635899333703</v>
      </c>
      <c r="J2698" s="3">
        <v>-2.1122687257000101</v>
      </c>
      <c r="K2698" s="3">
        <v>3.8388824730448499</v>
      </c>
    </row>
    <row r="2699" spans="8:11">
      <c r="H2699" s="3">
        <f>-1.18564256531073</f>
        <v>-1.1856425653107301</v>
      </c>
      <c r="I2699" s="3">
        <v>-2.6007598757475701</v>
      </c>
      <c r="J2699" s="3">
        <v>-0.40021000276761998</v>
      </c>
      <c r="K2699" s="3">
        <v>3.6160120016435302</v>
      </c>
    </row>
    <row r="2700" spans="8:11">
      <c r="H2700" s="3">
        <f>-1.79535905312721</f>
        <v>-1.7953590531272099</v>
      </c>
      <c r="I2700" s="3">
        <v>-0.33407844802583098</v>
      </c>
      <c r="J2700" s="3">
        <v>-1.28027339241176</v>
      </c>
      <c r="K2700" s="3">
        <v>3.23801260840342</v>
      </c>
    </row>
    <row r="2701" spans="8:11">
      <c r="H2701" s="3">
        <v>-2.2828024961476001</v>
      </c>
      <c r="I2701" s="3">
        <v>1.64981336775695</v>
      </c>
      <c r="J2701" s="3">
        <v>3.9960812069741198</v>
      </c>
      <c r="K2701" s="3">
        <v>2.7581356129477101</v>
      </c>
    </row>
    <row r="2702" spans="8:11">
      <c r="H2702" s="3">
        <v>-2.4413955581568301</v>
      </c>
      <c r="I2702" s="3">
        <v>0.37695963334591098</v>
      </c>
      <c r="J2702" s="3">
        <f>-2.13480839309115</f>
        <v>-2.1348083930911499</v>
      </c>
      <c r="K2702" s="3">
        <v>-3.7362292022625399</v>
      </c>
    </row>
    <row r="2703" spans="8:11">
      <c r="H2703" s="3">
        <v>0.13037255445457099</v>
      </c>
      <c r="I2703" s="3">
        <v>0.81845229026363098</v>
      </c>
      <c r="J2703" s="3">
        <v>3.9682880285082001</v>
      </c>
      <c r="K2703" s="3">
        <v>1.2032522228623499</v>
      </c>
    </row>
    <row r="2704" spans="8:11">
      <c r="H2704" s="3">
        <v>-0.51539918629791703</v>
      </c>
      <c r="I2704" s="3">
        <v>0.48808030603935199</v>
      </c>
      <c r="J2704" s="3">
        <v>2.0104634076622201</v>
      </c>
      <c r="K2704" s="3">
        <v>-2.7577244878214402</v>
      </c>
    </row>
    <row r="2705" spans="8:11">
      <c r="H2705" s="3">
        <v>2.0848671757678101</v>
      </c>
      <c r="I2705" s="3">
        <v>-0.25148347458289899</v>
      </c>
      <c r="J2705" s="3">
        <v>2.0928302998812498</v>
      </c>
      <c r="K2705" s="3">
        <v>-3.6717798438891802</v>
      </c>
    </row>
    <row r="2706" spans="8:11">
      <c r="H2706" s="3">
        <v>0.91049019429850697</v>
      </c>
      <c r="I2706" s="3">
        <v>-1.3270655651294601</v>
      </c>
      <c r="J2706" s="3">
        <v>-3.5178462355432698</v>
      </c>
      <c r="K2706" s="3">
        <v>3.6708347036965199</v>
      </c>
    </row>
    <row r="2707" spans="8:11">
      <c r="H2707" s="3">
        <v>-0.58371274038205201</v>
      </c>
      <c r="I2707" s="3">
        <v>0.97813165395972701</v>
      </c>
      <c r="J2707" s="3">
        <v>3.1468189690393403E-2</v>
      </c>
      <c r="K2707" s="3">
        <v>-3.2816940126346501</v>
      </c>
    </row>
    <row r="2708" spans="8:11">
      <c r="H2708" s="3">
        <v>0.26308451704275598</v>
      </c>
      <c r="I2708" s="3">
        <v>1.7480335317087901</v>
      </c>
      <c r="J2708" s="3">
        <v>2.7812655627797498</v>
      </c>
      <c r="K2708" s="3">
        <v>-2.49204286649642</v>
      </c>
    </row>
    <row r="2709" spans="8:11">
      <c r="H2709" s="3">
        <v>-2.3435380823009901</v>
      </c>
      <c r="I2709" s="3">
        <v>1.6163790265767399</v>
      </c>
      <c r="J2709" s="3">
        <v>-3.7756598926631399</v>
      </c>
      <c r="K2709" s="3">
        <v>3.71258718652583</v>
      </c>
    </row>
    <row r="2710" spans="8:11">
      <c r="H2710" s="3">
        <v>1.1751945429431601</v>
      </c>
      <c r="I2710" s="3">
        <v>9.0565029933627805E-2</v>
      </c>
      <c r="J2710" s="3">
        <v>3.9984914410376202</v>
      </c>
      <c r="K2710" s="3">
        <v>-3.6356107209689701</v>
      </c>
    </row>
    <row r="2711" spans="8:11">
      <c r="H2711" s="3">
        <f>-2.17162908241139</f>
        <v>-2.17162908241139</v>
      </c>
      <c r="I2711" s="3">
        <v>-0.26572647569588498</v>
      </c>
      <c r="J2711" s="3">
        <v>2.2502029601336999</v>
      </c>
      <c r="K2711" s="3">
        <v>2.2730812382402799</v>
      </c>
    </row>
    <row r="2712" spans="8:11">
      <c r="H2712" s="3">
        <v>1.21548247173518</v>
      </c>
      <c r="I2712" s="3">
        <v>-1.18005847141524</v>
      </c>
      <c r="J2712" s="3">
        <v>-2.39982629114319</v>
      </c>
      <c r="K2712" s="3">
        <v>1.95374069010727</v>
      </c>
    </row>
    <row r="2713" spans="8:11">
      <c r="H2713" s="3">
        <v>1.3711130804763201</v>
      </c>
      <c r="I2713" s="3">
        <v>1.1937296573531999</v>
      </c>
      <c r="J2713" s="3">
        <f>-3.10484004856945</f>
        <v>-3.1048400485694501</v>
      </c>
      <c r="K2713" s="3">
        <v>-3.95666898392862</v>
      </c>
    </row>
    <row r="2714" spans="8:11">
      <c r="H2714" s="3">
        <v>1.5678910404022901</v>
      </c>
      <c r="I2714" s="3">
        <v>-1.47143933239768</v>
      </c>
      <c r="J2714" s="3">
        <v>3.2290828680739101</v>
      </c>
      <c r="K2714" s="3">
        <v>1.305622636287</v>
      </c>
    </row>
    <row r="2715" spans="8:11">
      <c r="H2715" s="3">
        <v>-0.78635643799301502</v>
      </c>
      <c r="I2715" s="3">
        <v>0.52937376237089495</v>
      </c>
      <c r="J2715" s="3">
        <v>-2.8830714476083998</v>
      </c>
      <c r="K2715" s="3">
        <v>2.83289957160539</v>
      </c>
    </row>
    <row r="2716" spans="8:11">
      <c r="H2716" s="3">
        <v>1.3914237462424099</v>
      </c>
      <c r="I2716" s="3">
        <v>-0.80297315936996905</v>
      </c>
      <c r="J2716" s="3">
        <v>-1.9858156685775901</v>
      </c>
      <c r="K2716" s="3">
        <v>3.2108641589029498</v>
      </c>
    </row>
    <row r="2717" spans="8:11">
      <c r="H2717" s="3">
        <v>0.59525576749480102</v>
      </c>
      <c r="I2717" s="3">
        <v>-0.98296710932895504</v>
      </c>
      <c r="J2717" s="3">
        <v>3.8265185455651598</v>
      </c>
      <c r="K2717" s="3">
        <v>2.4671502568277099</v>
      </c>
    </row>
    <row r="2718" spans="8:11">
      <c r="H2718" s="3">
        <v>0.164469875557197</v>
      </c>
      <c r="I2718" s="3">
        <v>-0.74180107587044997</v>
      </c>
      <c r="J2718" s="3">
        <v>3.1984530706921102</v>
      </c>
      <c r="K2718" s="3">
        <v>-1.6916631136181499</v>
      </c>
    </row>
    <row r="2719" spans="8:11">
      <c r="H2719" s="3">
        <v>-1.3962556271759701</v>
      </c>
      <c r="I2719" s="3">
        <v>0.71162483833738499</v>
      </c>
      <c r="J2719" s="3">
        <v>3.0872899898407802</v>
      </c>
      <c r="K2719" s="3">
        <v>-1.45928188186327</v>
      </c>
    </row>
    <row r="2720" spans="8:11">
      <c r="H2720" s="3">
        <v>1.8397063401934199</v>
      </c>
      <c r="I2720" s="3">
        <v>-1.83495530188829</v>
      </c>
      <c r="J2720" s="3">
        <v>3.75858600742268</v>
      </c>
      <c r="K2720" s="3">
        <v>3.1438639140052702</v>
      </c>
    </row>
    <row r="2721" spans="8:11">
      <c r="H2721" s="3">
        <f>-1.38395509246901</f>
        <v>-1.3839550924690101</v>
      </c>
      <c r="I2721" s="3">
        <v>-0.347754297966273</v>
      </c>
      <c r="J2721" s="3">
        <v>2.0244060967242801</v>
      </c>
      <c r="K2721" s="3">
        <v>-3.0199238160296602</v>
      </c>
    </row>
    <row r="2722" spans="8:11">
      <c r="H2722" s="3">
        <v>-2.7425141059221798</v>
      </c>
      <c r="I2722" s="3">
        <v>0.19231930354736701</v>
      </c>
      <c r="J2722" s="3">
        <v>-3.2149168050129702</v>
      </c>
      <c r="K2722" s="3">
        <v>3.3023785328392798</v>
      </c>
    </row>
    <row r="2723" spans="8:11">
      <c r="H2723" s="3">
        <v>-1.5150402030937999</v>
      </c>
      <c r="I2723" s="3">
        <v>1.3204203281228599</v>
      </c>
      <c r="J2723" s="3">
        <v>2.3406166761099598</v>
      </c>
      <c r="K2723" s="3">
        <v>2.7198548801064701</v>
      </c>
    </row>
    <row r="2724" spans="8:11">
      <c r="H2724" s="3">
        <v>1.18507301248691</v>
      </c>
      <c r="I2724" s="3">
        <v>1.9617623371945101</v>
      </c>
      <c r="J2724" s="3">
        <v>2.6378902116091898</v>
      </c>
      <c r="K2724" s="3">
        <v>-3.4539693953728698</v>
      </c>
    </row>
    <row r="2725" spans="8:11">
      <c r="H2725" s="3">
        <v>-2.4465522601954901</v>
      </c>
      <c r="I2725" s="3">
        <v>0.48606531519157598</v>
      </c>
      <c r="J2725" s="3">
        <v>-3.15315053669045</v>
      </c>
      <c r="K2725" s="3">
        <v>0.99906879196782905</v>
      </c>
    </row>
    <row r="2726" spans="8:11">
      <c r="H2726" s="3">
        <v>-2.5671870158578902</v>
      </c>
      <c r="I2726" s="3">
        <v>1.36726386902375</v>
      </c>
      <c r="J2726" s="3">
        <f>-0.873977290185627</f>
        <v>-0.87397729018562698</v>
      </c>
      <c r="K2726" s="3">
        <v>-3.6737410431666002</v>
      </c>
    </row>
    <row r="2727" spans="8:11">
      <c r="H2727" s="3">
        <f>-1.18677907704071</f>
        <v>-1.1867790770407101</v>
      </c>
      <c r="I2727" s="3">
        <v>-0.71555945208490301</v>
      </c>
      <c r="J2727" s="3">
        <f>-3.8022053219121</f>
        <v>-3.8022053219120999</v>
      </c>
      <c r="K2727" s="3">
        <v>-3.1276071525338298</v>
      </c>
    </row>
    <row r="2728" spans="8:11">
      <c r="H2728" s="3">
        <v>0.91101745559783298</v>
      </c>
      <c r="I2728" s="3">
        <v>1.1443755061215299</v>
      </c>
      <c r="J2728" s="3">
        <v>1.5726643030815699</v>
      </c>
      <c r="K2728" s="3">
        <v>-2.8300618419443899</v>
      </c>
    </row>
    <row r="2729" spans="8:11">
      <c r="H2729" s="3">
        <v>0.98980121896742101</v>
      </c>
      <c r="I2729" s="3">
        <v>2.0740868690841201</v>
      </c>
      <c r="J2729" s="3">
        <v>2.6525328752747899</v>
      </c>
      <c r="K2729" s="3">
        <v>3.59245352610515</v>
      </c>
    </row>
    <row r="2730" spans="8:11">
      <c r="H2730" s="3">
        <v>1.8764498618500101</v>
      </c>
      <c r="I2730" s="3">
        <v>1.27445088274283</v>
      </c>
      <c r="J2730" s="3">
        <f>-0.0194996525594151</f>
        <v>-1.94996525594151E-2</v>
      </c>
      <c r="K2730" s="3">
        <v>-3.02395774493296</v>
      </c>
    </row>
    <row r="2731" spans="8:11">
      <c r="H2731" s="3">
        <f>-0.459115813197623</f>
        <v>-0.45911581319762301</v>
      </c>
      <c r="I2731" s="3">
        <v>-3.14875560079865E-2</v>
      </c>
      <c r="J2731" s="3">
        <f>-2.67843965700323</f>
        <v>-2.6784396570032301</v>
      </c>
      <c r="K2731" s="3">
        <v>-3.5313214544207598</v>
      </c>
    </row>
    <row r="2732" spans="8:11">
      <c r="H2732" s="3">
        <v>1.64224098760988</v>
      </c>
      <c r="I2732" s="3">
        <v>-1.21757523129038</v>
      </c>
      <c r="J2732" s="3">
        <f>-0.728105807084843</f>
        <v>-0.72810580708484296</v>
      </c>
      <c r="K2732" s="3">
        <v>-2.91397692535958</v>
      </c>
    </row>
    <row r="2733" spans="8:11">
      <c r="H2733" s="3">
        <v>-0.181417723744001</v>
      </c>
      <c r="I2733" s="3">
        <v>0.42420352779385501</v>
      </c>
      <c r="J2733" s="3">
        <v>3.4237992663719901</v>
      </c>
      <c r="K2733" s="3">
        <v>-0.30041232839362503</v>
      </c>
    </row>
    <row r="2734" spans="8:11">
      <c r="H2734" s="3">
        <v>2.0837176462281302</v>
      </c>
      <c r="I2734" s="3">
        <v>-0.55520645107431699</v>
      </c>
      <c r="J2734" s="3">
        <f>-3.35919051698317</f>
        <v>-3.3591905169831699</v>
      </c>
      <c r="K2734" s="3">
        <v>-0.48597279328341703</v>
      </c>
    </row>
    <row r="2735" spans="8:11">
      <c r="H2735" s="3">
        <v>-4.5800698378480199E-2</v>
      </c>
      <c r="I2735" s="3">
        <v>0.44038104485580198</v>
      </c>
      <c r="J2735" s="3">
        <v>-3.7305116351748899</v>
      </c>
      <c r="K2735" s="3">
        <v>2.5058043824534599</v>
      </c>
    </row>
    <row r="2736" spans="8:11">
      <c r="H2736" s="3">
        <f>-1.66404813292051</f>
        <v>-1.6640481329205099</v>
      </c>
      <c r="I2736" s="3">
        <v>-1.47162795234107</v>
      </c>
      <c r="J2736" s="3">
        <v>2.96767983273618</v>
      </c>
      <c r="K2736" s="3">
        <v>0.478408364092196</v>
      </c>
    </row>
    <row r="2737" spans="8:11">
      <c r="H2737" s="3">
        <v>1.8826759425969599</v>
      </c>
      <c r="I2737" s="3">
        <v>1.23610688190012</v>
      </c>
      <c r="J2737" s="3">
        <v>3.34662069542581</v>
      </c>
      <c r="K2737" s="3">
        <v>-1.6588146946212301</v>
      </c>
    </row>
    <row r="2738" spans="8:11">
      <c r="H2738" s="3">
        <v>-1.6636430242265201</v>
      </c>
      <c r="I2738" s="3">
        <v>1.14844991950018</v>
      </c>
      <c r="J2738" s="3">
        <v>-2.6739452685732501</v>
      </c>
      <c r="K2738" s="3">
        <v>1.82192258930275</v>
      </c>
    </row>
    <row r="2739" spans="8:11">
      <c r="H2739" s="3">
        <v>0.96679074355996597</v>
      </c>
      <c r="I2739" s="3">
        <v>1.59668311623883</v>
      </c>
      <c r="J2739" s="3">
        <v>3.5655414587725098</v>
      </c>
      <c r="K2739" s="3">
        <v>-2.2433788218439901</v>
      </c>
    </row>
    <row r="2740" spans="8:11">
      <c r="H2740" s="3">
        <v>-2.313813814979</v>
      </c>
      <c r="I2740" s="3">
        <v>0.35788238577332099</v>
      </c>
      <c r="J2740" s="3">
        <v>3.5918818428082</v>
      </c>
      <c r="K2740" s="3">
        <v>-2.4278146340580702</v>
      </c>
    </row>
    <row r="2741" spans="8:11">
      <c r="H2741" s="3">
        <v>1.9510336947247</v>
      </c>
      <c r="I2741" s="3">
        <v>1.8622118633989</v>
      </c>
      <c r="J2741" s="3">
        <v>2.7319552569027601</v>
      </c>
      <c r="K2741" s="3">
        <v>2.6635615098051399</v>
      </c>
    </row>
    <row r="2742" spans="8:11">
      <c r="H2742" s="3">
        <f>-1.42357151630902</f>
        <v>-1.4235715163090199</v>
      </c>
      <c r="I2742" s="3">
        <v>-2.19441140455787</v>
      </c>
      <c r="J2742" s="3">
        <f>-0.388682773468861</f>
        <v>-0.38868277346886099</v>
      </c>
      <c r="K2742" s="3">
        <v>-3.4386773313436501</v>
      </c>
    </row>
    <row r="2743" spans="8:11">
      <c r="H2743" s="3">
        <v>0.79607321032498501</v>
      </c>
      <c r="I2743" s="3">
        <v>-2.1476799280103598</v>
      </c>
      <c r="J2743" s="3">
        <v>2.71525496535439</v>
      </c>
      <c r="K2743" s="3">
        <v>3.27098012797821</v>
      </c>
    </row>
    <row r="2744" spans="8:11">
      <c r="H2744" s="3">
        <v>-0.94056369595214595</v>
      </c>
      <c r="I2744" s="3">
        <v>0.50231031561477801</v>
      </c>
      <c r="J2744" s="3">
        <f>-3.0455843230815</f>
        <v>-3.0455843230815001</v>
      </c>
      <c r="K2744" s="3">
        <v>-1.2017950759726399</v>
      </c>
    </row>
    <row r="2745" spans="8:11">
      <c r="H2745" s="3">
        <f>-1.13307820560526</f>
        <v>-1.13307820560526</v>
      </c>
      <c r="I2745" s="3">
        <v>-0.79286543904392004</v>
      </c>
      <c r="J2745" s="3">
        <v>-2.8922273038533701</v>
      </c>
      <c r="K2745" s="3">
        <v>3.3818315417895799</v>
      </c>
    </row>
    <row r="2746" spans="8:11">
      <c r="H2746" s="3">
        <v>-2.2783971469173601</v>
      </c>
      <c r="I2746" s="3">
        <v>1.8505981784205201</v>
      </c>
      <c r="J2746" s="3">
        <v>-2.3964130398796599</v>
      </c>
      <c r="K2746" s="3">
        <v>2.4280104216142302</v>
      </c>
    </row>
    <row r="2747" spans="8:11">
      <c r="H2747" s="3">
        <v>0.46836063121242399</v>
      </c>
      <c r="I2747" s="3">
        <v>-0.38898320471145897</v>
      </c>
      <c r="J2747" s="3">
        <f>-2.23643124528572</f>
        <v>-2.2364312452857198</v>
      </c>
      <c r="K2747" s="3">
        <v>-3.4325829824045599</v>
      </c>
    </row>
    <row r="2748" spans="8:11">
      <c r="H2748" s="3">
        <v>0.15051555886663301</v>
      </c>
      <c r="I2748" s="3">
        <v>-1.4755775947415199</v>
      </c>
      <c r="J2748" s="3">
        <v>3.6354294222573098</v>
      </c>
      <c r="K2748" s="3">
        <v>-1.6773081290846701</v>
      </c>
    </row>
    <row r="2749" spans="8:11">
      <c r="H2749" s="3">
        <v>-0.80505709489547905</v>
      </c>
      <c r="I2749" s="3">
        <v>1.5582883495423301</v>
      </c>
      <c r="J2749" s="3">
        <f>-0.52098337884291</f>
        <v>-0.52098337884291002</v>
      </c>
      <c r="K2749" s="3">
        <v>-3.00350252163719</v>
      </c>
    </row>
    <row r="2750" spans="8:11">
      <c r="H2750" s="3">
        <f>-2.13022651774838</f>
        <v>-2.1302265177483801</v>
      </c>
      <c r="I2750" s="3">
        <v>-1.23913309152339</v>
      </c>
      <c r="J2750" s="3">
        <v>3.2907541426273998</v>
      </c>
      <c r="K2750" s="3">
        <v>-2.9417176515465999</v>
      </c>
    </row>
    <row r="2751" spans="8:11">
      <c r="H2751" s="3">
        <v>1.9048941494428799</v>
      </c>
      <c r="I2751" s="3">
        <v>1.28017617484165</v>
      </c>
      <c r="J2751" s="3">
        <v>2.7605941153964899</v>
      </c>
      <c r="K2751" s="3">
        <v>-1.59774270147228</v>
      </c>
    </row>
    <row r="2752" spans="8:11">
      <c r="H2752" s="3">
        <v>0.65293054239264403</v>
      </c>
      <c r="I2752" s="3">
        <v>0.54813135119878398</v>
      </c>
      <c r="J2752" s="3">
        <v>1.5309585663499801</v>
      </c>
      <c r="K2752" s="3">
        <v>3.7251494177009801</v>
      </c>
    </row>
    <row r="2753" spans="8:11">
      <c r="H2753" s="3">
        <v>2.0556330695996601</v>
      </c>
      <c r="I2753" s="3">
        <v>-1.4104093983499899</v>
      </c>
      <c r="J2753" s="3">
        <v>3.2013878181753501</v>
      </c>
      <c r="K2753" s="3">
        <v>3.5495381859388799</v>
      </c>
    </row>
    <row r="2754" spans="8:11">
      <c r="H2754" s="3">
        <v>7.9855160336985601E-2</v>
      </c>
      <c r="I2754" s="3">
        <v>0.59790780659933096</v>
      </c>
      <c r="J2754" s="3">
        <v>3.26444359443262</v>
      </c>
      <c r="K2754" s="3">
        <v>0.75059298861163704</v>
      </c>
    </row>
    <row r="2755" spans="8:11">
      <c r="H2755" s="3">
        <f>-1.39351216788314</f>
        <v>-1.3935121678831399</v>
      </c>
      <c r="I2755" s="3">
        <v>-2.2562199739417199</v>
      </c>
      <c r="J2755" s="3">
        <f>-1.79497076050492</f>
        <v>-1.7949707605049201</v>
      </c>
      <c r="K2755" s="3">
        <v>-3.0486273406278102</v>
      </c>
    </row>
    <row r="2756" spans="8:11">
      <c r="H2756" s="3">
        <v>-0.65977845160059601</v>
      </c>
      <c r="I2756" s="3">
        <v>2.7312467697051401</v>
      </c>
      <c r="J2756" s="3">
        <f>-3.40362421726893</f>
        <v>-3.4036242172689302</v>
      </c>
      <c r="K2756" s="3">
        <v>-0.28991828580798901</v>
      </c>
    </row>
    <row r="2757" spans="8:11">
      <c r="H2757" s="3">
        <f>-0.607332864028947</f>
        <v>-0.60733286402894704</v>
      </c>
      <c r="I2757" s="3">
        <v>-0.30181855886046899</v>
      </c>
      <c r="J2757" s="3">
        <v>-3.4572913565443302</v>
      </c>
      <c r="K2757" s="3">
        <v>1.0684663161576</v>
      </c>
    </row>
    <row r="2758" spans="8:11">
      <c r="H2758" s="3">
        <v>-1.05430464224633</v>
      </c>
      <c r="I2758" s="3">
        <v>1.9188069574461499</v>
      </c>
      <c r="J2758" s="3">
        <f>-3.14140679924655</f>
        <v>-3.1414067992465502</v>
      </c>
      <c r="K2758" s="3">
        <v>-1.9440625646018801</v>
      </c>
    </row>
    <row r="2759" spans="8:11">
      <c r="H2759" s="3">
        <v>1.1870835193426601</v>
      </c>
      <c r="I2759" s="3">
        <v>2.4796970967692999</v>
      </c>
      <c r="J2759" s="3">
        <f>-2.04764864690073</f>
        <v>-2.04764864690073</v>
      </c>
      <c r="K2759" s="3">
        <v>-3.4694187765540998</v>
      </c>
    </row>
    <row r="2760" spans="8:11">
      <c r="H2760" s="3">
        <v>1.37044880453152</v>
      </c>
      <c r="I2760" s="3">
        <v>0.37245312102727501</v>
      </c>
      <c r="J2760" s="3">
        <v>0.82433732425290296</v>
      </c>
      <c r="K2760" s="3">
        <v>-3.5337459444395698</v>
      </c>
    </row>
    <row r="2761" spans="8:11">
      <c r="H2761" s="3">
        <v>1.0134324044709</v>
      </c>
      <c r="I2761" s="3">
        <v>-0.30902695717155398</v>
      </c>
      <c r="J2761" s="3">
        <f>-2.84669576292091</f>
        <v>-2.84669576292091</v>
      </c>
      <c r="K2761" s="3">
        <v>-1.5052720377352899</v>
      </c>
    </row>
    <row r="2762" spans="8:11">
      <c r="H2762" s="3">
        <f>-0.73053815210079</f>
        <v>-0.73053815210078998</v>
      </c>
      <c r="I2762" s="3">
        <v>-1.99452620822218</v>
      </c>
      <c r="J2762" s="3">
        <v>3.33349324995589</v>
      </c>
      <c r="K2762" s="3">
        <v>1.6596705512444101</v>
      </c>
    </row>
    <row r="2763" spans="8:11">
      <c r="H2763" s="3">
        <v>-2.7280102949096201</v>
      </c>
      <c r="I2763" s="3">
        <v>0.543412987655154</v>
      </c>
      <c r="J2763" s="3">
        <f>-1.55343155194875</f>
        <v>-1.55343155194875</v>
      </c>
      <c r="K2763" s="3">
        <v>-3.8539969045171301</v>
      </c>
    </row>
    <row r="2764" spans="8:11">
      <c r="H2764" s="3">
        <v>0.52104038167806799</v>
      </c>
      <c r="I2764" s="3">
        <v>-0.196163323646666</v>
      </c>
      <c r="J2764" s="3">
        <v>0.67733417641541604</v>
      </c>
      <c r="K2764" s="3">
        <v>3.7396456662067901</v>
      </c>
    </row>
    <row r="2765" spans="8:11">
      <c r="H2765" s="3">
        <v>1.6988545489683</v>
      </c>
      <c r="I2765" s="3">
        <v>1.8581882400010601</v>
      </c>
      <c r="J2765" s="3">
        <v>3.7818166666404598</v>
      </c>
      <c r="K2765" s="3">
        <v>0.67481959926112001</v>
      </c>
    </row>
    <row r="2766" spans="8:11">
      <c r="H2766" s="3">
        <v>2.5169004836648701</v>
      </c>
      <c r="I2766" s="3">
        <v>-0.97432312562380996</v>
      </c>
      <c r="J2766" s="3">
        <v>2.4578077044882001</v>
      </c>
      <c r="K2766" s="3">
        <v>2.9890584681376602</v>
      </c>
    </row>
    <row r="2767" spans="8:11">
      <c r="H2767" s="3">
        <f>-0.575608563220745</f>
        <v>-0.57560856322074505</v>
      </c>
      <c r="I2767" s="3">
        <v>-2.59380222819716</v>
      </c>
      <c r="J2767" s="3">
        <v>-2.6065110719384101</v>
      </c>
      <c r="K2767" s="3">
        <v>3.6712182609527799</v>
      </c>
    </row>
    <row r="2768" spans="8:11">
      <c r="H2768" s="3">
        <v>1.3054612306703399</v>
      </c>
      <c r="I2768" s="3">
        <v>-0.80282127257301905</v>
      </c>
      <c r="J2768" s="3">
        <f>-1.28737046715971</f>
        <v>-1.2873704671597099</v>
      </c>
      <c r="K2768" s="3">
        <v>-3.8587360525096899</v>
      </c>
    </row>
    <row r="2769" spans="8:11">
      <c r="H2769" s="3">
        <f>-2.24721427535993</f>
        <v>-2.24721427535993</v>
      </c>
      <c r="I2769" s="3">
        <v>-1.1487315044245401</v>
      </c>
      <c r="J2769" s="3">
        <v>3.2823210486855099</v>
      </c>
      <c r="K2769" s="3">
        <v>-0.13368849299090699</v>
      </c>
    </row>
    <row r="2770" spans="8:11">
      <c r="H2770" s="3">
        <v>-1.9139531346879599</v>
      </c>
      <c r="I2770" s="3">
        <v>0.34918335269364797</v>
      </c>
      <c r="J2770" s="3">
        <f>-3.55312990091372</f>
        <v>-3.5531299009137198</v>
      </c>
      <c r="K2770" s="3">
        <v>-2.6289801214806801</v>
      </c>
    </row>
    <row r="2771" spans="8:11">
      <c r="H2771" s="3">
        <v>2.42571771864089</v>
      </c>
      <c r="I2771" s="3">
        <v>0.44632764096383298</v>
      </c>
      <c r="J2771" s="3">
        <v>-3.06521545746459</v>
      </c>
      <c r="K2771" s="3">
        <v>0.352609282619401</v>
      </c>
    </row>
    <row r="2772" spans="8:11">
      <c r="H2772" s="3">
        <v>2.1816107942729799</v>
      </c>
      <c r="I2772" s="3">
        <v>1.06787135898418</v>
      </c>
      <c r="J2772" s="3">
        <v>3.7938456967666698</v>
      </c>
      <c r="K2772" s="3">
        <v>2.6827876071762802</v>
      </c>
    </row>
    <row r="2773" spans="8:11">
      <c r="H2773" s="3">
        <v>1.1751365632433</v>
      </c>
      <c r="I2773" s="3">
        <v>0.20134122653740399</v>
      </c>
      <c r="J2773" s="3">
        <v>1.1396548603832199</v>
      </c>
      <c r="K2773" s="3">
        <v>3.1606087011280302</v>
      </c>
    </row>
    <row r="2774" spans="8:11">
      <c r="H2774" s="3">
        <v>0.868060350812212</v>
      </c>
      <c r="I2774" s="3">
        <v>0.71929234196740499</v>
      </c>
      <c r="J2774" s="3">
        <v>3.3581153014693599</v>
      </c>
      <c r="K2774" s="3">
        <v>2.5417329143167899</v>
      </c>
    </row>
    <row r="2775" spans="8:11">
      <c r="H2775" s="3">
        <f>-1.01672778122829</f>
        <v>-1.01672778122829</v>
      </c>
      <c r="I2775" s="3">
        <v>-2.21042070133438</v>
      </c>
      <c r="J2775" s="3">
        <v>-1.2761221195210899</v>
      </c>
      <c r="K2775" s="3">
        <v>3.5254967280434402</v>
      </c>
    </row>
    <row r="2776" spans="8:11">
      <c r="H2776" s="3">
        <v>1.09168956253866</v>
      </c>
      <c r="I2776" s="3">
        <v>1.4068808512809401</v>
      </c>
      <c r="J2776" s="3">
        <v>3.8266804930890999</v>
      </c>
      <c r="K2776" s="3">
        <v>-1.8128596811648501</v>
      </c>
    </row>
    <row r="2777" spans="8:11">
      <c r="H2777" s="3">
        <f>-0.574182307388445</f>
        <v>-0.574182307388445</v>
      </c>
      <c r="I2777" s="3">
        <v>-0.13552610160484299</v>
      </c>
      <c r="J2777" s="3">
        <v>-3.9337674942018102</v>
      </c>
      <c r="K2777" s="3">
        <v>0.121385005454676</v>
      </c>
    </row>
    <row r="2778" spans="8:11">
      <c r="H2778" s="3">
        <v>0.353194164178881</v>
      </c>
      <c r="I2778" s="3">
        <v>2.6001751318943098</v>
      </c>
      <c r="J2778" s="3">
        <v>3.0041610364803399</v>
      </c>
      <c r="K2778" s="3">
        <v>-0.43226061901521201</v>
      </c>
    </row>
    <row r="2779" spans="8:11">
      <c r="H2779" s="3">
        <v>2.30605393852924</v>
      </c>
      <c r="I2779" s="3">
        <v>-0.41548880661735899</v>
      </c>
      <c r="J2779" s="3">
        <v>-0.67463075960066099</v>
      </c>
      <c r="K2779" s="3">
        <v>3.7966005922031201</v>
      </c>
    </row>
    <row r="2780" spans="8:11">
      <c r="H2780" s="3">
        <v>2.5794038478179599</v>
      </c>
      <c r="I2780" s="3">
        <v>-1.3335775802896901</v>
      </c>
      <c r="J2780" s="3">
        <v>3.6013617796730499</v>
      </c>
      <c r="K2780" s="3">
        <v>-0.22431630551211601</v>
      </c>
    </row>
    <row r="2781" spans="8:11">
      <c r="H2781" s="3">
        <v>1.95271391320556</v>
      </c>
      <c r="I2781" s="3">
        <v>-1.39733349535394</v>
      </c>
      <c r="J2781" s="3">
        <v>-1.7163173452395699</v>
      </c>
      <c r="K2781" s="3">
        <v>2.7964520607233498</v>
      </c>
    </row>
    <row r="2782" spans="8:11">
      <c r="H2782" s="3">
        <v>-2.2406501118834701</v>
      </c>
      <c r="I2782" s="3">
        <v>1.44128683381218</v>
      </c>
      <c r="J2782" s="3">
        <v>2.9125714769029001</v>
      </c>
      <c r="K2782" s="3">
        <v>1.7655929251769999</v>
      </c>
    </row>
    <row r="2783" spans="8:11">
      <c r="H2783" s="3">
        <v>0.74005360534209896</v>
      </c>
      <c r="I2783" s="3">
        <v>-0.25576093372992098</v>
      </c>
      <c r="J2783" s="3">
        <v>-3.9926169321204599</v>
      </c>
      <c r="K2783" s="3">
        <v>0.57997353104815397</v>
      </c>
    </row>
    <row r="2784" spans="8:11">
      <c r="H2784" s="3">
        <f>-1.42444304530617</f>
        <v>-1.4244430453061701</v>
      </c>
      <c r="I2784" s="3">
        <v>-0.88920948049869597</v>
      </c>
      <c r="J2784" s="3">
        <f>-1.40948237896143</f>
        <v>-1.4094823789614299</v>
      </c>
      <c r="K2784" s="3">
        <v>-3.88906755951183</v>
      </c>
    </row>
    <row r="2785" spans="8:11">
      <c r="H2785" s="3">
        <v>-1.90871065600606</v>
      </c>
      <c r="I2785" s="3">
        <v>0.74900394298622897</v>
      </c>
      <c r="J2785" s="3">
        <v>-2.41154243347769</v>
      </c>
      <c r="K2785" s="3">
        <v>2.05740223901467</v>
      </c>
    </row>
    <row r="2786" spans="8:11">
      <c r="H2786" s="3">
        <v>1.2711147456554199</v>
      </c>
      <c r="I2786" s="3">
        <v>-2.1770145822744098</v>
      </c>
      <c r="J2786" s="3">
        <f>-2.5015467681667</f>
        <v>-2.5015467681666999</v>
      </c>
      <c r="K2786" s="3">
        <v>-3.60525963525241</v>
      </c>
    </row>
    <row r="2787" spans="8:11">
      <c r="H2787" s="3">
        <v>1.57325622038471</v>
      </c>
      <c r="I2787" s="3">
        <v>1.4212980724905</v>
      </c>
      <c r="J2787" s="3">
        <f>-2.16564616019516</f>
        <v>-2.16564616019516</v>
      </c>
      <c r="K2787" s="3">
        <v>-3.0961341400223601</v>
      </c>
    </row>
    <row r="2788" spans="8:11">
      <c r="H2788" s="3">
        <v>1.9636108329550901</v>
      </c>
      <c r="I2788" s="3">
        <v>0.31881433972718198</v>
      </c>
      <c r="J2788" s="3">
        <v>6.3267888460364505E-2</v>
      </c>
      <c r="K2788" s="3">
        <v>3.14966517911758</v>
      </c>
    </row>
    <row r="2789" spans="8:11">
      <c r="H2789" s="3">
        <f>-0.0172643196352018</f>
        <v>-1.7264319635201801E-2</v>
      </c>
      <c r="I2789" s="3">
        <v>-0.82751930867137502</v>
      </c>
      <c r="J2789" s="3">
        <f>-3.90646894750001</f>
        <v>-3.9064689475000098</v>
      </c>
      <c r="K2789" s="3">
        <v>-1.5312607428696099</v>
      </c>
    </row>
    <row r="2790" spans="8:11">
      <c r="H2790" s="3">
        <v>1.9299542766447899</v>
      </c>
      <c r="I2790" s="3">
        <v>1.4833921209737999</v>
      </c>
      <c r="J2790" s="3">
        <v>2.3740533858856399</v>
      </c>
      <c r="K2790" s="3">
        <v>-3.2695730101980698</v>
      </c>
    </row>
    <row r="2791" spans="8:11">
      <c r="H2791" s="3">
        <v>0.384982301212133</v>
      </c>
      <c r="I2791" s="3">
        <v>-1.5964439523079299</v>
      </c>
      <c r="J2791" s="3">
        <v>-3.2328257333331298</v>
      </c>
      <c r="K2791" s="3">
        <v>8.3961216322618794E-3</v>
      </c>
    </row>
    <row r="2792" spans="8:11">
      <c r="H2792" s="3">
        <f>-0.825107110380153</f>
        <v>-0.82510711038015305</v>
      </c>
      <c r="I2792" s="3">
        <v>-0.17878431519631499</v>
      </c>
      <c r="J2792" s="3">
        <v>-3.8839746165714999</v>
      </c>
      <c r="K2792" s="3">
        <v>1.8705017424672199</v>
      </c>
    </row>
    <row r="2793" spans="8:11">
      <c r="H2793" s="3">
        <v>-1.4124616022926999</v>
      </c>
      <c r="I2793" s="3">
        <v>0.47855568144196597</v>
      </c>
      <c r="J2793" s="3">
        <v>2.8959826456004198</v>
      </c>
      <c r="K2793" s="3">
        <v>3.4577916560424802</v>
      </c>
    </row>
    <row r="2794" spans="8:11">
      <c r="H2794" s="3">
        <f>-1.21780329869887</f>
        <v>-1.2178032986988701</v>
      </c>
      <c r="I2794" s="3">
        <v>-1.9560851248765501</v>
      </c>
      <c r="J2794" s="3">
        <v>3.3309860089974199</v>
      </c>
      <c r="K2794" s="3">
        <v>-1.7125403457980899</v>
      </c>
    </row>
    <row r="2795" spans="8:11">
      <c r="H2795" s="3">
        <f>-2.41881406618937</f>
        <v>-2.4188140661893698</v>
      </c>
      <c r="I2795" s="3">
        <v>-0.19113985413610399</v>
      </c>
      <c r="J2795" s="3">
        <v>-3.6141495114862399</v>
      </c>
      <c r="K2795" s="3">
        <v>0.77768085263870401</v>
      </c>
    </row>
    <row r="2796" spans="8:11">
      <c r="H2796" s="3">
        <v>0.13359861750757099</v>
      </c>
      <c r="I2796" s="3">
        <v>0.48384948631820102</v>
      </c>
      <c r="J2796" s="3">
        <v>3.3227408916228902</v>
      </c>
      <c r="K2796" s="3">
        <v>5.0778331034368102E-2</v>
      </c>
    </row>
    <row r="2797" spans="8:11">
      <c r="H2797" s="3">
        <v>2.4725007484427302</v>
      </c>
      <c r="I2797" s="3">
        <v>-1.3680985679214599</v>
      </c>
      <c r="J2797" s="3">
        <v>0.68304390891614897</v>
      </c>
      <c r="K2797" s="3">
        <v>3.8595297381477902</v>
      </c>
    </row>
    <row r="2798" spans="8:11">
      <c r="H2798" s="3">
        <v>0.99531174456710803</v>
      </c>
      <c r="I2798" s="3">
        <v>2.6627993434041399</v>
      </c>
      <c r="J2798" s="3">
        <v>2.6732287325836799</v>
      </c>
      <c r="K2798" s="3">
        <v>-2.6036013858855598</v>
      </c>
    </row>
    <row r="2799" spans="8:11">
      <c r="H2799" s="3">
        <f>-1.79849602940291</f>
        <v>-1.79849602940291</v>
      </c>
      <c r="I2799" s="3">
        <v>-2.1809082883437001</v>
      </c>
      <c r="J2799" s="3">
        <f>-3.27253773781485</f>
        <v>-3.2725377378148499</v>
      </c>
      <c r="K2799" s="3">
        <v>-3.8060094292620001</v>
      </c>
    </row>
    <row r="2800" spans="8:11">
      <c r="H2800" s="3">
        <f>-2.31681123763436</f>
        <v>-2.3168112376343601</v>
      </c>
      <c r="I2800" s="3">
        <v>-1.5742868474399501</v>
      </c>
      <c r="J2800" s="3">
        <v>2.9819669376071798</v>
      </c>
      <c r="K2800" s="3">
        <v>0.60430941125382798</v>
      </c>
    </row>
    <row r="2801" spans="8:11">
      <c r="H2801" s="3">
        <f>-0.742394724341789</f>
        <v>-0.74239472434178899</v>
      </c>
      <c r="I2801" s="3">
        <v>-0.31047281148926298</v>
      </c>
      <c r="J2801" s="3">
        <v>0.191251606109164</v>
      </c>
      <c r="K2801" s="3">
        <v>-3.58384525012774</v>
      </c>
    </row>
    <row r="2802" spans="8:11">
      <c r="H2802" s="3">
        <v>1.16243131552852</v>
      </c>
      <c r="I2802" s="3">
        <v>-0.975079132007173</v>
      </c>
      <c r="J2802" s="3">
        <v>2.76249223994308</v>
      </c>
      <c r="K2802" s="3">
        <v>-1.6327367986378001</v>
      </c>
    </row>
    <row r="2803" spans="8:11">
      <c r="H2803" s="3">
        <f>-0.130361988468671</f>
        <v>-0.130361988468671</v>
      </c>
      <c r="I2803" s="3">
        <v>-2.43185209131873</v>
      </c>
      <c r="J2803" s="3">
        <f>-2.59899935036464</f>
        <v>-2.59899935036464</v>
      </c>
      <c r="K2803" s="3">
        <v>-2.2607390456565302</v>
      </c>
    </row>
    <row r="2804" spans="8:11">
      <c r="H2804" s="3">
        <f>-2.60140640906772</f>
        <v>-2.60140640906772</v>
      </c>
      <c r="I2804" s="3">
        <v>-0.77998899560086798</v>
      </c>
      <c r="J2804" s="3">
        <v>2.11384154077663</v>
      </c>
      <c r="K2804" s="3">
        <v>3.3627762984074199</v>
      </c>
    </row>
    <row r="2805" spans="8:11">
      <c r="H2805" s="3">
        <f>-2.05614918865911</f>
        <v>-2.0561491886591101</v>
      </c>
      <c r="I2805" s="3">
        <v>-1.3869514068091</v>
      </c>
      <c r="J2805" s="3">
        <v>2.7507369406478799</v>
      </c>
      <c r="K2805" s="3">
        <v>-3.0212936695036898</v>
      </c>
    </row>
    <row r="2806" spans="8:11">
      <c r="H2806" s="3">
        <v>1.7134987716888701</v>
      </c>
      <c r="I2806" s="3">
        <v>-1.7631874169881401</v>
      </c>
      <c r="J2806" s="3">
        <v>-2.64464061460736</v>
      </c>
      <c r="K2806" s="3">
        <v>2.0515387632828199</v>
      </c>
    </row>
    <row r="2807" spans="8:11">
      <c r="H2807" s="3">
        <f>-0.232143854145567</f>
        <v>-0.23214385414556701</v>
      </c>
      <c r="I2807" s="3">
        <v>-1.68279126110698</v>
      </c>
      <c r="J2807" s="3">
        <v>3.2254892367086598</v>
      </c>
      <c r="K2807" s="3">
        <v>-1.09421685572289</v>
      </c>
    </row>
    <row r="2808" spans="8:11">
      <c r="H2808" s="3">
        <f>-0.989000088187428</f>
        <v>-0.98900008818742802</v>
      </c>
      <c r="I2808" s="3">
        <v>-2.50256593930603</v>
      </c>
      <c r="J2808" s="3">
        <v>0.73074238671692804</v>
      </c>
      <c r="K2808" s="3">
        <v>-3.0293210167871001</v>
      </c>
    </row>
    <row r="2809" spans="8:11">
      <c r="H2809" s="3">
        <v>2.4915741639257898</v>
      </c>
      <c r="I2809" s="3">
        <v>-1.25733814622749</v>
      </c>
      <c r="J2809" s="3">
        <f>-3.5611941311116</f>
        <v>-3.5611941311116002</v>
      </c>
      <c r="K2809" s="3">
        <v>-0.307775962631674</v>
      </c>
    </row>
    <row r="2810" spans="8:11">
      <c r="H2810" s="3">
        <v>0.72063905774744896</v>
      </c>
      <c r="I2810" s="3">
        <v>1.9739289333107899</v>
      </c>
      <c r="J2810" s="3">
        <v>-3.2081707688535301</v>
      </c>
      <c r="K2810" s="3">
        <v>3.2384150066969601</v>
      </c>
    </row>
    <row r="2811" spans="8:11">
      <c r="H2811" s="3">
        <v>1.07266008880803</v>
      </c>
      <c r="I2811" s="3">
        <v>-0.87821479532733304</v>
      </c>
      <c r="J2811" s="3">
        <f>-3.25404319327194</f>
        <v>-3.25404319327194</v>
      </c>
      <c r="K2811" s="3">
        <v>-3.0491721051129699</v>
      </c>
    </row>
    <row r="2812" spans="8:11">
      <c r="H2812" s="3">
        <v>1.0258167919169201</v>
      </c>
      <c r="I2812" s="3">
        <v>2.6095879705591898</v>
      </c>
      <c r="J2812" s="3">
        <f>-2.91850262635041</f>
        <v>-2.9185026263504099</v>
      </c>
      <c r="K2812" s="3">
        <v>-3.2257000104078002</v>
      </c>
    </row>
    <row r="2813" spans="8:11">
      <c r="H2813" s="3">
        <v>0.60314886292326697</v>
      </c>
      <c r="I2813" s="3">
        <v>0.16882269714112999</v>
      </c>
      <c r="J2813" s="3">
        <f>-3.61105573078697</f>
        <v>-3.61105573078697</v>
      </c>
      <c r="K2813" s="3">
        <v>-3.3993664553731602</v>
      </c>
    </row>
    <row r="2814" spans="8:11">
      <c r="H2814" s="3">
        <v>1.1204338837310801</v>
      </c>
      <c r="I2814" s="3">
        <v>-4.1418687609988602E-3</v>
      </c>
      <c r="J2814" s="3">
        <v>-3.5414862628750798</v>
      </c>
      <c r="K2814" s="3">
        <v>1.31170791647846</v>
      </c>
    </row>
    <row r="2815" spans="8:11">
      <c r="H2815" s="3">
        <v>-2.2557837920143502</v>
      </c>
      <c r="I2815" s="3">
        <v>0.92033664643014901</v>
      </c>
      <c r="J2815" s="3">
        <v>-2.8448898401654699</v>
      </c>
      <c r="K2815" s="3">
        <v>2.66258547316</v>
      </c>
    </row>
    <row r="2816" spans="8:11">
      <c r="H2816" s="3">
        <v>0.59638242735871805</v>
      </c>
      <c r="I2816" s="3">
        <v>-2.6511424046949901</v>
      </c>
      <c r="J2816" s="3">
        <f>-3.52010502601422</f>
        <v>-3.5201050260142202</v>
      </c>
      <c r="K2816" s="3">
        <v>-2.8104696957693802</v>
      </c>
    </row>
    <row r="2817" spans="8:11">
      <c r="H2817" s="3">
        <v>-2.3486934744046701</v>
      </c>
      <c r="I2817" s="3">
        <v>1.2246869379704</v>
      </c>
      <c r="J2817" s="3">
        <v>0.70694696301035997</v>
      </c>
      <c r="K2817" s="3">
        <v>3.0837598325570199</v>
      </c>
    </row>
    <row r="2818" spans="8:11">
      <c r="H2818" s="3">
        <v>2.26501962569938</v>
      </c>
      <c r="I2818" s="3">
        <v>-0.92552335057494095</v>
      </c>
      <c r="J2818" s="3">
        <v>3.9363627563061101</v>
      </c>
      <c r="K2818" s="3">
        <v>-3.02662161720058</v>
      </c>
    </row>
    <row r="2819" spans="8:11">
      <c r="H2819" s="3">
        <v>-2.4827923689461699</v>
      </c>
      <c r="I2819" s="3">
        <v>0.40076547599134199</v>
      </c>
      <c r="J2819" s="3">
        <v>0.92665292731070403</v>
      </c>
      <c r="K2819" s="3">
        <v>3.4214908660481398</v>
      </c>
    </row>
    <row r="2820" spans="8:11">
      <c r="H2820" s="3">
        <f>-0.750280810462608</f>
        <v>-0.75028081046260797</v>
      </c>
      <c r="I2820" s="3">
        <v>-2.5531915368957798</v>
      </c>
      <c r="J2820" s="3">
        <v>1.4639326795130001</v>
      </c>
      <c r="K2820" s="3">
        <v>3.9221864068431</v>
      </c>
    </row>
    <row r="2821" spans="8:11">
      <c r="H2821" s="3">
        <v>-0.28649606954232898</v>
      </c>
      <c r="I2821" s="3">
        <v>2.9584221701133102</v>
      </c>
      <c r="J2821" s="3">
        <v>-0.48259353933256299</v>
      </c>
      <c r="K2821" s="3">
        <v>3.4957258680002998</v>
      </c>
    </row>
    <row r="2822" spans="8:11">
      <c r="H2822" s="3">
        <v>0.78188105889077797</v>
      </c>
      <c r="I2822" s="3">
        <v>0.29609263319166101</v>
      </c>
      <c r="J2822" s="3">
        <v>3.9937500980818599</v>
      </c>
      <c r="K2822" s="3">
        <v>0.53660176780487701</v>
      </c>
    </row>
    <row r="2823" spans="8:11">
      <c r="H2823" s="3">
        <v>-0.51246981560141402</v>
      </c>
      <c r="I2823" s="3">
        <v>1.7620474485373001</v>
      </c>
      <c r="J2823" s="3">
        <v>2.6347954348684599</v>
      </c>
      <c r="K2823" s="3">
        <v>-3.51940122374095</v>
      </c>
    </row>
    <row r="2824" spans="8:11">
      <c r="H2824" s="3">
        <v>0.72720394313565995</v>
      </c>
      <c r="I2824" s="3">
        <v>-0.22496445559206099</v>
      </c>
      <c r="J2824" s="3">
        <v>3.7729525175287102</v>
      </c>
      <c r="K2824" s="3">
        <v>-2.67598133138398</v>
      </c>
    </row>
    <row r="2825" spans="8:11">
      <c r="H2825" s="3">
        <f>-0.543085675716827</f>
        <v>-0.54308567571682698</v>
      </c>
      <c r="I2825" s="3">
        <v>-1.98635011974334</v>
      </c>
      <c r="J2825" s="3">
        <v>-1.75363973034194</v>
      </c>
      <c r="K2825" s="3">
        <v>2.95843423685674</v>
      </c>
    </row>
    <row r="2826" spans="8:11">
      <c r="H2826" s="3">
        <f>-2.1617128235865</f>
        <v>-2.1617128235865</v>
      </c>
      <c r="I2826" s="3">
        <v>-1.2136971834675301</v>
      </c>
      <c r="J2826" s="3">
        <f>-3.40675381552769</f>
        <v>-3.40675381552769</v>
      </c>
      <c r="K2826" s="3">
        <v>-0.93422063048241499</v>
      </c>
    </row>
    <row r="2827" spans="8:11">
      <c r="H2827" s="3">
        <f>-0.19874720298704</f>
        <v>-0.19874720298703999</v>
      </c>
      <c r="I2827" s="3">
        <v>-1.9193154231420799</v>
      </c>
      <c r="J2827" s="3">
        <v>0.64133956665743996</v>
      </c>
      <c r="K2827" s="3">
        <v>3.2706888067292001</v>
      </c>
    </row>
    <row r="2828" spans="8:11">
      <c r="H2828" s="3">
        <v>-2.5398016373555099</v>
      </c>
      <c r="I2828" s="3">
        <v>0.16566791940577399</v>
      </c>
      <c r="J2828" s="3">
        <v>-3.3814099860150799</v>
      </c>
      <c r="K2828" s="3">
        <v>0.19304123826155001</v>
      </c>
    </row>
    <row r="2829" spans="8:11">
      <c r="H2829" s="3">
        <v>1.5659397252827301</v>
      </c>
      <c r="I2829" s="3">
        <v>0.90563132067520802</v>
      </c>
      <c r="J2829" s="3">
        <v>3.19543575904469</v>
      </c>
      <c r="K2829" s="3">
        <v>0.74619628276858696</v>
      </c>
    </row>
    <row r="2830" spans="8:11">
      <c r="H2830" s="3">
        <v>-1.13512421081321</v>
      </c>
      <c r="I2830" s="3">
        <v>2.00147416913057</v>
      </c>
      <c r="J2830" s="3">
        <f>-1.15307042486222</f>
        <v>-1.1530704248622199</v>
      </c>
      <c r="K2830" s="3">
        <v>-2.9336757451175899</v>
      </c>
    </row>
    <row r="2831" spans="8:11">
      <c r="H2831" s="3">
        <v>0.74610556182168597</v>
      </c>
      <c r="I2831" s="3">
        <v>-2.4848183113181599</v>
      </c>
      <c r="J2831" s="3">
        <v>-2.8523109131113</v>
      </c>
      <c r="K2831" s="3">
        <v>0.991939835344537</v>
      </c>
    </row>
    <row r="2832" spans="8:11">
      <c r="H2832" s="3">
        <v>1.2463222785183701</v>
      </c>
      <c r="I2832" s="3">
        <v>-1.10774628508525</v>
      </c>
      <c r="J2832" s="3">
        <v>-2.6607712731323301</v>
      </c>
      <c r="K2832" s="3">
        <v>3.43514889391269</v>
      </c>
    </row>
    <row r="2833" spans="8:11">
      <c r="H2833" s="3">
        <v>-1.1086188251379201</v>
      </c>
      <c r="I2833" s="3">
        <v>1.3070629488528001</v>
      </c>
      <c r="J2833" s="3">
        <v>3.4721809180177901</v>
      </c>
      <c r="K2833" s="3">
        <v>0.626331967265221</v>
      </c>
    </row>
    <row r="2834" spans="8:11">
      <c r="H2834" s="3">
        <v>0.32144939103356501</v>
      </c>
      <c r="I2834" s="3">
        <v>-1.82121960153741</v>
      </c>
      <c r="J2834" s="3">
        <f>-2.31208847591068</f>
        <v>-2.3120884759106799</v>
      </c>
      <c r="K2834" s="3">
        <v>-3.6392536650927401</v>
      </c>
    </row>
    <row r="2835" spans="8:11">
      <c r="H2835" s="3">
        <v>1.02353284352023</v>
      </c>
      <c r="I2835" s="3">
        <v>0.71706303510319902</v>
      </c>
      <c r="J2835" s="3">
        <f>-3.77876342386557</f>
        <v>-3.7787634238655698</v>
      </c>
      <c r="K2835" s="3">
        <v>-0.91016648731954097</v>
      </c>
    </row>
    <row r="2836" spans="8:11">
      <c r="H2836" s="3">
        <v>0.16095151718312001</v>
      </c>
      <c r="I2836" s="3">
        <v>-1.9995943955808599</v>
      </c>
      <c r="J2836" s="3">
        <f>-2.21592181716238</f>
        <v>-2.2159218171623798</v>
      </c>
      <c r="K2836" s="3">
        <v>-3.2456516126008599</v>
      </c>
    </row>
    <row r="2837" spans="8:11">
      <c r="H2837" s="3">
        <v>7.4952196743486896E-2</v>
      </c>
      <c r="I2837" s="3">
        <v>-2.7479604075550599</v>
      </c>
      <c r="J2837" s="3">
        <v>-2.43382280272492</v>
      </c>
      <c r="K2837" s="3">
        <v>3.6087181223406399</v>
      </c>
    </row>
    <row r="2838" spans="8:11">
      <c r="H2838" s="3">
        <f>-0.225449879800003</f>
        <v>-0.225449879800003</v>
      </c>
      <c r="I2838" s="3">
        <v>-1.1029834898119699</v>
      </c>
      <c r="J2838" s="3">
        <f>-3.52617960651646</f>
        <v>-3.5261796065164601</v>
      </c>
      <c r="K2838" s="3">
        <v>-3.95812501613382</v>
      </c>
    </row>
    <row r="2839" spans="8:11">
      <c r="H2839" s="3">
        <f>-1.09506796066267</f>
        <v>-1.0950679606626701</v>
      </c>
      <c r="I2839" s="3">
        <v>-1.2252525789092601</v>
      </c>
      <c r="J2839" s="3">
        <v>1.3005856406966401</v>
      </c>
      <c r="K2839" s="3">
        <v>-3.3750280255853702</v>
      </c>
    </row>
    <row r="2840" spans="8:11">
      <c r="H2840" s="3">
        <v>-1.81185801257767</v>
      </c>
      <c r="I2840" s="3">
        <v>2.1252258828516299</v>
      </c>
      <c r="J2840" s="3">
        <f>-1.34492958603866</f>
        <v>-1.3449295860386601</v>
      </c>
      <c r="K2840" s="3">
        <v>-3.04219824800224</v>
      </c>
    </row>
    <row r="2841" spans="8:11">
      <c r="H2841" s="3">
        <v>-1.4702861010238499</v>
      </c>
      <c r="I2841" s="3">
        <v>1.0913673964737001</v>
      </c>
      <c r="J2841" s="3">
        <v>2.9502347405101599</v>
      </c>
      <c r="K2841" s="3">
        <v>-2.4192492841252502</v>
      </c>
    </row>
    <row r="2842" spans="8:11">
      <c r="H2842" s="3">
        <v>-2.2270787385789199</v>
      </c>
      <c r="I2842" s="3">
        <v>1.4611532532031699</v>
      </c>
      <c r="J2842" s="3">
        <v>-1.9151246044843</v>
      </c>
      <c r="K2842" s="3">
        <v>3.1518480070033101</v>
      </c>
    </row>
    <row r="2843" spans="8:11">
      <c r="H2843" s="3">
        <f>-0.893617659652433</f>
        <v>-0.89361765965243301</v>
      </c>
      <c r="I2843" s="3">
        <v>-0.33890125552119599</v>
      </c>
      <c r="J2843" s="3">
        <v>2.8855043441657302</v>
      </c>
      <c r="K2843" s="3">
        <v>2.0597100728073698</v>
      </c>
    </row>
    <row r="2844" spans="8:11">
      <c r="H2844" s="3">
        <v>0.74179291545852299</v>
      </c>
      <c r="I2844" s="3">
        <v>-2.6516317661034301</v>
      </c>
      <c r="J2844" s="3">
        <v>-2.47412054070168</v>
      </c>
      <c r="K2844" s="3">
        <v>3.6105109588366799</v>
      </c>
    </row>
    <row r="2845" spans="8:11">
      <c r="H2845" s="3">
        <v>0.189101788800045</v>
      </c>
      <c r="I2845" s="3">
        <v>0.93998634784198698</v>
      </c>
      <c r="J2845" s="3">
        <v>3.11931981461897</v>
      </c>
      <c r="K2845" s="3">
        <v>-3.43813139149584</v>
      </c>
    </row>
    <row r="2846" spans="8:11">
      <c r="H2846" s="3">
        <v>2.3122807164461698</v>
      </c>
      <c r="I2846" s="3">
        <v>1.7703354658503501</v>
      </c>
      <c r="J2846" s="3">
        <v>-1.94636400801499</v>
      </c>
      <c r="K2846" s="3">
        <v>2.5005379653914099</v>
      </c>
    </row>
    <row r="2847" spans="8:11">
      <c r="H2847" s="3">
        <v>-2.11987457946698</v>
      </c>
      <c r="I2847" s="3">
        <v>0.89273687817104797</v>
      </c>
      <c r="J2847" s="3">
        <v>-0.18526653105924001</v>
      </c>
      <c r="K2847" s="3">
        <v>3.8038062658090799</v>
      </c>
    </row>
    <row r="2848" spans="8:11">
      <c r="H2848" s="3">
        <v>1.5941730665914</v>
      </c>
      <c r="I2848" s="3">
        <v>0.67646274829530795</v>
      </c>
      <c r="J2848" s="3">
        <v>-3.52295949507314</v>
      </c>
      <c r="K2848" s="3">
        <v>2.87853432452689</v>
      </c>
    </row>
    <row r="2849" spans="8:11">
      <c r="H2849" s="3">
        <f>-0.833662847554895</f>
        <v>-0.83366284755489495</v>
      </c>
      <c r="I2849" s="3">
        <v>-1.40350190367729</v>
      </c>
      <c r="J2849" s="3">
        <v>-2.0944659085484298</v>
      </c>
      <c r="K2849" s="3">
        <v>2.46632069378767</v>
      </c>
    </row>
    <row r="2850" spans="8:11">
      <c r="H2850" s="3">
        <v>-1.7403274928699899</v>
      </c>
      <c r="I2850" s="3">
        <v>2.3842050147990901</v>
      </c>
      <c r="J2850" s="3">
        <v>3.3281370554087002</v>
      </c>
      <c r="K2850" s="3">
        <v>-2.0385387443821701</v>
      </c>
    </row>
    <row r="2851" spans="8:11">
      <c r="H2851" s="3">
        <v>-1.7081872857676701</v>
      </c>
      <c r="I2851" s="3">
        <v>1.06341484417504</v>
      </c>
      <c r="J2851" s="3">
        <v>2.7168944050453701</v>
      </c>
      <c r="K2851" s="3">
        <v>-3.7141413085438999</v>
      </c>
    </row>
    <row r="2852" spans="8:11">
      <c r="H2852" s="3">
        <v>0.56100839656729196</v>
      </c>
      <c r="I2852" s="3">
        <v>-0.69575241538466603</v>
      </c>
      <c r="J2852" s="3">
        <v>3.1062331182062599</v>
      </c>
      <c r="K2852" s="3">
        <v>-3.96936652422053</v>
      </c>
    </row>
    <row r="2853" spans="8:11">
      <c r="H2853" s="3">
        <v>1.9482922644435801</v>
      </c>
      <c r="I2853" s="3">
        <v>-0.85373355766433501</v>
      </c>
      <c r="J2853" s="3">
        <v>3.7035630685412602</v>
      </c>
      <c r="K2853" s="3">
        <v>1.8251170449923899</v>
      </c>
    </row>
    <row r="2854" spans="8:11">
      <c r="H2854" s="3">
        <v>1.0245824945089299</v>
      </c>
      <c r="I2854" s="3">
        <v>2.7542637173375102</v>
      </c>
      <c r="J2854" s="3">
        <v>-2.8119678458334798</v>
      </c>
      <c r="K2854" s="3">
        <v>1.77493016070673</v>
      </c>
    </row>
    <row r="2855" spans="8:11">
      <c r="H2855" s="3">
        <v>1.3044698331955</v>
      </c>
      <c r="I2855" s="3">
        <v>1.43665843755581</v>
      </c>
      <c r="J2855" s="3">
        <v>1.68992210530554</v>
      </c>
      <c r="K2855" s="3">
        <v>-2.966870332984</v>
      </c>
    </row>
    <row r="2856" spans="8:11">
      <c r="H2856" s="3">
        <v>1.3423214019509699</v>
      </c>
      <c r="I2856" s="3">
        <v>1.3869478696036699</v>
      </c>
      <c r="J2856" s="3">
        <v>-3.3958967820772701</v>
      </c>
      <c r="K2856" s="3">
        <v>3.7739280432047</v>
      </c>
    </row>
    <row r="2857" spans="8:11">
      <c r="H2857" s="3">
        <f>-1.12918194337035</f>
        <v>-1.12918194337035</v>
      </c>
      <c r="I2857" s="3">
        <v>-1.88692887845663</v>
      </c>
      <c r="J2857" s="3">
        <v>0.59643240577675305</v>
      </c>
      <c r="K2857" s="3">
        <v>3.0821504960987398</v>
      </c>
    </row>
    <row r="2858" spans="8:11">
      <c r="H2858" s="3">
        <f>-0.36309637732956</f>
        <v>-0.36309637732956002</v>
      </c>
      <c r="I2858" s="3">
        <v>-0.83204896621959001</v>
      </c>
      <c r="J2858" s="3">
        <f>-0.849484851936918</f>
        <v>-0.84948485193691803</v>
      </c>
      <c r="K2858" s="3">
        <v>-3.70119596203434</v>
      </c>
    </row>
    <row r="2859" spans="8:11">
      <c r="H2859" s="3">
        <v>0.35468814766085099</v>
      </c>
      <c r="I2859" s="3">
        <v>1.2203579847322199</v>
      </c>
      <c r="J2859" s="3">
        <v>3.13890672018923</v>
      </c>
      <c r="K2859" s="3">
        <v>2.0705359108895101</v>
      </c>
    </row>
    <row r="2860" spans="8:11">
      <c r="H2860" s="3">
        <f>-2.16353092120477</f>
        <v>-2.16353092120477</v>
      </c>
      <c r="I2860" s="3">
        <v>-1.2625336002701699</v>
      </c>
      <c r="J2860" s="3">
        <f>-2.68381676140513</f>
        <v>-2.6838167614051298</v>
      </c>
      <c r="K2860" s="3">
        <v>-3.28966921939019</v>
      </c>
    </row>
    <row r="2861" spans="8:11">
      <c r="H2861" s="3">
        <v>0.648886932037266</v>
      </c>
      <c r="I2861" s="3">
        <v>-0.33701828166523701</v>
      </c>
      <c r="J2861" s="3">
        <v>-3.4099790356152599</v>
      </c>
      <c r="K2861" s="3">
        <v>2.6329041865327398</v>
      </c>
    </row>
    <row r="2862" spans="8:11">
      <c r="H2862" s="3">
        <v>0.30945276109061198</v>
      </c>
      <c r="I2862" s="3">
        <v>1.3231523622698</v>
      </c>
      <c r="J2862" s="3">
        <v>3.95183478450401</v>
      </c>
      <c r="K2862" s="3">
        <v>-3.3068512497497302</v>
      </c>
    </row>
    <row r="2863" spans="8:11">
      <c r="H2863" s="3">
        <v>-0.18985488623042901</v>
      </c>
      <c r="I2863" s="3">
        <v>1.66479354909843</v>
      </c>
      <c r="J2863" s="3">
        <v>2.5332158987025699</v>
      </c>
      <c r="K2863" s="3">
        <v>2.7884823177956402</v>
      </c>
    </row>
    <row r="2864" spans="8:11">
      <c r="H2864" s="3">
        <v>-0.50024176812749499</v>
      </c>
      <c r="I2864" s="3">
        <v>1.83197542215214</v>
      </c>
      <c r="J2864" s="3">
        <v>-0.86171173174125104</v>
      </c>
      <c r="K2864" s="3">
        <v>3.26478284253455</v>
      </c>
    </row>
    <row r="2865" spans="8:11">
      <c r="H2865" s="3">
        <f>-0.575739135531689</f>
        <v>-0.57573913553168898</v>
      </c>
      <c r="I2865" s="3">
        <v>-2.6786665468425599</v>
      </c>
      <c r="J2865" s="3">
        <v>1.1824628026316399</v>
      </c>
      <c r="K2865" s="3">
        <v>-2.85928434338686</v>
      </c>
    </row>
    <row r="2866" spans="8:11">
      <c r="H2866" s="3">
        <v>0.250157690965708</v>
      </c>
      <c r="I2866" s="3">
        <v>-1.74493390120499</v>
      </c>
      <c r="J2866" s="3">
        <v>-3.75191667255209</v>
      </c>
      <c r="K2866" s="3">
        <v>1.66184616861019</v>
      </c>
    </row>
    <row r="2867" spans="8:11">
      <c r="H2867" s="3">
        <v>1.4476020845100399</v>
      </c>
      <c r="I2867" s="3">
        <v>-1.8137901233332301</v>
      </c>
      <c r="J2867" s="3">
        <v>1.7831093776162801</v>
      </c>
      <c r="K2867" s="3">
        <v>-3.64442393831348</v>
      </c>
    </row>
    <row r="2868" spans="8:11">
      <c r="H2868" s="3">
        <v>-1.19390577238722</v>
      </c>
      <c r="I2868" s="3">
        <v>0.81807126393539897</v>
      </c>
      <c r="J2868" s="3">
        <v>2.6153878748855099</v>
      </c>
      <c r="K2868" s="3">
        <v>3.5201169974397799</v>
      </c>
    </row>
    <row r="2869" spans="8:11">
      <c r="H2869" s="3">
        <v>2.1053337995035202</v>
      </c>
      <c r="I2869" s="3">
        <v>-1.8204188144470701</v>
      </c>
      <c r="J2869" s="3">
        <v>-3.6460689518699301</v>
      </c>
      <c r="K2869" s="3">
        <v>3.0314768433217401</v>
      </c>
    </row>
    <row r="2870" spans="8:11">
      <c r="H2870" s="3">
        <f>-1.93804785307402</f>
        <v>-1.9380478530740199</v>
      </c>
      <c r="I2870" s="3">
        <v>-0.99350750128526299</v>
      </c>
      <c r="J2870" s="3">
        <v>3.9923011586644899</v>
      </c>
      <c r="K2870" s="3">
        <v>3.1592414421658499</v>
      </c>
    </row>
    <row r="2871" spans="8:11">
      <c r="H2871" s="3">
        <f>-0.158222718349549</f>
        <v>-0.15822271834954901</v>
      </c>
      <c r="I2871" s="3">
        <v>-0.30369488473870498</v>
      </c>
      <c r="J2871" s="3">
        <v>-1.91599623360805</v>
      </c>
      <c r="K2871" s="3">
        <v>2.7100978857732199</v>
      </c>
    </row>
    <row r="2872" spans="8:11">
      <c r="H2872" s="3">
        <v>-2.0487913548987899</v>
      </c>
      <c r="I2872" s="3">
        <v>1.6453766404315999</v>
      </c>
      <c r="J2872" s="3">
        <v>-3.31076091288055</v>
      </c>
      <c r="K2872" s="3">
        <v>2.06174597222086</v>
      </c>
    </row>
    <row r="2873" spans="8:11">
      <c r="H2873" s="3">
        <f>-0.144971074755293</f>
        <v>-0.144971074755293</v>
      </c>
      <c r="I2873" s="3">
        <v>-0.78475982953926204</v>
      </c>
      <c r="J2873" s="3">
        <v>1.23613432929387</v>
      </c>
      <c r="K2873" s="3">
        <v>-3.2765193228750702</v>
      </c>
    </row>
    <row r="2874" spans="8:11">
      <c r="H2874" s="3">
        <v>2.44339775736508</v>
      </c>
      <c r="I2874" s="3">
        <v>0.58063667690185605</v>
      </c>
      <c r="J2874" s="3">
        <v>2.1004019281706898</v>
      </c>
      <c r="K2874" s="3">
        <v>-2.9359438262653499</v>
      </c>
    </row>
    <row r="2875" spans="8:11">
      <c r="H2875" s="3">
        <f>-0.122736077763706</f>
        <v>-0.122736077763706</v>
      </c>
      <c r="I2875" s="3">
        <v>-0.60456834241447199</v>
      </c>
      <c r="J2875" s="3">
        <v>1.6459391495240401</v>
      </c>
      <c r="K2875" s="3">
        <v>-3.5280387145935901</v>
      </c>
    </row>
    <row r="2876" spans="8:11">
      <c r="H2876" s="3">
        <v>0.19933046006352301</v>
      </c>
      <c r="I2876" s="3">
        <v>1.36622463649708</v>
      </c>
      <c r="J2876" s="3">
        <v>-1.51481669467685</v>
      </c>
      <c r="K2876" s="3">
        <v>3.58090526927064</v>
      </c>
    </row>
    <row r="2877" spans="8:11">
      <c r="H2877" s="3">
        <v>0.28665616608210998</v>
      </c>
      <c r="I2877" s="3">
        <v>-0.50942167063326704</v>
      </c>
      <c r="J2877" s="3">
        <v>-0.23807641792906301</v>
      </c>
      <c r="K2877" s="3">
        <v>3.4685380324570998</v>
      </c>
    </row>
    <row r="2878" spans="8:11">
      <c r="H2878" s="3">
        <v>0.19418096735026499</v>
      </c>
      <c r="I2878" s="3">
        <v>-1.47130164567757</v>
      </c>
      <c r="J2878" s="3">
        <v>-3.2401025856294901</v>
      </c>
      <c r="K2878" s="3">
        <v>3.4375630064734</v>
      </c>
    </row>
    <row r="2879" spans="8:11">
      <c r="H2879" s="3">
        <v>2.2361799718602802</v>
      </c>
      <c r="I2879" s="3">
        <v>1.1159395844411599</v>
      </c>
      <c r="J2879" s="3">
        <f>-3.31245539172698</f>
        <v>-3.3124553917269801</v>
      </c>
      <c r="K2879" s="3">
        <v>-2.5006295493150899</v>
      </c>
    </row>
    <row r="2880" spans="8:11">
      <c r="H2880" s="3">
        <v>1.29471131571711</v>
      </c>
      <c r="I2880" s="3">
        <v>1.44055847472559</v>
      </c>
      <c r="J2880" s="3">
        <f>-2.2063613108451</f>
        <v>-2.2063613108451001</v>
      </c>
      <c r="K2880" s="3">
        <v>-3.1474087187786299</v>
      </c>
    </row>
    <row r="2881" spans="8:11">
      <c r="H2881" s="3">
        <f>-1.38320364379789</f>
        <v>-1.3832036437978901</v>
      </c>
      <c r="I2881" s="3">
        <v>-0.64673004268221501</v>
      </c>
      <c r="J2881" s="3">
        <v>2.4101980558548699</v>
      </c>
      <c r="K2881" s="3">
        <v>-3.9298835199825901</v>
      </c>
    </row>
    <row r="2882" spans="8:11">
      <c r="H2882" s="3">
        <f>-0.649393116772762</f>
        <v>-0.64939311677276201</v>
      </c>
      <c r="I2882" s="3">
        <v>-1.58506430556357</v>
      </c>
      <c r="J2882" s="3">
        <v>3.2119028445006998</v>
      </c>
      <c r="K2882" s="3">
        <v>3.38307818832845</v>
      </c>
    </row>
    <row r="2883" spans="8:11">
      <c r="H2883" s="3">
        <v>-2.6680118560013901</v>
      </c>
      <c r="I2883" s="3">
        <v>1.21188768885257</v>
      </c>
      <c r="J2883" s="3">
        <f>-3.24211822272035</f>
        <v>-3.2421182227203502</v>
      </c>
      <c r="K2883" s="3">
        <v>-3.29273536273109</v>
      </c>
    </row>
    <row r="2884" spans="8:11">
      <c r="H2884" s="3">
        <v>1.37335541858989</v>
      </c>
      <c r="I2884" s="3">
        <v>-1.5362557905052501</v>
      </c>
      <c r="J2884" s="3">
        <f>-3.11043556605568</f>
        <v>-3.1104355660556799</v>
      </c>
      <c r="K2884" s="3">
        <v>-1.8493668301912201</v>
      </c>
    </row>
    <row r="2885" spans="8:11">
      <c r="H2885" s="3">
        <v>-1.1101529908111001</v>
      </c>
      <c r="I2885" s="3">
        <v>0.41455852686475803</v>
      </c>
      <c r="J2885" s="3">
        <v>1.92174354499527</v>
      </c>
      <c r="K2885" s="3">
        <v>3.7079877025313901</v>
      </c>
    </row>
    <row r="2886" spans="8:11">
      <c r="H2886" s="3">
        <v>-1.36456160299036</v>
      </c>
      <c r="I2886" s="3">
        <v>1.4684780789733201</v>
      </c>
      <c r="J2886" s="3">
        <v>-3.80287782538743</v>
      </c>
      <c r="K2886" s="3">
        <v>2.5622619684382699</v>
      </c>
    </row>
    <row r="2887" spans="8:11">
      <c r="H2887" s="3">
        <v>2.39940875380027</v>
      </c>
      <c r="I2887" s="3">
        <v>1.2655123494510201</v>
      </c>
      <c r="J2887" s="3">
        <v>0.57757675369083505</v>
      </c>
      <c r="K2887" s="3">
        <v>3.1918487380198002</v>
      </c>
    </row>
    <row r="2888" spans="8:11">
      <c r="H2888" s="3">
        <f>-1.85405216816122</f>
        <v>-1.8540521681612201</v>
      </c>
      <c r="I2888" s="3">
        <v>-2.1929708274560902</v>
      </c>
      <c r="J2888" s="3">
        <f>-3.10647307937132</f>
        <v>-3.10647307937132</v>
      </c>
      <c r="K2888" s="3">
        <v>-1.77720297997331</v>
      </c>
    </row>
    <row r="2889" spans="8:11">
      <c r="H2889" s="3">
        <f>-1.04069959330241</f>
        <v>-1.0406995933024099</v>
      </c>
      <c r="I2889" s="3">
        <v>-2.52680268507754</v>
      </c>
      <c r="J2889" s="3">
        <v>3.0088069712638301</v>
      </c>
      <c r="K2889" s="3">
        <v>1.81553322799954</v>
      </c>
    </row>
    <row r="2890" spans="8:11">
      <c r="H2890" s="3">
        <v>-1.2578094029542799</v>
      </c>
      <c r="I2890" s="3">
        <v>1.6812130341069</v>
      </c>
      <c r="J2890" s="3">
        <f>-2.60048675244811</f>
        <v>-2.6004867524481101</v>
      </c>
      <c r="K2890" s="3">
        <v>-3.5177396213826002</v>
      </c>
    </row>
    <row r="2891" spans="8:11">
      <c r="H2891" s="3">
        <f>-0.927968383045109</f>
        <v>-0.92796838304510898</v>
      </c>
      <c r="I2891" s="3">
        <v>-0.36076688866067402</v>
      </c>
      <c r="J2891" s="3">
        <v>2.7270657728028298</v>
      </c>
      <c r="K2891" s="3">
        <v>-1.9699589793575301</v>
      </c>
    </row>
    <row r="2892" spans="8:11">
      <c r="H2892" s="3">
        <f>-1.11213018512929</f>
        <v>-1.11213018512929</v>
      </c>
      <c r="I2892" s="3">
        <v>-1.09580858401398</v>
      </c>
      <c r="J2892" s="3">
        <v>3.1564975045718602</v>
      </c>
      <c r="K2892" s="3">
        <v>-3.7853981726167301</v>
      </c>
    </row>
    <row r="2893" spans="8:11">
      <c r="H2893" s="3">
        <v>0.232259457617641</v>
      </c>
      <c r="I2893" s="3">
        <v>1.2895033647069001</v>
      </c>
      <c r="J2893" s="3">
        <v>1.60507226031622</v>
      </c>
      <c r="K2893" s="3">
        <v>-3.1982106227549298</v>
      </c>
    </row>
    <row r="2894" spans="8:11">
      <c r="H2894" s="3">
        <v>1.75830825096679</v>
      </c>
      <c r="I2894" s="3">
        <v>0.49562032513790699</v>
      </c>
      <c r="J2894" s="3">
        <v>3.0148622868392501</v>
      </c>
      <c r="K2894" s="3">
        <v>0.58702196088360903</v>
      </c>
    </row>
    <row r="2895" spans="8:11">
      <c r="H2895" s="3">
        <v>0.85083649854247501</v>
      </c>
      <c r="I2895" s="3">
        <v>-0.40767569640078499</v>
      </c>
      <c r="J2895" s="3">
        <v>3.8360138318805501</v>
      </c>
      <c r="K2895" s="3">
        <v>1.69561481366557</v>
      </c>
    </row>
    <row r="2896" spans="8:11">
      <c r="H2896" s="3">
        <v>-2.4128137860755499</v>
      </c>
      <c r="I2896" s="3">
        <v>1.1344329703982201</v>
      </c>
      <c r="J2896" s="3">
        <v>3.3246214669695799</v>
      </c>
      <c r="K2896" s="3">
        <v>-1.64790836054218</v>
      </c>
    </row>
    <row r="2897" spans="8:11">
      <c r="H2897" s="3">
        <v>0.88105270758265997</v>
      </c>
      <c r="I2897" s="3">
        <v>-2.1182253491893599</v>
      </c>
      <c r="J2897" s="3">
        <v>3.6050174050905399</v>
      </c>
      <c r="K2897" s="3">
        <v>-2.5906124049336299</v>
      </c>
    </row>
    <row r="2898" spans="8:11">
      <c r="H2898" s="3">
        <v>-2.0774894461935901E-2</v>
      </c>
      <c r="I2898" s="3">
        <v>8.7931263529310494E-2</v>
      </c>
      <c r="J2898" s="3">
        <v>3.07955530797161</v>
      </c>
      <c r="K2898" s="3">
        <v>-0.45003720551094201</v>
      </c>
    </row>
    <row r="2899" spans="8:11">
      <c r="H2899" s="3">
        <v>2.0687693322950902</v>
      </c>
      <c r="I2899" s="3">
        <v>-2.0626827277911102</v>
      </c>
      <c r="J2899" s="3">
        <v>-3.6610311108043398</v>
      </c>
      <c r="K2899" s="3">
        <v>1.85711065116164</v>
      </c>
    </row>
    <row r="2900" spans="8:11">
      <c r="H2900" s="3">
        <f>-0.434489682599986</f>
        <v>-0.43448968259998599</v>
      </c>
      <c r="I2900" s="3">
        <v>-0.23744515216590401</v>
      </c>
      <c r="J2900" s="3">
        <v>-0.38489951319589699</v>
      </c>
      <c r="K2900" s="3">
        <v>3.1484304263375602</v>
      </c>
    </row>
    <row r="2901" spans="8:11">
      <c r="H2901" s="3">
        <v>-1.6561264837029599</v>
      </c>
      <c r="I2901" s="3">
        <v>2.0645554553732599</v>
      </c>
      <c r="J2901" s="3">
        <v>-0.37262915794757501</v>
      </c>
      <c r="K2901" s="3">
        <v>3.9664401193321499</v>
      </c>
    </row>
    <row r="2902" spans="8:11">
      <c r="H2902" s="3">
        <v>1.06291607230469</v>
      </c>
      <c r="I2902" s="3">
        <v>0.23702740696713601</v>
      </c>
      <c r="J2902" s="3">
        <v>-1.99720125146075</v>
      </c>
      <c r="K2902" s="3">
        <v>3.6200906482532198</v>
      </c>
    </row>
    <row r="2903" spans="8:11">
      <c r="H2903" s="3">
        <v>1.79167908503961</v>
      </c>
      <c r="I2903" s="3">
        <v>0.82700155699574995</v>
      </c>
      <c r="J2903" s="3">
        <v>1.5266620714251</v>
      </c>
      <c r="K2903" s="3">
        <v>-3.6190775782758502</v>
      </c>
    </row>
    <row r="2904" spans="8:11">
      <c r="H2904" s="3">
        <f>-0.64561651067526</f>
        <v>-0.64561651067526005</v>
      </c>
      <c r="I2904" s="3">
        <v>-0.46961537858612601</v>
      </c>
      <c r="J2904" s="3">
        <f>-1.4733233082175</f>
        <v>-1.4733233082174999</v>
      </c>
      <c r="K2904" s="3">
        <v>-2.83794011095805</v>
      </c>
    </row>
    <row r="2905" spans="8:11">
      <c r="H2905" s="3">
        <v>1.81817146662608</v>
      </c>
      <c r="I2905" s="3">
        <v>0.413989338838821</v>
      </c>
      <c r="J2905" s="3">
        <v>-3.5283276179261698</v>
      </c>
      <c r="K2905" s="3">
        <v>2.1772389978393898</v>
      </c>
    </row>
    <row r="2906" spans="8:11">
      <c r="H2906" s="3">
        <v>-1.67855768980255</v>
      </c>
      <c r="I2906" s="3">
        <v>2.4303435820904902</v>
      </c>
      <c r="J2906" s="3">
        <f>-3.33552799790594</f>
        <v>-3.33552799790594</v>
      </c>
      <c r="K2906" s="3">
        <v>-3.1821623721078298</v>
      </c>
    </row>
    <row r="2907" spans="8:11">
      <c r="H2907" s="3">
        <v>-1.0739536023884899</v>
      </c>
      <c r="I2907" s="3">
        <v>0.43086479586696302</v>
      </c>
      <c r="J2907" s="3">
        <v>-1.57705851617377</v>
      </c>
      <c r="K2907" s="3">
        <v>3.8945386972547298</v>
      </c>
    </row>
    <row r="2908" spans="8:11">
      <c r="H2908" s="3">
        <v>2.6827667833783999</v>
      </c>
      <c r="I2908" s="3">
        <v>-1.1039209697583099</v>
      </c>
      <c r="J2908" s="3">
        <v>2.6632854845777199</v>
      </c>
      <c r="K2908" s="3">
        <v>2.6372810879320201</v>
      </c>
    </row>
    <row r="2909" spans="8:11">
      <c r="H2909" s="3">
        <v>0.45040499526244798</v>
      </c>
      <c r="I2909" s="3">
        <v>0.132239900599746</v>
      </c>
      <c r="J2909" s="3">
        <v>3.0956534262868498</v>
      </c>
      <c r="K2909" s="3">
        <v>-0.54546986875454595</v>
      </c>
    </row>
    <row r="2910" spans="8:11">
      <c r="H2910" s="3">
        <f>-1.16365677615108</f>
        <v>-1.1636567761510801</v>
      </c>
      <c r="I2910" s="3">
        <v>-2.5263659944683399</v>
      </c>
      <c r="J2910" s="3">
        <f>-3.73651605901008</f>
        <v>-3.7365160590100799</v>
      </c>
      <c r="K2910" s="3">
        <v>-2.0670389667035698</v>
      </c>
    </row>
    <row r="2911" spans="8:11">
      <c r="H2911" s="3">
        <v>1.27182291691378</v>
      </c>
      <c r="I2911" s="3">
        <v>-0.62399369189014697</v>
      </c>
      <c r="J2911" s="3">
        <f>-2.93613020884606</f>
        <v>-2.9361302088460599</v>
      </c>
      <c r="K2911" s="3">
        <v>-2.12941158594063</v>
      </c>
    </row>
    <row r="2912" spans="8:11">
      <c r="H2912" s="3">
        <f>-2.7112554466278</f>
        <v>-2.7112554466278</v>
      </c>
      <c r="I2912" s="3">
        <v>-0.76879691857635302</v>
      </c>
      <c r="J2912" s="3">
        <v>3.6906892306018402</v>
      </c>
      <c r="K2912" s="3">
        <v>-3.6396765162307201</v>
      </c>
    </row>
    <row r="2913" spans="8:11">
      <c r="H2913" s="3">
        <v>4.0644482717783398E-2</v>
      </c>
      <c r="I2913" s="3">
        <v>-2.0353982695540398</v>
      </c>
      <c r="J2913" s="3">
        <v>-3.3817931596482298</v>
      </c>
      <c r="K2913" s="3">
        <v>1.0316611336454</v>
      </c>
    </row>
    <row r="2914" spans="8:11">
      <c r="H2914" s="3">
        <v>-1.42828500592929</v>
      </c>
      <c r="I2914" s="3">
        <v>1.22615341633616</v>
      </c>
      <c r="J2914" s="3">
        <f>-2.06518771311521</f>
        <v>-2.0651877131152099</v>
      </c>
      <c r="K2914" s="3">
        <v>-3.4779070187159302</v>
      </c>
    </row>
    <row r="2915" spans="8:11">
      <c r="H2915" s="3">
        <v>0.98981724187372699</v>
      </c>
      <c r="I2915" s="3">
        <v>-1.4825638182672001</v>
      </c>
      <c r="J2915" s="3">
        <v>-1.25841557834437</v>
      </c>
      <c r="K2915" s="3">
        <v>3.0523175324766898</v>
      </c>
    </row>
    <row r="2916" spans="8:11">
      <c r="H2916" s="3">
        <v>1.86187399450004</v>
      </c>
      <c r="I2916" s="3">
        <v>0.65356310022546504</v>
      </c>
      <c r="J2916" s="3">
        <v>3.7460034315328699</v>
      </c>
      <c r="K2916" s="3">
        <v>0.32802018758108697</v>
      </c>
    </row>
    <row r="2917" spans="8:11">
      <c r="H2917" s="3">
        <v>2.6298718643373502</v>
      </c>
      <c r="I2917" s="3">
        <v>-0.55490670803689301</v>
      </c>
      <c r="J2917" s="3">
        <v>2.3934695102370598</v>
      </c>
      <c r="K2917" s="3">
        <v>-2.6255603963637002</v>
      </c>
    </row>
    <row r="2918" spans="8:11">
      <c r="H2918" s="3">
        <v>-1.55693788234441</v>
      </c>
      <c r="I2918" s="3">
        <v>1.0419259242924801</v>
      </c>
      <c r="J2918" s="3">
        <v>-3.10261463235621</v>
      </c>
      <c r="K2918" s="3">
        <v>0.20457441213951999</v>
      </c>
    </row>
    <row r="2919" spans="8:11">
      <c r="H2919" s="3">
        <f>-2.34704325624835</f>
        <v>-2.3470432562483499</v>
      </c>
      <c r="I2919" s="3">
        <v>-1.4949930906937201</v>
      </c>
      <c r="J2919" s="3">
        <f>-1.85023607836996</f>
        <v>-1.8502360783699601</v>
      </c>
      <c r="K2919" s="3">
        <v>-2.8019473520753801</v>
      </c>
    </row>
    <row r="2920" spans="8:11">
      <c r="H2920" s="3">
        <v>2.4304663871069998</v>
      </c>
      <c r="I2920" s="3">
        <v>1.7415330290764</v>
      </c>
      <c r="J2920" s="3">
        <v>-2.9648721979771602</v>
      </c>
      <c r="K2920" s="3">
        <v>3.2974599455599201</v>
      </c>
    </row>
    <row r="2921" spans="8:11">
      <c r="H2921" s="3">
        <f>-0.814509537243393</f>
        <v>-0.81450953724339303</v>
      </c>
      <c r="I2921" s="3">
        <v>-2.7099430437562702</v>
      </c>
      <c r="J2921" s="3">
        <f>-3.80562530942679</f>
        <v>-3.80562530942679</v>
      </c>
      <c r="K2921" s="3">
        <v>-1.0935669839434901</v>
      </c>
    </row>
    <row r="2922" spans="8:11">
      <c r="H2922" s="3">
        <v>-1.95655711472955</v>
      </c>
      <c r="I2922" s="3">
        <v>8.58875331739117E-3</v>
      </c>
      <c r="J2922" s="3">
        <f>-0.0128874633211708</f>
        <v>-1.28874633211708E-2</v>
      </c>
      <c r="K2922" s="3">
        <v>-3.7205490558880001</v>
      </c>
    </row>
    <row r="2923" spans="8:11">
      <c r="H2923" s="3">
        <v>-1.52536688743435</v>
      </c>
      <c r="I2923" s="3">
        <v>0.18378217149683199</v>
      </c>
      <c r="J2923" s="3">
        <v>1.7746981325112801</v>
      </c>
      <c r="K2923" s="3">
        <v>-3.8411899086580101</v>
      </c>
    </row>
    <row r="2924" spans="8:11">
      <c r="H2924" s="3">
        <f>-0.0439324664909879</f>
        <v>-4.39324664909879E-2</v>
      </c>
      <c r="I2924" s="3">
        <v>-1.75387474893691</v>
      </c>
      <c r="J2924" s="3">
        <v>2.90392268443546</v>
      </c>
      <c r="K2924" s="3">
        <v>-3.84926119001415</v>
      </c>
    </row>
    <row r="2925" spans="8:11">
      <c r="H2925" s="3">
        <v>-2.6318907216809801</v>
      </c>
      <c r="I2925" s="3">
        <v>1.2654925965371899</v>
      </c>
      <c r="J2925" s="3">
        <f>-3.558189971654</f>
        <v>-3.558189971654</v>
      </c>
      <c r="K2925" s="3">
        <v>-3.39160454423474</v>
      </c>
    </row>
    <row r="2926" spans="8:11">
      <c r="H2926" s="3">
        <v>5.0125680100622398E-2</v>
      </c>
      <c r="I2926" s="3">
        <v>-0.510360173564254</v>
      </c>
      <c r="J2926" s="3">
        <v>3.8416083862083901</v>
      </c>
      <c r="K2926" s="3">
        <v>1.9301479931815499</v>
      </c>
    </row>
    <row r="2927" spans="8:11">
      <c r="H2927" s="3">
        <f>-1.14442063009059</f>
        <v>-1.1444206300905899</v>
      </c>
      <c r="I2927" s="3">
        <v>-2.4470508447246102</v>
      </c>
      <c r="J2927" s="3">
        <f>-1.58964887081201</f>
        <v>-1.58964887081201</v>
      </c>
      <c r="K2927" s="3">
        <v>-2.93058895528713</v>
      </c>
    </row>
    <row r="2928" spans="8:11">
      <c r="H2928" s="3">
        <v>-0.471461719157447</v>
      </c>
      <c r="I2928" s="3">
        <v>2.8106316542068601</v>
      </c>
      <c r="J2928" s="3">
        <v>-2.1605491808623198</v>
      </c>
      <c r="K2928" s="3">
        <v>2.8128207183238101</v>
      </c>
    </row>
    <row r="2929" spans="8:11">
      <c r="H2929" s="3">
        <v>-3.4067316693541003E-2</v>
      </c>
      <c r="I2929" s="3">
        <v>1.1847152846454101</v>
      </c>
      <c r="J2929" s="3">
        <v>2.5202600673580902</v>
      </c>
      <c r="K2929" s="3">
        <v>2.7645165874829298</v>
      </c>
    </row>
    <row r="2930" spans="8:11">
      <c r="H2930" s="3">
        <f>-1.18039642274986</f>
        <v>-1.18039642274986</v>
      </c>
      <c r="I2930" s="3">
        <v>-0.317735127078563</v>
      </c>
      <c r="J2930" s="3">
        <v>-2.6087090985164401</v>
      </c>
      <c r="K2930" s="3">
        <v>1.5914660134042</v>
      </c>
    </row>
    <row r="2931" spans="8:11">
      <c r="H2931" s="3">
        <v>1.2019345353319599</v>
      </c>
      <c r="I2931" s="3">
        <v>0.222447654675693</v>
      </c>
      <c r="J2931" s="3">
        <v>-2.8142341379011899</v>
      </c>
      <c r="K2931" s="3">
        <v>1.1833480511940899</v>
      </c>
    </row>
    <row r="2932" spans="8:11">
      <c r="H2932" s="3">
        <v>1.97999124461376</v>
      </c>
      <c r="I2932" s="3">
        <v>-2.1178135962147899</v>
      </c>
      <c r="J2932" s="3">
        <f>-3.53918877672675</f>
        <v>-3.5391887767267498</v>
      </c>
      <c r="K2932" s="3">
        <v>-3.8459271507913302</v>
      </c>
    </row>
    <row r="2933" spans="8:11">
      <c r="H2933" s="3">
        <v>-0.47351410846959602</v>
      </c>
      <c r="I2933" s="3">
        <v>0.18859025413407601</v>
      </c>
      <c r="J2933" s="3">
        <v>2.4518339512997098</v>
      </c>
      <c r="K2933" s="3">
        <v>-3.9486824617397902</v>
      </c>
    </row>
    <row r="2934" spans="8:11">
      <c r="H2934" s="3">
        <v>1.94203737393403</v>
      </c>
      <c r="I2934" s="3">
        <v>1.19885775151761</v>
      </c>
      <c r="J2934" s="3">
        <v>-0.79880244607925499</v>
      </c>
      <c r="K2934" s="3">
        <v>3.43079010883939</v>
      </c>
    </row>
    <row r="2935" spans="8:11">
      <c r="H2935" s="3">
        <v>-1.4777452681075101</v>
      </c>
      <c r="I2935" s="3">
        <v>2.0073303009567498</v>
      </c>
      <c r="J2935" s="3">
        <v>-3.5425380796154302</v>
      </c>
      <c r="K2935" s="3">
        <v>3.2118749516717102</v>
      </c>
    </row>
    <row r="2936" spans="8:11">
      <c r="H2936" s="3">
        <v>-0.35970569283808701</v>
      </c>
      <c r="I2936" s="3">
        <v>2.1798796285837998</v>
      </c>
      <c r="J2936" s="3">
        <v>3.5110123742242099</v>
      </c>
      <c r="K2936" s="3">
        <v>2.5091474095478299</v>
      </c>
    </row>
    <row r="2937" spans="8:11">
      <c r="H2937" s="3">
        <v>-0.50060091232686998</v>
      </c>
      <c r="I2937" s="3">
        <v>0.63559000782205</v>
      </c>
      <c r="J2937" s="3">
        <v>-3.4063979740767101</v>
      </c>
      <c r="K2937" s="3">
        <v>9.6521452123336099E-2</v>
      </c>
    </row>
    <row r="2938" spans="8:11">
      <c r="H2938" s="3">
        <f>-0.937334475738137</f>
        <v>-0.937334475738137</v>
      </c>
      <c r="I2938" s="3">
        <v>-0.12660521812401401</v>
      </c>
      <c r="J2938" s="3">
        <v>2.2930702745230498</v>
      </c>
      <c r="K2938" s="3">
        <v>-2.1838055709014101</v>
      </c>
    </row>
    <row r="2939" spans="8:11">
      <c r="H2939" s="3">
        <v>2.0570652256124902</v>
      </c>
      <c r="I2939" s="3">
        <v>0.26965397302077598</v>
      </c>
      <c r="J2939" s="3">
        <f>-3.96273464648048</f>
        <v>-3.96273464648048</v>
      </c>
      <c r="K2939" s="3">
        <v>-3.7874368287248101</v>
      </c>
    </row>
    <row r="2940" spans="8:11">
      <c r="H2940" s="3">
        <f>-1.32714090417587</f>
        <v>-1.3271409041758699</v>
      </c>
      <c r="I2940" s="3">
        <v>-2.5790589040406902</v>
      </c>
      <c r="J2940" s="3">
        <v>2.0471584037815802</v>
      </c>
      <c r="K2940" s="3">
        <v>-2.9279893905146999</v>
      </c>
    </row>
    <row r="2941" spans="8:11">
      <c r="H2941" s="3">
        <v>-8.4730774579536899E-2</v>
      </c>
      <c r="I2941" s="3">
        <v>1.94209680002586</v>
      </c>
      <c r="J2941" s="3">
        <v>3.9184905269622599</v>
      </c>
      <c r="K2941" s="3">
        <v>2.9377020953997799</v>
      </c>
    </row>
    <row r="2942" spans="8:11">
      <c r="H2942" s="3">
        <v>1.33926746702005</v>
      </c>
      <c r="I2942" s="3">
        <v>-0.19274642837939701</v>
      </c>
      <c r="J2942" s="3">
        <v>-0.34396696865919202</v>
      </c>
      <c r="K2942" s="3">
        <v>3.8270022520834002</v>
      </c>
    </row>
    <row r="2943" spans="8:11">
      <c r="H2943" s="3">
        <f>-0.131973195905794</f>
        <v>-0.13197319590579401</v>
      </c>
      <c r="I2943" s="3">
        <v>-2.7567117723586398</v>
      </c>
      <c r="J2943" s="3">
        <v>3.1509784606632398</v>
      </c>
      <c r="K2943" s="3">
        <v>-2.8563768165248899</v>
      </c>
    </row>
    <row r="2944" spans="8:11">
      <c r="H2944" s="3">
        <f>-0.964600036391905</f>
        <v>-0.96460003639190495</v>
      </c>
      <c r="I2944" s="3">
        <v>-2.0676332850537</v>
      </c>
      <c r="J2944" s="3">
        <f>-3.69276782653212</f>
        <v>-3.69276782653212</v>
      </c>
      <c r="K2944" s="3">
        <v>-2.4628432192245399E-2</v>
      </c>
    </row>
    <row r="2945" spans="8:11">
      <c r="H2945" s="3">
        <v>2.2687467269510302</v>
      </c>
      <c r="I2945" s="3">
        <v>-1.9063159422196201</v>
      </c>
      <c r="J2945" s="3">
        <v>1.0338961609025199</v>
      </c>
      <c r="K2945" s="3">
        <v>-3.0564646244047502</v>
      </c>
    </row>
    <row r="2946" spans="8:11">
      <c r="H2946" s="3">
        <f>-0.526059395795747</f>
        <v>-0.52605939579574701</v>
      </c>
      <c r="I2946" s="3">
        <v>-0.53961793652600398</v>
      </c>
      <c r="J2946" s="3">
        <v>-3.99813043657148</v>
      </c>
      <c r="K2946" s="3">
        <v>1.3676428716476099</v>
      </c>
    </row>
    <row r="2947" spans="8:11">
      <c r="H2947" s="3">
        <v>1.86319212630472</v>
      </c>
      <c r="I2947" s="3">
        <v>-1.38344049811262</v>
      </c>
      <c r="J2947" s="3">
        <v>3.7180453605063901</v>
      </c>
      <c r="K2947" s="3">
        <v>-3.4112195664759501</v>
      </c>
    </row>
    <row r="2948" spans="8:11">
      <c r="H2948" s="3">
        <v>1.85526951745082</v>
      </c>
      <c r="I2948" s="3">
        <v>0.187965082297196</v>
      </c>
      <c r="J2948" s="3">
        <v>-2.3764580135689699</v>
      </c>
      <c r="K2948" s="3">
        <v>3.8873717742653802</v>
      </c>
    </row>
    <row r="2949" spans="8:11">
      <c r="H2949" s="3">
        <v>1.22850734889442</v>
      </c>
      <c r="I2949" s="3">
        <v>1.9325526259338299</v>
      </c>
      <c r="J2949" s="3">
        <v>-1.28321623385995</v>
      </c>
      <c r="K2949" s="3">
        <v>3.2725899329545798</v>
      </c>
    </row>
    <row r="2950" spans="8:11">
      <c r="H2950" s="3">
        <v>-1.2465935428003401</v>
      </c>
      <c r="I2950" s="3">
        <v>0.31098748178667202</v>
      </c>
      <c r="J2950" s="3">
        <f>-3.81236515447906</f>
        <v>-3.81236515447906</v>
      </c>
      <c r="K2950" s="3">
        <v>-0.46170852667194401</v>
      </c>
    </row>
    <row r="2951" spans="8:11">
      <c r="H2951" s="3">
        <v>-1.13343136214147E-2</v>
      </c>
      <c r="I2951" s="3">
        <v>1.43903085595446</v>
      </c>
      <c r="J2951" s="3">
        <v>3.5120044164182098</v>
      </c>
      <c r="K2951" s="3">
        <v>3.1537528250996401</v>
      </c>
    </row>
    <row r="2952" spans="8:11">
      <c r="H2952" s="3">
        <v>1.2725486168753499</v>
      </c>
      <c r="I2952" s="3">
        <v>0.92505164954331198</v>
      </c>
      <c r="J2952" s="3">
        <v>-3.63265514370794</v>
      </c>
      <c r="K2952" s="3">
        <v>0.45909455372517</v>
      </c>
    </row>
    <row r="2953" spans="8:11">
      <c r="H2953" s="3">
        <f>-1.89217880969447</f>
        <v>-1.8921788096944701</v>
      </c>
      <c r="I2953" s="3">
        <v>-1.6771665961775399</v>
      </c>
      <c r="J2953" s="3">
        <v>1.6451768177324799</v>
      </c>
      <c r="K2953" s="3">
        <v>2.9294037029504798</v>
      </c>
    </row>
    <row r="2954" spans="8:11">
      <c r="H2954" s="3">
        <v>2.4570306081709901</v>
      </c>
      <c r="I2954" s="3">
        <v>-0.82338175852513396</v>
      </c>
      <c r="J2954" s="3">
        <v>0.67309768286203497</v>
      </c>
      <c r="K2954" s="3">
        <v>3.2607047802407498</v>
      </c>
    </row>
    <row r="2955" spans="8:11">
      <c r="H2955" s="3">
        <f>-1.51611356786487</f>
        <v>-1.5161135678648701</v>
      </c>
      <c r="I2955" s="3">
        <v>-0.21820232758597299</v>
      </c>
      <c r="J2955" s="3">
        <v>-3.9895533061389901</v>
      </c>
      <c r="K2955" s="3">
        <v>2.3960589836157999</v>
      </c>
    </row>
    <row r="2956" spans="8:11">
      <c r="H2956" s="3">
        <v>1.17676371213127</v>
      </c>
      <c r="I2956" s="3">
        <v>-1.5236731317302401</v>
      </c>
      <c r="J2956" s="3">
        <f>-2.38721908192579</f>
        <v>-2.3872190819257901</v>
      </c>
      <c r="K2956" s="3">
        <v>-3.43556347888453</v>
      </c>
    </row>
    <row r="2957" spans="8:11">
      <c r="H2957" s="3">
        <v>0.77332228836474304</v>
      </c>
      <c r="I2957" s="3">
        <v>0.43810119210906501</v>
      </c>
      <c r="J2957" s="3">
        <f>-3.74314999919676</f>
        <v>-3.7431499991967598</v>
      </c>
      <c r="K2957" s="3">
        <v>-1.66470840153967</v>
      </c>
    </row>
    <row r="2958" spans="8:11">
      <c r="H2958" s="3">
        <v>0.70633738430830195</v>
      </c>
      <c r="I2958" s="3">
        <v>-2.4640225718793398</v>
      </c>
      <c r="J2958" s="3">
        <v>-2.48563883347208</v>
      </c>
      <c r="K2958" s="3">
        <v>3.6738382502338398</v>
      </c>
    </row>
    <row r="2959" spans="8:11">
      <c r="H2959" s="3">
        <v>2.0482768217006799</v>
      </c>
      <c r="I2959" s="3">
        <v>-0.287770056434486</v>
      </c>
      <c r="J2959" s="3">
        <v>-2.5452434028583699</v>
      </c>
      <c r="K2959" s="3">
        <v>2.5757806466101201</v>
      </c>
    </row>
    <row r="2960" spans="8:11">
      <c r="H2960" s="3">
        <v>0.191109625033304</v>
      </c>
      <c r="I2960" s="3">
        <v>0.52932936866825997</v>
      </c>
      <c r="J2960" s="3">
        <f>-2.91111721951123</f>
        <v>-2.91111721951123</v>
      </c>
      <c r="K2960" s="3">
        <v>-3.4811349259981599</v>
      </c>
    </row>
    <row r="2961" spans="8:11">
      <c r="H2961" s="3">
        <f>-1.98401529709199</f>
        <v>-1.98401529709199</v>
      </c>
      <c r="I2961" s="3">
        <v>-2.2286571483870898</v>
      </c>
      <c r="J2961" s="3">
        <v>3.7614839594068501</v>
      </c>
      <c r="K2961" s="3">
        <v>-2.1252635683994799E-3</v>
      </c>
    </row>
    <row r="2962" spans="8:11">
      <c r="H2962" s="3">
        <v>1.9336090649055999</v>
      </c>
      <c r="I2962" s="3">
        <v>0.65823216536387796</v>
      </c>
      <c r="J2962" s="3">
        <v>-2.5093426920606801</v>
      </c>
      <c r="K2962" s="3">
        <v>2.5815011060325799</v>
      </c>
    </row>
    <row r="2963" spans="8:11">
      <c r="H2963" s="3">
        <v>7.8727807254130797E-3</v>
      </c>
      <c r="I2963" s="3">
        <v>-0.70593869158112499</v>
      </c>
      <c r="J2963" s="3">
        <v>3.1486536109443102</v>
      </c>
      <c r="K2963" s="3">
        <v>-2.7231862435514702</v>
      </c>
    </row>
    <row r="2964" spans="8:11">
      <c r="H2964" s="3">
        <v>0.78586756444893402</v>
      </c>
      <c r="I2964" s="3">
        <v>-2.6805351903527201</v>
      </c>
      <c r="J2964" s="3">
        <v>2.3236858088923298</v>
      </c>
      <c r="K2964" s="3">
        <v>3.53416786532327</v>
      </c>
    </row>
    <row r="2965" spans="8:11">
      <c r="H2965" s="3">
        <f>-0.782983273650579</f>
        <v>-0.78298327365057896</v>
      </c>
      <c r="I2965" s="3">
        <v>-1.5586695029368101</v>
      </c>
      <c r="J2965" s="3">
        <v>3.7926315497221101</v>
      </c>
      <c r="K2965" s="3">
        <v>1.1062045547705901</v>
      </c>
    </row>
    <row r="2966" spans="8:11">
      <c r="H2966" s="3">
        <v>-0.68555670986026196</v>
      </c>
      <c r="I2966" s="3">
        <v>0.83070134082716995</v>
      </c>
      <c r="J2966" s="3">
        <v>-3.9383506520996199</v>
      </c>
      <c r="K2966" s="3">
        <v>1.8704696393601701</v>
      </c>
    </row>
    <row r="2967" spans="8:11">
      <c r="H2967" s="3">
        <v>-0.99343587524810895</v>
      </c>
      <c r="I2967" s="3">
        <v>0.58901170339790199</v>
      </c>
      <c r="J2967" s="3">
        <v>-3.9180447528614399</v>
      </c>
      <c r="K2967" s="3">
        <v>2.7643954332586098</v>
      </c>
    </row>
    <row r="2968" spans="8:11">
      <c r="H2968" s="3">
        <v>2.5262059122911298</v>
      </c>
      <c r="I2968" s="3">
        <v>-1.10756885176277</v>
      </c>
      <c r="J2968" s="3">
        <v>-2.7623109032659201</v>
      </c>
      <c r="K2968" s="3">
        <v>2.8428353222160299</v>
      </c>
    </row>
    <row r="2969" spans="8:11">
      <c r="H2969" s="3">
        <f>-1.96103286013681</f>
        <v>-1.9610328601368101</v>
      </c>
      <c r="I2969" s="3">
        <v>-1.2596289311945801</v>
      </c>
      <c r="J2969" s="3">
        <v>-3.03609133891403</v>
      </c>
      <c r="K2969" s="3">
        <v>3.8729678107723702</v>
      </c>
    </row>
    <row r="2970" spans="8:11">
      <c r="H2970" s="3">
        <v>-0.15737933365136</v>
      </c>
      <c r="I2970" s="3">
        <v>1.40219394162195</v>
      </c>
      <c r="J2970" s="3">
        <f>-0.960108975234542</f>
        <v>-0.96010897523454197</v>
      </c>
      <c r="K2970" s="3">
        <v>-3.7044683158422602</v>
      </c>
    </row>
    <row r="2971" spans="8:11">
      <c r="H2971" s="3">
        <v>0.351600723348371</v>
      </c>
      <c r="I2971" s="3">
        <v>2.9700749593896498</v>
      </c>
      <c r="J2971" s="3">
        <f>-2.75914079883672</f>
        <v>-2.7591407988367198</v>
      </c>
      <c r="K2971" s="3">
        <v>-3.0426935796246402</v>
      </c>
    </row>
    <row r="2972" spans="8:11">
      <c r="H2972" s="3">
        <f>-2.16366161315315</f>
        <v>-2.1636616131531499</v>
      </c>
      <c r="I2972" s="3">
        <v>-0.45355806676457699</v>
      </c>
      <c r="J2972" s="3">
        <f>-3.1588524846515</f>
        <v>-3.1588524846514998</v>
      </c>
      <c r="K2972" s="3">
        <v>-3.1774810221997201</v>
      </c>
    </row>
    <row r="2973" spans="8:11">
      <c r="H2973" s="3">
        <v>2.6141619389592301</v>
      </c>
      <c r="I2973" s="3">
        <v>0.19972427819680399</v>
      </c>
      <c r="J2973" s="3">
        <f>-3.92709971672247</f>
        <v>-3.9270997167224699</v>
      </c>
      <c r="K2973" s="3">
        <v>-0.20038737281354399</v>
      </c>
    </row>
    <row r="2974" spans="8:11">
      <c r="H2974" s="3">
        <f>-1.56707912138707</f>
        <v>-1.5670791213870701</v>
      </c>
      <c r="I2974" s="3">
        <v>-0.47637550055052102</v>
      </c>
      <c r="J2974" s="3">
        <v>3.25854885826439</v>
      </c>
      <c r="K2974" s="3">
        <v>1.9509808864399201</v>
      </c>
    </row>
    <row r="2975" spans="8:11">
      <c r="H2975" s="3">
        <v>0.67268607941151504</v>
      </c>
      <c r="I2975" s="3">
        <v>-0.11519981982371</v>
      </c>
      <c r="J2975" s="3">
        <v>3.5466255863430001</v>
      </c>
      <c r="K2975" s="3">
        <v>1.4503942083836301</v>
      </c>
    </row>
    <row r="2976" spans="8:11">
      <c r="H2976" s="3">
        <v>2.7932456223715798</v>
      </c>
      <c r="I2976" s="3">
        <v>0.52604234915470205</v>
      </c>
      <c r="J2976" s="3">
        <v>2.4757936839492301</v>
      </c>
      <c r="K2976" s="3">
        <v>2.2503287164727901</v>
      </c>
    </row>
    <row r="2977" spans="8:11">
      <c r="H2977" s="3">
        <v>2.6548568644316801</v>
      </c>
      <c r="I2977" s="3">
        <v>1.2810821933327599E-2</v>
      </c>
      <c r="J2977" s="3">
        <v>-1.36359514020359</v>
      </c>
      <c r="K2977" s="3">
        <v>2.76811131066879</v>
      </c>
    </row>
    <row r="2978" spans="8:11">
      <c r="H2978" s="3">
        <v>1.07930271576357</v>
      </c>
      <c r="I2978" s="3">
        <v>0.68019688869343098</v>
      </c>
      <c r="J2978" s="3">
        <f>-1.52985723435162</f>
        <v>-1.5298572343516199</v>
      </c>
      <c r="K2978" s="3">
        <v>-2.80187640233228</v>
      </c>
    </row>
    <row r="2979" spans="8:11">
      <c r="H2979" s="3">
        <v>-1.96908113201744</v>
      </c>
      <c r="I2979" s="3">
        <v>0.21933650190964299</v>
      </c>
      <c r="J2979" s="3">
        <v>3.3555336481742999</v>
      </c>
      <c r="K2979" s="3">
        <v>0.50007595181961095</v>
      </c>
    </row>
    <row r="2980" spans="8:11">
      <c r="H2980" s="3">
        <v>1.47618141134944</v>
      </c>
      <c r="I2980" s="3">
        <v>-0.49085169292619102</v>
      </c>
      <c r="J2980" s="3">
        <v>0.54325714850981299</v>
      </c>
      <c r="K2980" s="3">
        <v>-3.54134859484234</v>
      </c>
    </row>
    <row r="2981" spans="8:11">
      <c r="H2981" s="3">
        <v>-0.45601859700661002</v>
      </c>
      <c r="I2981" s="3">
        <v>2.3455558117478699</v>
      </c>
      <c r="J2981" s="3">
        <f>-2.13555488401384</f>
        <v>-2.1355548840138399</v>
      </c>
      <c r="K2981" s="3">
        <v>-2.4319854622917698</v>
      </c>
    </row>
    <row r="2982" spans="8:11">
      <c r="H2982" s="3">
        <f>-1.9219967813036</f>
        <v>-1.9219967813036001</v>
      </c>
      <c r="I2982" s="3">
        <v>-1.9912738048610801</v>
      </c>
      <c r="J2982" s="3">
        <v>-2.1079694678431302</v>
      </c>
      <c r="K2982" s="3">
        <v>2.6219463426537102</v>
      </c>
    </row>
    <row r="2983" spans="8:11">
      <c r="H2983" s="3">
        <v>1.1775825194554199</v>
      </c>
      <c r="I2983" s="3">
        <v>0.19782652589331501</v>
      </c>
      <c r="J2983" s="3">
        <v>-3.8168015703249001</v>
      </c>
      <c r="K2983" s="3">
        <v>3.9279128100891398</v>
      </c>
    </row>
    <row r="2984" spans="8:11">
      <c r="H2984" s="3">
        <v>1.04693097574615</v>
      </c>
      <c r="I2984" s="3">
        <v>0.61190103369784499</v>
      </c>
      <c r="J2984" s="3">
        <v>-0.81550703233173005</v>
      </c>
      <c r="K2984" s="3">
        <v>3.0205789787020398</v>
      </c>
    </row>
    <row r="2985" spans="8:11">
      <c r="H2985" s="3">
        <f>-2.11930926374878</f>
        <v>-2.11930926374878</v>
      </c>
      <c r="I2985" s="3">
        <v>-0.92244243811983395</v>
      </c>
      <c r="J2985" s="3">
        <v>3.46060846060981</v>
      </c>
      <c r="K2985" s="3">
        <v>1.7214382822212499</v>
      </c>
    </row>
    <row r="2986" spans="8:11">
      <c r="H2986" s="3">
        <v>2.6355727685315098</v>
      </c>
      <c r="I2986" s="3">
        <v>1.0481901308093</v>
      </c>
      <c r="J2986" s="3">
        <v>1.7124341475079301</v>
      </c>
      <c r="K2986" s="3">
        <v>-2.7526917322669102</v>
      </c>
    </row>
    <row r="2987" spans="8:11">
      <c r="H2987" s="3">
        <v>2.3504106063346102</v>
      </c>
      <c r="I2987" s="3">
        <v>0.60360221494208</v>
      </c>
      <c r="J2987" s="3">
        <v>3.07944028879266</v>
      </c>
      <c r="K2987" s="3">
        <v>0.56907836339838402</v>
      </c>
    </row>
    <row r="2988" spans="8:11">
      <c r="H2988" s="3">
        <v>2.4817801131188002</v>
      </c>
      <c r="I2988" s="3">
        <v>-0.23898106527471699</v>
      </c>
      <c r="J2988" s="3">
        <v>2.5837173813360899</v>
      </c>
      <c r="K2988" s="3">
        <v>-3.74195296434916</v>
      </c>
    </row>
    <row r="2989" spans="8:11">
      <c r="H2989" s="3">
        <v>2.83792679934571</v>
      </c>
      <c r="I2989" s="3">
        <v>0.15489813771399799</v>
      </c>
      <c r="J2989" s="3">
        <v>3.7788620772594901</v>
      </c>
      <c r="K2989" s="3">
        <v>-2.9284120389777599</v>
      </c>
    </row>
    <row r="2990" spans="8:11">
      <c r="H2990" s="3">
        <v>-2.9190604032576299</v>
      </c>
      <c r="I2990" s="3">
        <v>3.0830504522899801E-2</v>
      </c>
      <c r="J2990" s="3">
        <v>1.97289338359837</v>
      </c>
      <c r="K2990" s="3">
        <v>-3.9576210409620902</v>
      </c>
    </row>
    <row r="2991" spans="8:11">
      <c r="H2991" s="3">
        <v>-1.41648803371041</v>
      </c>
      <c r="I2991" s="3">
        <v>1.73828465243001</v>
      </c>
      <c r="J2991" s="3">
        <v>-0.57739252732237301</v>
      </c>
      <c r="K2991" s="3">
        <v>3.53207892972494</v>
      </c>
    </row>
    <row r="2992" spans="8:11">
      <c r="H2992" s="3">
        <v>0.65171016755323496</v>
      </c>
      <c r="I2992" s="3">
        <v>0.84657194112786804</v>
      </c>
      <c r="J2992" s="3">
        <f>-3.92144554244222</f>
        <v>-3.9214455424422199</v>
      </c>
      <c r="K2992" s="3">
        <v>-1.4138547589639201</v>
      </c>
    </row>
    <row r="2993" spans="8:11">
      <c r="H2993" s="3">
        <v>0.32914001988474301</v>
      </c>
      <c r="I2993" s="3">
        <v>0.46748795265031001</v>
      </c>
      <c r="J2993" s="3">
        <v>0.45020593101131001</v>
      </c>
      <c r="K2993" s="3">
        <v>-3.5226521184100199</v>
      </c>
    </row>
    <row r="2994" spans="8:11">
      <c r="H2994" s="3">
        <f>-0.54965872487167</f>
        <v>-0.54965872487167</v>
      </c>
      <c r="I2994" s="3">
        <v>-0.64983572848909799</v>
      </c>
      <c r="J2994" s="3">
        <v>0.50677240511217503</v>
      </c>
      <c r="K2994" s="3">
        <v>3.5367506939087998</v>
      </c>
    </row>
    <row r="2995" spans="8:11">
      <c r="H2995" s="3">
        <v>3.2674956329401497E-2</v>
      </c>
      <c r="I2995" s="3">
        <v>2.4354060263265298</v>
      </c>
      <c r="J2995" s="3">
        <v>-2.7021777663323698</v>
      </c>
      <c r="K2995" s="3">
        <v>3.0874307389854398</v>
      </c>
    </row>
    <row r="2996" spans="8:11">
      <c r="H2996" s="3">
        <v>1.7114557424957699</v>
      </c>
      <c r="I2996" s="3">
        <v>2.3950537718212201</v>
      </c>
      <c r="J2996" s="3">
        <v>3.4834828015435999</v>
      </c>
      <c r="K2996" s="3">
        <v>-2.7422231461057902</v>
      </c>
    </row>
    <row r="2997" spans="8:11">
      <c r="H2997" s="3">
        <v>1.96519450808165</v>
      </c>
      <c r="I2997" s="3">
        <v>-1.9692864092518001</v>
      </c>
      <c r="J2997" s="3">
        <v>-3.58681564570136</v>
      </c>
      <c r="K2997" s="3">
        <v>2.3104394207272301</v>
      </c>
    </row>
    <row r="2998" spans="8:11">
      <c r="H2998" s="3">
        <v>-2.3656738367355099</v>
      </c>
      <c r="I2998" s="3">
        <v>1.15827941331895</v>
      </c>
      <c r="J2998" s="3">
        <f>-2.45791473511935</f>
        <v>-2.45791473511935</v>
      </c>
      <c r="K2998" s="3">
        <v>-3.1168356243892799</v>
      </c>
    </row>
    <row r="2999" spans="8:11">
      <c r="H2999" s="3">
        <v>-0.300849901162344</v>
      </c>
      <c r="I2999" s="3">
        <v>1.75136859774577</v>
      </c>
      <c r="J2999" s="3">
        <v>-1.60302461023175</v>
      </c>
      <c r="K2999" s="3">
        <v>2.9289497273981699</v>
      </c>
    </row>
    <row r="3000" spans="8:11">
      <c r="H3000" s="3">
        <v>1.30532102884096</v>
      </c>
      <c r="I3000" s="3">
        <v>-2.6877945223453499</v>
      </c>
      <c r="J3000" s="3">
        <v>0.246683836664498</v>
      </c>
      <c r="K3000" s="3">
        <v>3.4147957197482102</v>
      </c>
    </row>
    <row r="3001" spans="8:11">
      <c r="H3001" s="3">
        <f>-0.0976448222285659</f>
        <v>-9.7644822228565895E-2</v>
      </c>
      <c r="I3001" s="3">
        <v>-2.3947526281885199</v>
      </c>
      <c r="J3001" s="3">
        <f>-2.25435054799892</f>
        <v>-2.2543505479989201</v>
      </c>
      <c r="K3001" s="3">
        <v>-2.9219158788462298</v>
      </c>
    </row>
    <row r="3002" spans="8:11">
      <c r="H3002" s="3">
        <f>-1.26438088744708</f>
        <v>-1.2643808874470801</v>
      </c>
      <c r="I3002" s="3">
        <v>-0.681802326669396</v>
      </c>
      <c r="J3002" s="3">
        <v>1.47634945038851</v>
      </c>
      <c r="K3002" s="3">
        <v>-3.8364326486653701</v>
      </c>
    </row>
    <row r="3003" spans="8:11">
      <c r="H3003" s="3">
        <v>1.9709927230627799</v>
      </c>
      <c r="I3003" s="3">
        <v>-0.48091170699934399</v>
      </c>
      <c r="J3003" s="3">
        <v>-1.78411620623191</v>
      </c>
      <c r="K3003" s="3">
        <v>3.3068952443567499</v>
      </c>
    </row>
    <row r="3004" spans="8:11">
      <c r="H3004" s="3">
        <v>-2.13226971420133</v>
      </c>
      <c r="I3004" s="3">
        <v>0.38555965640822198</v>
      </c>
      <c r="J3004" s="3">
        <f>-3.28323998618983</f>
        <v>-3.2832399861898298</v>
      </c>
      <c r="K3004" s="3">
        <v>-0.95780651324632804</v>
      </c>
    </row>
    <row r="3005" spans="8:11">
      <c r="H3005" s="3">
        <v>2.3590824592942199</v>
      </c>
      <c r="I3005" s="3">
        <v>-0.23971605911861399</v>
      </c>
      <c r="J3005" s="3">
        <v>-3.1692892086502402</v>
      </c>
      <c r="K3005" s="3">
        <v>2.90884749977167</v>
      </c>
    </row>
    <row r="3006" spans="8:11">
      <c r="H3006" s="3">
        <v>-1.1173956093578199</v>
      </c>
      <c r="I3006" s="3">
        <v>0.83117187625234901</v>
      </c>
      <c r="J3006" s="3">
        <v>3.5868052501037599</v>
      </c>
      <c r="K3006" s="3">
        <v>1.3228392393049699</v>
      </c>
    </row>
    <row r="3007" spans="8:11">
      <c r="H3007" s="3">
        <v>0.16594737513575999</v>
      </c>
      <c r="I3007" s="3">
        <v>0.174692106301368</v>
      </c>
      <c r="J3007" s="3">
        <f>-0.222992079610418</f>
        <v>-0.222992079610418</v>
      </c>
      <c r="K3007" s="3">
        <v>-3.4499116052512599</v>
      </c>
    </row>
    <row r="3008" spans="8:11">
      <c r="H3008" s="3">
        <v>0.53538541280416097</v>
      </c>
      <c r="I3008" s="3">
        <v>2.6674481086697002</v>
      </c>
      <c r="J3008" s="3">
        <v>-2.4301302863730601</v>
      </c>
      <c r="K3008" s="3">
        <v>3.41578829673883</v>
      </c>
    </row>
    <row r="3009" spans="8:11">
      <c r="H3009" s="3">
        <v>-2.0776269888954002</v>
      </c>
      <c r="I3009" s="3">
        <v>1.51482233009675</v>
      </c>
      <c r="J3009" s="3">
        <v>3.7929509752587398</v>
      </c>
      <c r="K3009" s="3">
        <v>0.85586946697021304</v>
      </c>
    </row>
    <row r="3010" spans="8:11">
      <c r="H3010" s="3">
        <v>2.6533008423052702</v>
      </c>
      <c r="I3010" s="3">
        <v>5.3102730820352599E-2</v>
      </c>
      <c r="J3010" s="3">
        <v>-3.90140325993932</v>
      </c>
      <c r="K3010" s="3">
        <v>1.93441645986243</v>
      </c>
    </row>
    <row r="3011" spans="8:11">
      <c r="H3011" s="3">
        <f>-0.118035404691067</f>
        <v>-0.11803540469106701</v>
      </c>
      <c r="I3011" s="3">
        <v>-2.7713889936086402</v>
      </c>
      <c r="J3011" s="3">
        <f>-3.95173196019768</f>
        <v>-3.9517319601976801</v>
      </c>
      <c r="K3011" s="3">
        <v>-1.76665104555301</v>
      </c>
    </row>
    <row r="3012" spans="8:11">
      <c r="H3012" s="3">
        <v>2.1993481280416298</v>
      </c>
      <c r="I3012" s="3">
        <v>-1.4542101666329299</v>
      </c>
      <c r="J3012" s="3">
        <v>0.85353106701417303</v>
      </c>
      <c r="K3012" s="3">
        <v>-3.18249972028591</v>
      </c>
    </row>
    <row r="3013" spans="8:11">
      <c r="H3013" s="3">
        <v>1.0567565380625701</v>
      </c>
      <c r="I3013" s="3">
        <v>-1.38492449147095</v>
      </c>
      <c r="J3013" s="3">
        <v>3.7683927587202599</v>
      </c>
      <c r="K3013" s="3">
        <v>0.26256025882661799</v>
      </c>
    </row>
    <row r="3014" spans="8:11">
      <c r="H3014" s="3">
        <f>-0.0614718164967573</f>
        <v>-6.1471816496757301E-2</v>
      </c>
      <c r="I3014" s="3">
        <v>-2.38776936734053</v>
      </c>
      <c r="J3014" s="3">
        <f>-1.34274297891473</f>
        <v>-1.34274297891473</v>
      </c>
      <c r="K3014" s="3">
        <v>-3.5045543224421301</v>
      </c>
    </row>
    <row r="3015" spans="8:11">
      <c r="H3015" s="3">
        <f>-0.296695653029854</f>
        <v>-0.29669565302985401</v>
      </c>
      <c r="I3015" s="3">
        <v>-1.9237803414976</v>
      </c>
      <c r="J3015" s="3">
        <f>-3.85705109057024</f>
        <v>-3.85705109057024</v>
      </c>
      <c r="K3015" s="3">
        <v>-2.1582825771069198</v>
      </c>
    </row>
    <row r="3016" spans="8:11">
      <c r="H3016" s="3">
        <v>1.87815906567395</v>
      </c>
      <c r="I3016" s="3">
        <v>1.95516028413075</v>
      </c>
      <c r="J3016" s="3">
        <v>-2.7918210042571201</v>
      </c>
      <c r="K3016" s="3">
        <v>3.4239183390359802</v>
      </c>
    </row>
    <row r="3017" spans="8:11">
      <c r="H3017" s="3">
        <v>0.295834570137741</v>
      </c>
      <c r="I3017" s="3">
        <v>-1.22937055606815</v>
      </c>
      <c r="J3017" s="3">
        <v>2.34130621263659</v>
      </c>
      <c r="K3017" s="3">
        <v>-3.04181907898624</v>
      </c>
    </row>
    <row r="3018" spans="8:11">
      <c r="H3018" s="3">
        <v>1.3940991561021501</v>
      </c>
      <c r="I3018" s="3">
        <v>-2.0834393112045002</v>
      </c>
      <c r="J3018" s="3">
        <v>3.49051023393501</v>
      </c>
      <c r="K3018" s="3">
        <v>3.4452681427390601</v>
      </c>
    </row>
    <row r="3019" spans="8:11">
      <c r="H3019" s="3">
        <v>-0.79390610143247098</v>
      </c>
      <c r="I3019" s="3">
        <v>1.4909578968516699</v>
      </c>
      <c r="J3019" s="3">
        <f>-3.76210562087748</f>
        <v>-3.7621056208774801</v>
      </c>
      <c r="K3019" s="3">
        <v>-3.8172840363884202</v>
      </c>
    </row>
    <row r="3020" spans="8:11">
      <c r="H3020" s="3">
        <v>2.2363300323265101</v>
      </c>
      <c r="I3020" s="3">
        <v>0.380395707907772</v>
      </c>
      <c r="J3020" s="3">
        <f>-2.13639594103219</f>
        <v>-2.1363959410321902</v>
      </c>
      <c r="K3020" s="3">
        <v>-3.5808724678067501</v>
      </c>
    </row>
    <row r="3021" spans="8:11">
      <c r="H3021" s="3">
        <v>-1.2024059433113199</v>
      </c>
      <c r="I3021" s="3">
        <v>2.4505234494758898</v>
      </c>
      <c r="J3021" s="3">
        <v>0.34789439279464901</v>
      </c>
      <c r="K3021" s="3">
        <v>3.5690434231700698</v>
      </c>
    </row>
    <row r="3022" spans="8:11">
      <c r="H3022" s="3">
        <f>-0.922492100564936</f>
        <v>-0.92249210056493602</v>
      </c>
      <c r="I3022" s="3">
        <v>-0.692802817724677</v>
      </c>
      <c r="J3022" s="3">
        <v>3.61027503436227</v>
      </c>
      <c r="K3022" s="3">
        <v>2.7519411734031198</v>
      </c>
    </row>
    <row r="3023" spans="8:11">
      <c r="H3023" s="3">
        <v>1.0318524095392401</v>
      </c>
      <c r="I3023" s="3">
        <v>1.44577200124081</v>
      </c>
      <c r="J3023" s="3">
        <f>-3.60773309261832</f>
        <v>-3.6077330926183202</v>
      </c>
      <c r="K3023" s="3">
        <v>-1.92867568775189</v>
      </c>
    </row>
    <row r="3024" spans="8:11">
      <c r="H3024" s="3">
        <v>-0.97884487640725604</v>
      </c>
      <c r="I3024" s="3">
        <v>1.5931737906861201</v>
      </c>
      <c r="J3024" s="3">
        <v>1.4556244144494701</v>
      </c>
      <c r="K3024" s="3">
        <v>-2.7468770916634502</v>
      </c>
    </row>
    <row r="3025" spans="8:11">
      <c r="H3025" s="3">
        <v>2.3036515111700102</v>
      </c>
      <c r="I3025" s="3">
        <v>1.8236626735454999</v>
      </c>
      <c r="J3025" s="3">
        <v>-2.90126044392589</v>
      </c>
      <c r="K3025" s="3">
        <v>3.4611865546503502</v>
      </c>
    </row>
    <row r="3026" spans="8:11">
      <c r="H3026" s="3">
        <v>-0.50296901456959897</v>
      </c>
      <c r="I3026" s="3">
        <v>2.6146906121124802</v>
      </c>
      <c r="J3026" s="3">
        <v>1.2007376015771001</v>
      </c>
      <c r="K3026" s="3">
        <v>3.5106601322075801</v>
      </c>
    </row>
    <row r="3027" spans="8:11">
      <c r="H3027" s="3">
        <v>-1.56350742499088</v>
      </c>
      <c r="I3027" s="3">
        <v>1.6644636085165301</v>
      </c>
      <c r="J3027" s="3">
        <f>-2.37374208944214</f>
        <v>-2.3737420894421399</v>
      </c>
      <c r="K3027" s="3">
        <v>-2.0501033340232899</v>
      </c>
    </row>
    <row r="3028" spans="8:11">
      <c r="H3028" s="3">
        <f>-2.77656787495854</f>
        <v>-2.7765678749585398</v>
      </c>
      <c r="I3028" s="3">
        <v>-2.38518927414288E-2</v>
      </c>
      <c r="J3028" s="3">
        <f>-1.72991157990279</f>
        <v>-1.72991157990279</v>
      </c>
      <c r="K3028" s="3">
        <v>-3.1609403572846699</v>
      </c>
    </row>
    <row r="3029" spans="8:11">
      <c r="H3029" s="3">
        <v>2.2534073342043199</v>
      </c>
      <c r="I3029" s="3">
        <v>-0.14343547915403301</v>
      </c>
      <c r="J3029" s="3">
        <v>-1.65782928300899</v>
      </c>
      <c r="K3029" s="3">
        <v>3.7801652391004801</v>
      </c>
    </row>
    <row r="3030" spans="8:11">
      <c r="H3030" s="3">
        <v>0.78503178865710699</v>
      </c>
      <c r="I3030" s="3">
        <v>-0.31411050940316498</v>
      </c>
      <c r="J3030" s="3">
        <f>-3.53420938089146</f>
        <v>-3.5342093808914599</v>
      </c>
      <c r="K3030" s="3">
        <v>-3.7685248014202699</v>
      </c>
    </row>
    <row r="3031" spans="8:11">
      <c r="H3031" s="3">
        <f>-2.72569743132397</f>
        <v>-2.7256974313239701</v>
      </c>
      <c r="I3031" s="3">
        <v>-5.8327494701987101E-2</v>
      </c>
      <c r="J3031" s="3">
        <v>-3.5941208809831</v>
      </c>
      <c r="K3031" s="3">
        <v>3.9579902793101098</v>
      </c>
    </row>
    <row r="3032" spans="8:11">
      <c r="H3032" s="3">
        <f>-0.192553266873169</f>
        <v>-0.19255326687316901</v>
      </c>
      <c r="I3032" s="3">
        <v>-1.58917528418916</v>
      </c>
      <c r="J3032" s="3">
        <v>3.8105001528392801</v>
      </c>
      <c r="K3032" s="3">
        <v>-3.9171840228866199</v>
      </c>
    </row>
    <row r="3033" spans="8:11">
      <c r="H3033" s="3">
        <v>1.5962820942693401</v>
      </c>
      <c r="I3033" s="3">
        <v>-1.3305156404935301</v>
      </c>
      <c r="J3033" s="3">
        <v>-3.2051484671507602</v>
      </c>
      <c r="K3033" s="3">
        <v>3.9514019836069498</v>
      </c>
    </row>
    <row r="3034" spans="8:11">
      <c r="H3034" s="3">
        <f>-2.65961731497853</f>
        <v>-2.6596173149785298</v>
      </c>
      <c r="I3034" s="3">
        <v>-0.26093296258623699</v>
      </c>
      <c r="J3034" s="3">
        <v>3.6808399421124598</v>
      </c>
      <c r="K3034" s="3">
        <v>-2.7257501321715201</v>
      </c>
    </row>
    <row r="3035" spans="8:11">
      <c r="H3035" s="3">
        <v>2.3174807650529301</v>
      </c>
      <c r="I3035" s="3">
        <v>-0.62236505038679302</v>
      </c>
      <c r="J3035" s="3">
        <v>3.27715469890164</v>
      </c>
      <c r="K3035" s="3">
        <v>1.59018773671103</v>
      </c>
    </row>
    <row r="3036" spans="8:11">
      <c r="H3036" s="3">
        <v>0.56460375564290599</v>
      </c>
      <c r="I3036" s="3">
        <v>1.36231339329166</v>
      </c>
      <c r="J3036" s="3">
        <v>3.4268265813880001</v>
      </c>
      <c r="K3036" s="3">
        <v>-1.07089912663927</v>
      </c>
    </row>
    <row r="3037" spans="8:11">
      <c r="H3037" s="3">
        <f>-0.840035139744223</f>
        <v>-0.84003513974422295</v>
      </c>
      <c r="I3037" s="3">
        <v>-1.49935506205251</v>
      </c>
      <c r="J3037" s="3">
        <v>3.33324462779564</v>
      </c>
      <c r="K3037" s="3">
        <v>-2.2604998501963598</v>
      </c>
    </row>
    <row r="3038" spans="8:11">
      <c r="H3038" s="3">
        <v>0.53001434246740997</v>
      </c>
      <c r="I3038" s="3">
        <v>1.0946121263580699</v>
      </c>
      <c r="J3038" s="3">
        <v>3.3893737241684501</v>
      </c>
      <c r="K3038" s="3">
        <v>2.9327777414954001E-2</v>
      </c>
    </row>
    <row r="3039" spans="8:11">
      <c r="H3039" s="3">
        <v>2.5828730985612598</v>
      </c>
      <c r="I3039" s="3">
        <v>0.17548636464544101</v>
      </c>
      <c r="J3039" s="3">
        <v>-1.4329510236003999</v>
      </c>
      <c r="K3039" s="3">
        <v>3.2050943573560899</v>
      </c>
    </row>
    <row r="3040" spans="8:11">
      <c r="H3040" s="3">
        <f>-0.00367205924546887</f>
        <v>-3.6720592454688701E-3</v>
      </c>
      <c r="I3040" s="3">
        <v>-2.1421429041089399</v>
      </c>
      <c r="J3040" s="3">
        <v>-1.7699691905104</v>
      </c>
      <c r="K3040" s="3">
        <v>2.9997301650750199</v>
      </c>
    </row>
    <row r="3041" spans="8:11">
      <c r="H3041" s="3">
        <v>1.91083262410615</v>
      </c>
      <c r="I3041" s="3">
        <v>-0.72767417892625996</v>
      </c>
      <c r="J3041" s="3">
        <v>0.202519811417572</v>
      </c>
      <c r="K3041" s="3">
        <v>3.0955627321102499</v>
      </c>
    </row>
    <row r="3042" spans="8:11">
      <c r="H3042" s="3">
        <f>-2.13488189690271</f>
        <v>-2.1348818969027099</v>
      </c>
      <c r="I3042" s="3">
        <v>-0.49816301546142999</v>
      </c>
      <c r="J3042" s="3">
        <v>2.3798184271461502</v>
      </c>
      <c r="K3042" s="3">
        <v>-2.3663162527766199</v>
      </c>
    </row>
    <row r="3043" spans="8:11">
      <c r="H3043" s="3">
        <f>-0.777522513450885</f>
        <v>-0.77752251345088497</v>
      </c>
      <c r="I3043" s="3">
        <v>-1.8790469483739201</v>
      </c>
      <c r="J3043" s="3">
        <v>-3.7759373968116501</v>
      </c>
      <c r="K3043" s="3">
        <v>3.6902611921309498</v>
      </c>
    </row>
    <row r="3044" spans="8:11">
      <c r="H3044" s="3">
        <v>-1.1565532148980999</v>
      </c>
      <c r="I3044" s="3">
        <v>0.96691372850795598</v>
      </c>
      <c r="J3044" s="3">
        <v>3.7259470163234201</v>
      </c>
      <c r="K3044" s="3">
        <v>-1.31077930457672</v>
      </c>
    </row>
    <row r="3045" spans="8:11">
      <c r="H3045" s="3">
        <v>0.85180163927261299</v>
      </c>
      <c r="I3045" s="3">
        <v>1.4882198532653701</v>
      </c>
      <c r="J3045" s="3">
        <f>-2.10015649673613</f>
        <v>-2.1001564967361301</v>
      </c>
      <c r="K3045" s="3">
        <v>-3.3055553395527801</v>
      </c>
    </row>
    <row r="3046" spans="8:11">
      <c r="H3046" s="3">
        <v>0.48939017555654701</v>
      </c>
      <c r="I3046" s="3">
        <v>2.4960287867649198</v>
      </c>
      <c r="J3046" s="3">
        <v>2.1910599656352998</v>
      </c>
      <c r="K3046" s="3">
        <v>3.4554829169410302</v>
      </c>
    </row>
    <row r="3047" spans="8:11">
      <c r="H3047" s="3">
        <v>2.38733078728279</v>
      </c>
      <c r="I3047" s="3">
        <v>1.63339983638604</v>
      </c>
      <c r="J3047" s="3">
        <v>-3.4310602709292102</v>
      </c>
      <c r="K3047" s="3">
        <v>3.39569357326417</v>
      </c>
    </row>
    <row r="3048" spans="8:11">
      <c r="H3048" s="3">
        <v>1.5122469168772299</v>
      </c>
      <c r="I3048" s="3">
        <v>-0.68915244522930996</v>
      </c>
      <c r="J3048" s="3">
        <v>-1.0354957598585099</v>
      </c>
      <c r="K3048" s="3">
        <v>2.9932508192907701</v>
      </c>
    </row>
    <row r="3049" spans="8:11">
      <c r="H3049" s="3">
        <f>-1.84181770618717</f>
        <v>-1.8418177061871699</v>
      </c>
      <c r="I3049" s="3">
        <v>-2.18568030319318</v>
      </c>
      <c r="J3049" s="3">
        <v>3.6620107222514799</v>
      </c>
      <c r="K3049" s="3">
        <v>0.47255697030492699</v>
      </c>
    </row>
    <row r="3050" spans="8:11">
      <c r="H3050" s="3">
        <v>-1.0687777932118401</v>
      </c>
      <c r="I3050" s="3">
        <v>1.8815058938581499</v>
      </c>
      <c r="J3050" s="3">
        <f>-3.88669621948975</f>
        <v>-3.8866962194897501</v>
      </c>
      <c r="K3050" s="3">
        <v>-0.36940389884365898</v>
      </c>
    </row>
    <row r="3051" spans="8:11">
      <c r="H3051" s="3">
        <f>-1.97812042508213</f>
        <v>-1.97812042508213</v>
      </c>
      <c r="I3051" s="3">
        <v>-0.29868866284805301</v>
      </c>
      <c r="J3051" s="3">
        <v>-3.5644904321760902</v>
      </c>
      <c r="K3051" s="3">
        <v>2.5166241237336999</v>
      </c>
    </row>
    <row r="3052" spans="8:11">
      <c r="H3052" s="3">
        <f>-2.09268976436365</f>
        <v>-2.0926897643636502</v>
      </c>
      <c r="I3052" s="3">
        <v>-1.94319625843581</v>
      </c>
      <c r="J3052" s="3">
        <v>1.5832827815119299</v>
      </c>
      <c r="K3052" s="3">
        <v>-3.9910214379338602</v>
      </c>
    </row>
    <row r="3053" spans="8:11">
      <c r="H3053" s="3">
        <v>1.69065820781924</v>
      </c>
      <c r="I3053" s="3">
        <v>-2.2033398517312901</v>
      </c>
      <c r="J3053" s="3">
        <f>-3.47488802008709</f>
        <v>-3.4748880200870902</v>
      </c>
      <c r="K3053" s="3">
        <v>-3.3832460748323201</v>
      </c>
    </row>
    <row r="3054" spans="8:11">
      <c r="H3054" s="3">
        <v>0.49919229930482201</v>
      </c>
      <c r="I3054" s="3">
        <v>1.45652621245702E-2</v>
      </c>
      <c r="J3054" s="3">
        <f>-3.17764487398612</f>
        <v>-3.1776448739861198</v>
      </c>
      <c r="K3054" s="3">
        <v>-3.2709997885737301</v>
      </c>
    </row>
    <row r="3055" spans="8:11">
      <c r="H3055" s="3">
        <v>0.71300329476058699</v>
      </c>
      <c r="I3055" s="3">
        <v>-0.59002827553533799</v>
      </c>
      <c r="J3055" s="3">
        <f>-3.40635758367701</f>
        <v>-3.4063575836770101</v>
      </c>
      <c r="K3055" s="3">
        <v>-1.11760989347367</v>
      </c>
    </row>
    <row r="3056" spans="8:11">
      <c r="H3056" s="3">
        <v>2.1032158124453399</v>
      </c>
      <c r="I3056" s="3">
        <v>-1.04314763411764</v>
      </c>
      <c r="J3056" s="3">
        <v>2.1305819523421601</v>
      </c>
      <c r="K3056" s="3">
        <v>-2.4095262014869898</v>
      </c>
    </row>
    <row r="3057" spans="8:11">
      <c r="H3057" s="3">
        <f>-1.53254069005531</f>
        <v>-1.53254069005531</v>
      </c>
      <c r="I3057" s="3">
        <v>-0.86329346728560796</v>
      </c>
      <c r="J3057" s="3">
        <v>-2.8346723192161898</v>
      </c>
      <c r="K3057" s="3">
        <v>2.3468107977676702</v>
      </c>
    </row>
    <row r="3058" spans="8:11">
      <c r="H3058" s="3">
        <v>2.3616528880590102</v>
      </c>
      <c r="I3058" s="3">
        <v>-1.19273064718843</v>
      </c>
      <c r="J3058" s="3">
        <v>2.04644726388001</v>
      </c>
      <c r="K3058" s="3">
        <v>-2.3626166244405198</v>
      </c>
    </row>
    <row r="3059" spans="8:11">
      <c r="H3059" s="3">
        <v>1.70006869137869</v>
      </c>
      <c r="I3059" s="3">
        <v>0.29921037386617899</v>
      </c>
      <c r="J3059" s="3">
        <v>2.5879565227066998</v>
      </c>
      <c r="K3059" s="3">
        <v>-3.3170055130988101</v>
      </c>
    </row>
    <row r="3060" spans="8:11">
      <c r="H3060" s="3">
        <f>-0.634997068516384</f>
        <v>-0.63499706851638404</v>
      </c>
      <c r="I3060" s="3">
        <v>-2.4414114837793299</v>
      </c>
      <c r="J3060" s="3">
        <v>3.3201415810304602</v>
      </c>
      <c r="K3060" s="3">
        <v>-3.4802023845115002</v>
      </c>
    </row>
    <row r="3061" spans="8:11">
      <c r="H3061" s="3">
        <v>-1.5736525612010299</v>
      </c>
      <c r="I3061" s="3">
        <v>1.7127628271019999</v>
      </c>
      <c r="J3061" s="3">
        <v>2.82208526083582</v>
      </c>
      <c r="K3061" s="3">
        <v>-2.8953562224901401</v>
      </c>
    </row>
    <row r="3062" spans="8:11">
      <c r="H3062" s="3">
        <v>-8.0845109908267397E-3</v>
      </c>
      <c r="I3062" s="3">
        <v>1.04554842614486</v>
      </c>
      <c r="J3062" s="3">
        <v>-2.9642243663537302</v>
      </c>
      <c r="K3062" s="3">
        <v>3.9459880936758398</v>
      </c>
    </row>
    <row r="3063" spans="8:11">
      <c r="H3063" s="3">
        <v>0.75650508250559501</v>
      </c>
      <c r="I3063" s="3">
        <v>-0.49838940118228398</v>
      </c>
      <c r="J3063" s="3">
        <v>-3.1581972474063198</v>
      </c>
      <c r="K3063" s="3">
        <v>2.84298583608778</v>
      </c>
    </row>
    <row r="3064" spans="8:11">
      <c r="H3064" s="3">
        <v>-1.5772023954260701</v>
      </c>
      <c r="I3064" s="3">
        <v>0.183172843530539</v>
      </c>
      <c r="J3064" s="3">
        <v>-3.59186381818449</v>
      </c>
      <c r="K3064" s="3">
        <v>0.83674897941619897</v>
      </c>
    </row>
    <row r="3065" spans="8:11">
      <c r="H3065" s="3">
        <f>-1.17439657740485</f>
        <v>-1.1743965774048499</v>
      </c>
      <c r="I3065" s="3">
        <v>-0.56420959521590597</v>
      </c>
      <c r="J3065" s="3">
        <f>-3.21195550672835</f>
        <v>-3.2119555067283501</v>
      </c>
      <c r="K3065" s="3">
        <v>-3.2293641716211501</v>
      </c>
    </row>
    <row r="3066" spans="8:11">
      <c r="H3066" s="3">
        <v>2.4219629115310801</v>
      </c>
      <c r="I3066" s="3">
        <v>0.81133950343720396</v>
      </c>
      <c r="J3066" s="3">
        <f>-3.76173675914487</f>
        <v>-3.76173675914487</v>
      </c>
      <c r="K3066" s="3">
        <v>-1.6053255194908</v>
      </c>
    </row>
    <row r="3067" spans="8:11">
      <c r="H3067" s="3">
        <v>0.45083911109966901</v>
      </c>
      <c r="I3067" s="3">
        <v>2.7461105301920501</v>
      </c>
      <c r="J3067" s="3">
        <v>2.0433738318220098</v>
      </c>
      <c r="K3067" s="3">
        <v>3.5742116247295899</v>
      </c>
    </row>
    <row r="3068" spans="8:11">
      <c r="H3068" s="3">
        <v>2.5908758849717599</v>
      </c>
      <c r="I3068" s="3">
        <v>0.86377097294675298</v>
      </c>
      <c r="J3068" s="3">
        <v>3.8007850355100099</v>
      </c>
      <c r="K3068" s="3">
        <v>-1.96885596424987</v>
      </c>
    </row>
    <row r="3069" spans="8:11">
      <c r="H3069" s="3">
        <f>-1.4716345587128</f>
        <v>-1.4716345587127999</v>
      </c>
      <c r="I3069" s="3">
        <v>-2.1365430806639201</v>
      </c>
      <c r="J3069" s="3">
        <v>-1.4907315928837399</v>
      </c>
      <c r="K3069" s="3">
        <v>3.3963286671580399</v>
      </c>
    </row>
    <row r="3070" spans="8:11">
      <c r="H3070" s="3">
        <v>1.4973130949573501</v>
      </c>
      <c r="I3070" s="3">
        <v>-1.8286802750598801</v>
      </c>
      <c r="J3070" s="3">
        <v>-1.99649981570584</v>
      </c>
      <c r="K3070" s="3">
        <v>3.3898261162122401</v>
      </c>
    </row>
    <row r="3071" spans="8:11">
      <c r="H3071" s="3">
        <v>-1.7766706514171999</v>
      </c>
      <c r="I3071" s="3">
        <v>1.9300517543756499</v>
      </c>
      <c r="J3071" s="3">
        <f>-2.76175444014117</f>
        <v>-2.76175444014117</v>
      </c>
      <c r="K3071" s="3">
        <v>-1.3502314201961301</v>
      </c>
    </row>
    <row r="3072" spans="8:11">
      <c r="H3072" s="3">
        <v>2.7887522367157902</v>
      </c>
      <c r="I3072" s="3">
        <v>-5.6771456613329697E-2</v>
      </c>
      <c r="J3072" s="3">
        <v>-2.1879889326281101</v>
      </c>
      <c r="K3072" s="3">
        <v>2.7742989590014502</v>
      </c>
    </row>
    <row r="3073" spans="8:11">
      <c r="H3073" s="3">
        <v>2.72396437623987</v>
      </c>
      <c r="I3073" s="3">
        <v>-0.22032878622595001</v>
      </c>
      <c r="J3073" s="3">
        <f>-2.73116228562607</f>
        <v>-2.7311622856260702</v>
      </c>
      <c r="K3073" s="3">
        <v>-1.7281832707652101</v>
      </c>
    </row>
    <row r="3074" spans="8:11">
      <c r="H3074" s="3">
        <f>-1.51288270169128</f>
        <v>-1.51288270169128</v>
      </c>
      <c r="I3074" s="3">
        <v>-2.4355869936352899</v>
      </c>
      <c r="J3074" s="3">
        <v>2.9527658545758002</v>
      </c>
      <c r="K3074" s="3">
        <v>1.3781485760927801</v>
      </c>
    </row>
    <row r="3075" spans="8:11">
      <c r="H3075" s="3">
        <v>-2.0991002968285799</v>
      </c>
      <c r="I3075" s="3">
        <v>1.4649533239388599</v>
      </c>
      <c r="J3075" s="3">
        <v>3.3220559193992698</v>
      </c>
      <c r="K3075" s="3">
        <v>3.5994186204079899</v>
      </c>
    </row>
    <row r="3076" spans="8:11">
      <c r="H3076" s="3">
        <v>1.18544563534277</v>
      </c>
      <c r="I3076" s="3">
        <v>-2.7206102873084599</v>
      </c>
      <c r="J3076" s="3">
        <f>-2.27598058877796</f>
        <v>-2.2759805887779598</v>
      </c>
      <c r="K3076" s="3">
        <v>-2.0015351227802798</v>
      </c>
    </row>
    <row r="3077" spans="8:11">
      <c r="H3077" s="3">
        <v>-2.6466535057118898</v>
      </c>
      <c r="I3077" s="3">
        <v>0.63127648275771298</v>
      </c>
      <c r="J3077" s="3">
        <v>2.97135893500282</v>
      </c>
      <c r="K3077" s="3">
        <v>-3.6468467533270701</v>
      </c>
    </row>
    <row r="3078" spans="8:11">
      <c r="H3078" s="3">
        <f>-2.15509614563617</f>
        <v>-2.1550961456361701</v>
      </c>
      <c r="I3078" s="3">
        <v>-1.2909971909384099</v>
      </c>
      <c r="J3078" s="3">
        <v>-0.46341987737687401</v>
      </c>
      <c r="K3078" s="3">
        <v>3.1122329978413101</v>
      </c>
    </row>
    <row r="3079" spans="8:11">
      <c r="H3079" s="3">
        <f>-0.858647793171325</f>
        <v>-0.858647793171325</v>
      </c>
      <c r="I3079" s="3">
        <v>-0.96869675324358895</v>
      </c>
      <c r="J3079" s="3">
        <v>3.5457132444417301</v>
      </c>
      <c r="K3079" s="3">
        <v>2.4519068486557098</v>
      </c>
    </row>
    <row r="3080" spans="8:11">
      <c r="H3080" s="3">
        <f>-2.22824787283543</f>
        <v>-2.2282478728354298</v>
      </c>
      <c r="I3080" s="3">
        <v>-1.07133441706759</v>
      </c>
      <c r="J3080" s="3">
        <f>-0.134966802469554</f>
        <v>-0.134966802469554</v>
      </c>
      <c r="K3080" s="3">
        <v>-3.6644272767862001</v>
      </c>
    </row>
    <row r="3081" spans="8:11">
      <c r="H3081" s="3">
        <f>-2.46664977536509</f>
        <v>-2.4666497753650898</v>
      </c>
      <c r="I3081" s="3">
        <v>-0.51336891127129403</v>
      </c>
      <c r="J3081" s="3">
        <v>3.88563824031481</v>
      </c>
      <c r="K3081" s="3">
        <v>1.8146508776397801</v>
      </c>
    </row>
    <row r="3082" spans="8:11">
      <c r="H3082" s="3">
        <f>-1.42738554310462</f>
        <v>-1.4273855431046201</v>
      </c>
      <c r="I3082" s="3">
        <v>-2.1578629950891299</v>
      </c>
      <c r="J3082" s="3">
        <v>3.6975162313634899</v>
      </c>
      <c r="K3082" s="3">
        <v>0.85433811831423201</v>
      </c>
    </row>
    <row r="3083" spans="8:11">
      <c r="H3083" s="3">
        <v>2.1339023466386799</v>
      </c>
      <c r="I3083" s="3">
        <v>-0.79425231498159199</v>
      </c>
      <c r="J3083" s="3">
        <v>3.81494787723872</v>
      </c>
      <c r="K3083" s="3">
        <v>-2.2032331797806002</v>
      </c>
    </row>
    <row r="3084" spans="8:11">
      <c r="H3084" s="3">
        <f>-1.13276204218031</f>
        <v>-1.13276204218031</v>
      </c>
      <c r="I3084" s="3">
        <v>-2.7120300627836</v>
      </c>
      <c r="J3084" s="3">
        <v>3.65155869217369</v>
      </c>
      <c r="K3084" s="3">
        <v>0.88405079640330397</v>
      </c>
    </row>
    <row r="3085" spans="8:11">
      <c r="H3085" s="3">
        <v>2.2892509325385402</v>
      </c>
      <c r="I3085" s="3">
        <v>1.36780542666044</v>
      </c>
      <c r="J3085" s="3">
        <v>2.19558199504523</v>
      </c>
      <c r="K3085" s="3">
        <v>3.4762787683671301</v>
      </c>
    </row>
    <row r="3086" spans="8:11">
      <c r="H3086" s="3">
        <v>-2.8722280445414201</v>
      </c>
      <c r="I3086" s="3">
        <v>0.195652845772147</v>
      </c>
      <c r="J3086" s="3">
        <f>-2.26304519342065</f>
        <v>-2.2630451934206501</v>
      </c>
      <c r="K3086" s="3">
        <v>-3.2742171864182499</v>
      </c>
    </row>
    <row r="3087" spans="8:11">
      <c r="H3087" s="3">
        <f>-1.43304937612443</f>
        <v>-1.4330493761244301</v>
      </c>
      <c r="I3087" s="3">
        <v>-2.3761730482255499</v>
      </c>
      <c r="J3087" s="3">
        <v>2.3894485450062701</v>
      </c>
      <c r="K3087" s="3">
        <v>-3.7898483318060898</v>
      </c>
    </row>
    <row r="3088" spans="8:11">
      <c r="H3088" s="3">
        <v>-0.688487367923868</v>
      </c>
      <c r="I3088" s="3">
        <v>2.0164292692153401E-2</v>
      </c>
      <c r="J3088" s="3">
        <v>3.9910055256336299</v>
      </c>
      <c r="K3088" s="3">
        <v>-0.479156653365927</v>
      </c>
    </row>
    <row r="3089" spans="8:11">
      <c r="H3089" s="3">
        <v>1.1816793197285</v>
      </c>
      <c r="I3089" s="3">
        <v>1.9153053614104401</v>
      </c>
      <c r="J3089" s="3">
        <v>2.5053689067853999</v>
      </c>
      <c r="K3089" s="3">
        <v>3.7479343400607301</v>
      </c>
    </row>
    <row r="3090" spans="8:11">
      <c r="H3090" s="3">
        <v>1.4977658429534999</v>
      </c>
      <c r="I3090" s="3">
        <v>0.48046682029981103</v>
      </c>
      <c r="J3090" s="3">
        <v>3.7928190825357699</v>
      </c>
      <c r="K3090" s="3">
        <v>2.7709464996580602</v>
      </c>
    </row>
    <row r="3091" spans="8:11">
      <c r="H3091" s="3">
        <v>2.6013824341854801</v>
      </c>
      <c r="I3091" s="3">
        <v>0.33855669829183299</v>
      </c>
      <c r="J3091" s="3">
        <v>2.86538990678905</v>
      </c>
      <c r="K3091" s="3">
        <v>2.9484476073822599</v>
      </c>
    </row>
    <row r="3092" spans="8:11">
      <c r="H3092" s="3">
        <v>0.186808851071462</v>
      </c>
      <c r="I3092" s="3">
        <v>-2.0223259105966802</v>
      </c>
      <c r="J3092" s="3">
        <v>3.1715143106625798</v>
      </c>
      <c r="K3092" s="3">
        <v>1.6236626621288299</v>
      </c>
    </row>
    <row r="3093" spans="8:11">
      <c r="H3093" s="3">
        <v>-0.13866228603799299</v>
      </c>
      <c r="I3093" s="3">
        <v>0.59480318529255205</v>
      </c>
      <c r="J3093" s="3">
        <v>3.4627249235658999</v>
      </c>
      <c r="K3093" s="3">
        <v>-3.0533844770135898</v>
      </c>
    </row>
    <row r="3094" spans="8:11">
      <c r="H3094" s="3">
        <v>-2.4225085333951801</v>
      </c>
      <c r="I3094" s="3">
        <v>6.1438015389909603E-2</v>
      </c>
      <c r="J3094" s="3">
        <v>3.3719595378497602</v>
      </c>
      <c r="K3094" s="3">
        <v>0.39818689411658498</v>
      </c>
    </row>
    <row r="3095" spans="8:11">
      <c r="H3095" s="3">
        <f>-1.34799796904185</f>
        <v>-1.34799796904185</v>
      </c>
      <c r="I3095" s="3">
        <v>-2.0645355113005999</v>
      </c>
      <c r="J3095" s="3">
        <v>0.57372211476150703</v>
      </c>
      <c r="K3095" s="3">
        <v>-3.73538241851048</v>
      </c>
    </row>
    <row r="3096" spans="8:11">
      <c r="H3096" s="3">
        <v>0.416645135965583</v>
      </c>
      <c r="I3096" s="3">
        <v>-0.40190801606383703</v>
      </c>
      <c r="J3096" s="3">
        <v>2.9601660033580299</v>
      </c>
      <c r="K3096" s="3">
        <v>-1.7033949735034599</v>
      </c>
    </row>
    <row r="3097" spans="8:11">
      <c r="H3097" s="3">
        <f>-1.14406834357592</f>
        <v>-1.14406834357592</v>
      </c>
      <c r="I3097" s="3">
        <v>-0.62859216213853397</v>
      </c>
      <c r="J3097" s="3">
        <v>2.2464800522484301</v>
      </c>
      <c r="K3097" s="3">
        <v>2.1668086048858299</v>
      </c>
    </row>
    <row r="3098" spans="8:11">
      <c r="H3098" s="3">
        <f>-0.357220255175052</f>
        <v>-0.35722025517505201</v>
      </c>
      <c r="I3098" s="3">
        <v>-1.2229614452092901</v>
      </c>
      <c r="J3098" s="3">
        <f>-3.97755349636524</f>
        <v>-3.9775534963652399</v>
      </c>
      <c r="K3098" s="3">
        <v>-1.0383936858949101</v>
      </c>
    </row>
    <row r="3099" spans="8:11">
      <c r="H3099" s="3">
        <f>-0.432879595940359</f>
        <v>-0.43287959594035902</v>
      </c>
      <c r="I3099" s="3">
        <v>-2.5455282445286498</v>
      </c>
      <c r="J3099" s="3">
        <v>2.1937968765844702</v>
      </c>
      <c r="K3099" s="3">
        <v>2.9243067668835701</v>
      </c>
    </row>
    <row r="3100" spans="8:11">
      <c r="H3100" s="3">
        <v>-2.6125204781670899</v>
      </c>
      <c r="I3100" s="3">
        <v>0.658835870167927</v>
      </c>
      <c r="J3100" s="3">
        <v>3.89168592940403</v>
      </c>
      <c r="K3100" s="3">
        <v>-2.52218804299154</v>
      </c>
    </row>
    <row r="3101" spans="8:11">
      <c r="H3101" s="3">
        <f>-0.533318884280197</f>
        <v>-0.53331888428019703</v>
      </c>
      <c r="I3101" s="3">
        <v>-2.04063053192227</v>
      </c>
      <c r="J3101" s="3">
        <v>3.87767450037747</v>
      </c>
      <c r="K3101" s="3">
        <v>-1.7089460035845001</v>
      </c>
    </row>
    <row r="3102" spans="8:11">
      <c r="H3102" s="3">
        <f>-1.71738647267229</f>
        <v>-1.7173864726722901</v>
      </c>
      <c r="I3102" s="3">
        <v>-0.28520019643557099</v>
      </c>
      <c r="J3102" s="3">
        <v>-3.3624347645753199</v>
      </c>
      <c r="K3102" s="3">
        <v>3.7832774726579999</v>
      </c>
    </row>
    <row r="3103" spans="8:11">
      <c r="H3103" s="3">
        <v>-8.3448204890994498E-2</v>
      </c>
      <c r="I3103" s="3">
        <v>1.5977959681604701</v>
      </c>
      <c r="J3103" s="3">
        <v>-1.1482270985715399</v>
      </c>
      <c r="K3103" s="3">
        <v>3.3793615455896502</v>
      </c>
    </row>
    <row r="3104" spans="8:11">
      <c r="H3104" s="3">
        <v>-0.32694556502453598</v>
      </c>
      <c r="I3104" s="3">
        <v>0.56243751750972903</v>
      </c>
      <c r="J3104" s="3">
        <v>3.7149769055882902</v>
      </c>
      <c r="K3104" s="3">
        <v>-3.5484466287240202</v>
      </c>
    </row>
    <row r="3105" spans="8:11">
      <c r="H3105" s="3">
        <v>2.4469983094385999</v>
      </c>
      <c r="I3105" s="3">
        <v>-1.01635279324919</v>
      </c>
      <c r="J3105" s="3">
        <v>3.8884243620333101</v>
      </c>
      <c r="K3105" s="3">
        <v>2.3592915873616098</v>
      </c>
    </row>
    <row r="3106" spans="8:11">
      <c r="H3106" s="3">
        <v>-2.9528934322495202</v>
      </c>
      <c r="I3106" s="3">
        <v>0.123315674393561</v>
      </c>
      <c r="J3106" s="3">
        <v>0.96411158075030101</v>
      </c>
      <c r="K3106" s="3">
        <v>3.0931336982790598</v>
      </c>
    </row>
    <row r="3107" spans="8:11">
      <c r="H3107" s="3">
        <v>-0.180820293678292</v>
      </c>
      <c r="I3107" s="3">
        <v>2.8020801075430701</v>
      </c>
      <c r="J3107" s="3">
        <v>2.87760396045242</v>
      </c>
      <c r="K3107" s="3">
        <v>-2.67184282481072</v>
      </c>
    </row>
    <row r="3108" spans="8:11">
      <c r="H3108" s="3">
        <f>-1.88731947239006</f>
        <v>-1.8873194723900599</v>
      </c>
      <c r="I3108" s="3">
        <v>-2.1188943560719999</v>
      </c>
      <c r="J3108" s="3">
        <f>-2.39053318867334</f>
        <v>-2.3905331886733401</v>
      </c>
      <c r="K3108" s="3">
        <v>-2.64927007328787</v>
      </c>
    </row>
    <row r="3109" spans="8:11">
      <c r="H3109" s="3">
        <f>-0.707972785720271</f>
        <v>-0.707972785720271</v>
      </c>
      <c r="I3109" s="3">
        <v>-0.243100796903295</v>
      </c>
      <c r="J3109" s="3">
        <v>1.36186337595397</v>
      </c>
      <c r="K3109" s="3">
        <v>3.9107780335117601</v>
      </c>
    </row>
    <row r="3110" spans="8:11">
      <c r="H3110" s="3">
        <v>1.51397963458903</v>
      </c>
      <c r="I3110" s="3">
        <v>0.32012937939241398</v>
      </c>
      <c r="J3110" s="3">
        <v>1.26268506761068</v>
      </c>
      <c r="K3110" s="3">
        <v>3.9499787850702499</v>
      </c>
    </row>
    <row r="3111" spans="8:11">
      <c r="H3111" s="3">
        <v>0.77841608567197096</v>
      </c>
      <c r="I3111" s="3">
        <v>-2.6493447526669098</v>
      </c>
      <c r="J3111" s="3">
        <f>-3.61618290799349</f>
        <v>-3.61618290799349</v>
      </c>
      <c r="K3111" s="3">
        <v>-0.212183689494535</v>
      </c>
    </row>
    <row r="3112" spans="8:11">
      <c r="H3112" s="3">
        <v>-2.4636475868696901</v>
      </c>
      <c r="I3112" s="3">
        <v>0.463856959216289</v>
      </c>
      <c r="J3112" s="3">
        <v>2.8678041490544102</v>
      </c>
      <c r="K3112" s="3">
        <v>-2.5626377604638302</v>
      </c>
    </row>
    <row r="3113" spans="8:11">
      <c r="H3113" s="3">
        <f>-0.267147584122691</f>
        <v>-0.26714758412269102</v>
      </c>
      <c r="I3113" s="3">
        <v>-2.90704606426858</v>
      </c>
      <c r="J3113" s="3">
        <f>-3.5464341496772</f>
        <v>-3.5464341496772001</v>
      </c>
      <c r="K3113" s="3">
        <v>-2.4036689262623199</v>
      </c>
    </row>
    <row r="3114" spans="8:11">
      <c r="H3114" s="3">
        <v>-1.42218538439681</v>
      </c>
      <c r="I3114" s="3">
        <v>1.0270656773337801</v>
      </c>
      <c r="J3114" s="3">
        <v>2.0325017999130202</v>
      </c>
      <c r="K3114" s="3">
        <v>-3.0302546960636301</v>
      </c>
    </row>
    <row r="3115" spans="8:11">
      <c r="H3115" s="3">
        <v>0.79346511356195004</v>
      </c>
      <c r="I3115" s="3">
        <v>-0.82923747132053305</v>
      </c>
      <c r="J3115" s="3">
        <v>1.6540986916442599</v>
      </c>
      <c r="K3115" s="3">
        <v>3.9215952357218402</v>
      </c>
    </row>
    <row r="3116" spans="8:11">
      <c r="H3116" s="3">
        <f>-0.178747010250145</f>
        <v>-0.178747010250145</v>
      </c>
      <c r="I3116" s="3">
        <v>-2.42648987619032</v>
      </c>
      <c r="J3116" s="3">
        <v>-3.9735624889835202</v>
      </c>
      <c r="K3116" s="3">
        <v>2.4389950088440799</v>
      </c>
    </row>
    <row r="3117" spans="8:11">
      <c r="H3117" s="3">
        <v>0.94767011991358097</v>
      </c>
      <c r="I3117" s="3">
        <v>-0.31150290933047597</v>
      </c>
      <c r="J3117" s="3">
        <f>-0.0583268264804006</f>
        <v>-5.83268264804006E-2</v>
      </c>
      <c r="K3117" s="3">
        <v>-3.3117307738081401</v>
      </c>
    </row>
    <row r="3118" spans="8:11">
      <c r="H3118" s="3">
        <v>2.96156651860271</v>
      </c>
      <c r="I3118" s="3">
        <v>0.12645485257062</v>
      </c>
      <c r="J3118" s="3">
        <v>3.6299346017646399</v>
      </c>
      <c r="K3118" s="3">
        <v>-1.9954836220305701</v>
      </c>
    </row>
    <row r="3119" spans="8:11">
      <c r="H3119" s="3">
        <v>1.9914659795338601</v>
      </c>
      <c r="I3119" s="3">
        <v>-0.69029959574193001</v>
      </c>
      <c r="J3119" s="3">
        <f>-2.12951987211962</f>
        <v>-2.1295198721196198</v>
      </c>
      <c r="K3119" s="3">
        <v>-3.5417902384064899</v>
      </c>
    </row>
    <row r="3120" spans="8:11">
      <c r="H3120" s="3">
        <f>-1.48708683704757</f>
        <v>-1.4870868370475701</v>
      </c>
      <c r="I3120" s="3">
        <v>-1.1902591191713601</v>
      </c>
      <c r="J3120" s="3">
        <v>1.1919105721958301</v>
      </c>
      <c r="K3120" s="3">
        <v>-2.9932766253913199</v>
      </c>
    </row>
    <row r="3121" spans="8:11">
      <c r="H3121" s="3">
        <v>1.65658454779095</v>
      </c>
      <c r="I3121" s="3">
        <v>-2.3163715570105898</v>
      </c>
      <c r="J3121" s="3">
        <v>3.9537867999972902</v>
      </c>
      <c r="K3121" s="3">
        <v>-1.5229983759438599</v>
      </c>
    </row>
    <row r="3122" spans="8:11">
      <c r="H3122" s="3">
        <v>-1.3424155380098499</v>
      </c>
      <c r="I3122" s="3">
        <v>0.73708275675545698</v>
      </c>
      <c r="J3122" s="3">
        <v>1.76372953917982</v>
      </c>
      <c r="K3122" s="3">
        <v>-2.96025969450023</v>
      </c>
    </row>
    <row r="3123" spans="8:11">
      <c r="H3123" s="3">
        <v>2.1148286536746599</v>
      </c>
      <c r="I3123" s="3">
        <v>0.96036165672850604</v>
      </c>
      <c r="J3123" s="3">
        <v>0.73849847324897999</v>
      </c>
      <c r="K3123" s="3">
        <v>-3.4566721363783302</v>
      </c>
    </row>
    <row r="3124" spans="8:11">
      <c r="H3124" s="3">
        <v>1.1584817165880199</v>
      </c>
      <c r="I3124" s="3">
        <v>-0.35713908310952602</v>
      </c>
      <c r="J3124" s="3">
        <f>-1.36720961456654</f>
        <v>-1.36720961456654</v>
      </c>
      <c r="K3124" s="3">
        <v>-3.4837846040994598</v>
      </c>
    </row>
    <row r="3125" spans="8:11">
      <c r="H3125" s="3">
        <v>0.82834354669396104</v>
      </c>
      <c r="I3125" s="3">
        <v>-0.29240538901909902</v>
      </c>
      <c r="J3125" s="3">
        <f>-2.17724646935623</f>
        <v>-2.1772464693562301</v>
      </c>
      <c r="K3125" s="3">
        <v>-2.4467784105394101</v>
      </c>
    </row>
    <row r="3126" spans="8:11">
      <c r="H3126" s="3">
        <v>-0.83414712583055095</v>
      </c>
      <c r="I3126" s="3">
        <v>1.6996921448264599</v>
      </c>
      <c r="J3126" s="3">
        <f>-1.30530250217105</f>
        <v>-1.30530250217105</v>
      </c>
      <c r="K3126" s="3">
        <v>-2.7790909627611802</v>
      </c>
    </row>
    <row r="3127" spans="8:11">
      <c r="H3127" s="3">
        <v>2.5223506513229799</v>
      </c>
      <c r="I3127" s="3">
        <v>-0.528403989725579</v>
      </c>
      <c r="J3127" s="3">
        <v>3.0319612124459998</v>
      </c>
      <c r="K3127" s="3">
        <v>2.0626710739429202</v>
      </c>
    </row>
    <row r="3128" spans="8:11">
      <c r="H3128" s="3">
        <v>2.2097566016436598</v>
      </c>
      <c r="I3128" s="3">
        <v>9.0882391660269193E-2</v>
      </c>
      <c r="J3128" s="3">
        <v>2.10994585700589</v>
      </c>
      <c r="K3128" s="3">
        <v>-2.86090466600163</v>
      </c>
    </row>
    <row r="3129" spans="8:11">
      <c r="H3129" s="3">
        <v>1.7445236409935601</v>
      </c>
      <c r="I3129" s="3">
        <v>-1.7381300924429399</v>
      </c>
      <c r="J3129" s="3">
        <f>-2.57515576593248</f>
        <v>-2.5751557659324802</v>
      </c>
      <c r="K3129" s="3">
        <v>-3.8846647978528002</v>
      </c>
    </row>
    <row r="3130" spans="8:11">
      <c r="H3130" s="3">
        <v>1.80409933609244</v>
      </c>
      <c r="I3130" s="3">
        <v>1.7479196186809201</v>
      </c>
      <c r="J3130" s="3">
        <v>2.0059635597713901</v>
      </c>
      <c r="K3130" s="3">
        <v>-3.8310479195117799</v>
      </c>
    </row>
    <row r="3131" spans="8:11">
      <c r="H3131" s="3">
        <v>0.56916870892832705</v>
      </c>
      <c r="I3131" s="3">
        <v>0.58116385516809999</v>
      </c>
      <c r="J3131" s="3">
        <f>-2.15632111271089</f>
        <v>-2.1563211127108901</v>
      </c>
      <c r="K3131" s="3">
        <v>-2.3210245082144301</v>
      </c>
    </row>
    <row r="3132" spans="8:11">
      <c r="H3132" s="3">
        <v>1.44301324923982</v>
      </c>
      <c r="I3132" s="3">
        <v>8.3046360231392599E-2</v>
      </c>
      <c r="J3132" s="3">
        <v>2.6610312852393099</v>
      </c>
      <c r="K3132" s="3">
        <v>-1.7787283477284599</v>
      </c>
    </row>
    <row r="3133" spans="8:11">
      <c r="H3133" s="3">
        <f>-1.17930017763837</f>
        <v>-1.17930017763837</v>
      </c>
      <c r="I3133" s="3">
        <v>-2.1850692207551399</v>
      </c>
      <c r="J3133" s="3">
        <v>1.2286854900375299</v>
      </c>
      <c r="K3133" s="3">
        <v>-2.8081507183410301</v>
      </c>
    </row>
    <row r="3134" spans="8:11">
      <c r="H3134" s="3">
        <v>-0.236942323730606</v>
      </c>
      <c r="I3134" s="3">
        <v>2.8511443247478301</v>
      </c>
      <c r="J3134" s="3">
        <f>-0.30565413380548</f>
        <v>-0.30565413380548001</v>
      </c>
      <c r="K3134" s="3">
        <v>-3.5580393040704998</v>
      </c>
    </row>
    <row r="3135" spans="8:11">
      <c r="H3135" s="3">
        <f>-2.89965958108196</f>
        <v>-2.8996595810819601</v>
      </c>
      <c r="I3135" s="3">
        <v>-0.71546667813655596</v>
      </c>
      <c r="J3135" s="3">
        <f>-2.38000273726882</f>
        <v>-2.3800027372688199</v>
      </c>
      <c r="K3135" s="3">
        <v>-3.0843034471126498</v>
      </c>
    </row>
    <row r="3136" spans="8:11">
      <c r="H3136" s="3">
        <v>-0.89668127786261698</v>
      </c>
      <c r="I3136" s="3">
        <v>1.7984808981361899</v>
      </c>
      <c r="J3136" s="3">
        <v>-3.29612287504396</v>
      </c>
      <c r="K3136" s="3">
        <v>3.8610821845696299</v>
      </c>
    </row>
    <row r="3137" spans="8:11">
      <c r="H3137" s="3">
        <v>-1.0421565711155401</v>
      </c>
      <c r="I3137" s="3">
        <v>1.25761422660231</v>
      </c>
      <c r="J3137" s="3">
        <v>-2.6560966762768699</v>
      </c>
      <c r="K3137" s="3">
        <v>3.5144663052579701</v>
      </c>
    </row>
    <row r="3138" spans="8:11">
      <c r="H3138" s="3">
        <v>-0.234127121067746</v>
      </c>
      <c r="I3138" s="3">
        <v>0.88415273862045296</v>
      </c>
      <c r="J3138" s="3">
        <v>2.6267403766217998</v>
      </c>
      <c r="K3138" s="3">
        <v>-2.07046907645721</v>
      </c>
    </row>
    <row r="3139" spans="8:11">
      <c r="H3139" s="3">
        <v>1.47130449815092</v>
      </c>
      <c r="I3139" s="3">
        <v>-1.7630170070992199</v>
      </c>
      <c r="J3139" s="3">
        <f>-3.34554171581124</f>
        <v>-3.3455417158112399</v>
      </c>
      <c r="K3139" s="3">
        <v>-3.1963299597513899</v>
      </c>
    </row>
    <row r="3140" spans="8:11">
      <c r="H3140" s="3">
        <v>-0.95427396506117201</v>
      </c>
      <c r="I3140" s="3">
        <v>8.5194656144772701E-2</v>
      </c>
      <c r="J3140" s="3">
        <v>2.3402365627096602</v>
      </c>
      <c r="K3140" s="3">
        <v>-3.5337175318240002</v>
      </c>
    </row>
    <row r="3141" spans="8:11">
      <c r="H3141" s="3">
        <v>0.13008022403664199</v>
      </c>
      <c r="I3141" s="3">
        <v>0.39381737233793901</v>
      </c>
      <c r="J3141" s="3">
        <v>3.75637430851262</v>
      </c>
      <c r="K3141" s="3">
        <v>2.1829532379523302</v>
      </c>
    </row>
    <row r="3142" spans="8:11">
      <c r="H3142" s="3">
        <v>-0.91442565979541302</v>
      </c>
      <c r="I3142" s="3">
        <v>1.1195138796639701</v>
      </c>
      <c r="J3142" s="3">
        <f>-3.60024288842135</f>
        <v>-3.60024288842135</v>
      </c>
      <c r="K3142" s="3">
        <v>-3.1889439411399998</v>
      </c>
    </row>
    <row r="3143" spans="8:11">
      <c r="H3143" s="3">
        <v>2.2672700717785301</v>
      </c>
      <c r="I3143" s="3">
        <v>-1.2666394485035199</v>
      </c>
      <c r="J3143" s="3">
        <v>-0.58007243607634396</v>
      </c>
      <c r="K3143" s="3">
        <v>3.4900555058870899</v>
      </c>
    </row>
    <row r="3144" spans="8:11">
      <c r="H3144" s="3">
        <f>-2.04637401126451</f>
        <v>-2.0463740112645099</v>
      </c>
      <c r="I3144" s="3">
        <v>-0.107072655068236</v>
      </c>
      <c r="J3144" s="3">
        <v>-3.6159256410598899</v>
      </c>
      <c r="K3144" s="3">
        <v>3.8542541441775899</v>
      </c>
    </row>
    <row r="3145" spans="8:11">
      <c r="H3145" s="3">
        <f>-0.0348325712435828</f>
        <v>-3.4832571243582799E-2</v>
      </c>
      <c r="I3145" s="3">
        <v>-0.82063099472858803</v>
      </c>
      <c r="J3145" s="3">
        <v>2.2140379297511901</v>
      </c>
      <c r="K3145" s="3">
        <v>3.3190188542579802</v>
      </c>
    </row>
    <row r="3146" spans="8:11">
      <c r="H3146" s="3">
        <v>0.67123535126206002</v>
      </c>
      <c r="I3146" s="3">
        <v>2.5667153329514201</v>
      </c>
      <c r="J3146" s="3">
        <v>2.4108240025946799</v>
      </c>
      <c r="K3146" s="3">
        <v>-2.7519362562773502</v>
      </c>
    </row>
    <row r="3147" spans="8:11">
      <c r="H3147" s="3">
        <f>-0.933137573909382</f>
        <v>-0.93313757390938201</v>
      </c>
      <c r="I3147" s="3">
        <v>-1.5891773996746299</v>
      </c>
      <c r="J3147" s="3">
        <f>-3.19026273484708</f>
        <v>-3.1902627348470798</v>
      </c>
      <c r="K3147" s="3">
        <v>-5.8023563918364801E-2</v>
      </c>
    </row>
    <row r="3148" spans="8:11">
      <c r="H3148" s="3">
        <v>1.2569517146683</v>
      </c>
      <c r="I3148" s="3">
        <v>1.87555296010122</v>
      </c>
      <c r="J3148" s="3">
        <v>3.4942096436641101</v>
      </c>
      <c r="K3148" s="3">
        <v>-3.49198317197652</v>
      </c>
    </row>
    <row r="3149" spans="8:11">
      <c r="H3149" s="3">
        <v>-1.02556544818011</v>
      </c>
      <c r="I3149" s="3">
        <v>1.82311495278122</v>
      </c>
      <c r="J3149" s="3">
        <f>-3.88389164346125</f>
        <v>-3.8838916434612498</v>
      </c>
      <c r="K3149" s="3">
        <v>-3.7159365495105399</v>
      </c>
    </row>
    <row r="3150" spans="8:11">
      <c r="H3150" s="3">
        <v>1.3577001057806299</v>
      </c>
      <c r="I3150" s="3">
        <v>2.3564608027320801</v>
      </c>
      <c r="J3150" s="3">
        <v>1.9152322735831599</v>
      </c>
      <c r="K3150" s="3">
        <v>-3.0246721705824098</v>
      </c>
    </row>
    <row r="3151" spans="8:11">
      <c r="H3151" s="3">
        <v>1.7304668097592999</v>
      </c>
      <c r="I3151" s="3">
        <v>-3.8348088129643999E-2</v>
      </c>
      <c r="J3151" s="3">
        <v>1.8478041191040999</v>
      </c>
      <c r="K3151" s="3">
        <v>3.0036225874068201</v>
      </c>
    </row>
    <row r="3152" spans="8:11">
      <c r="H3152" s="3">
        <v>-0.84551658343739</v>
      </c>
      <c r="I3152" s="3">
        <v>2.1598493196084898</v>
      </c>
      <c r="J3152" s="3">
        <v>-3.3582523066824601</v>
      </c>
      <c r="K3152" s="3">
        <v>1.1792428847091001</v>
      </c>
    </row>
    <row r="3153" spans="8:11">
      <c r="H3153" s="3">
        <f>-0.120923099621342</f>
        <v>-0.120923099621342</v>
      </c>
      <c r="I3153" s="3">
        <v>-2.2603764480977699</v>
      </c>
      <c r="J3153" s="3">
        <v>-3.9396494135396498</v>
      </c>
      <c r="K3153" s="3">
        <v>3.7818141416098698</v>
      </c>
    </row>
    <row r="3154" spans="8:11">
      <c r="H3154" s="3">
        <v>2.0479956374033201</v>
      </c>
      <c r="I3154" s="3">
        <v>1.44321272772667</v>
      </c>
      <c r="J3154" s="3">
        <f>-3.00165284775143</f>
        <v>-3.0016528477514299</v>
      </c>
      <c r="K3154" s="3">
        <v>-0.27968861688409802</v>
      </c>
    </row>
    <row r="3155" spans="8:11">
      <c r="H3155" s="3">
        <v>-0.53413410585073895</v>
      </c>
      <c r="I3155" s="3">
        <v>1.59405074930886</v>
      </c>
      <c r="J3155" s="3">
        <f>-3.76091899017189</f>
        <v>-3.76091899017189</v>
      </c>
      <c r="K3155" s="3">
        <v>-0.62271495619705597</v>
      </c>
    </row>
    <row r="3156" spans="8:11">
      <c r="H3156" s="3">
        <v>2.20843982789181</v>
      </c>
      <c r="I3156" s="3">
        <v>-9.3091979560703003E-2</v>
      </c>
      <c r="J3156" s="3">
        <v>-3.74356607316142</v>
      </c>
      <c r="K3156" s="3">
        <v>3.6466506743053699</v>
      </c>
    </row>
    <row r="3157" spans="8:11">
      <c r="H3157" s="3">
        <v>-0.92811216144245601</v>
      </c>
      <c r="I3157" s="3">
        <v>1.1180456208092999</v>
      </c>
      <c r="J3157" s="3">
        <v>-3.4812418489283798</v>
      </c>
      <c r="K3157" s="3">
        <v>0.29710408624518903</v>
      </c>
    </row>
    <row r="3158" spans="8:11">
      <c r="H3158" s="3">
        <v>-1.59651799970373</v>
      </c>
      <c r="I3158" s="3">
        <v>1.0213405029314699</v>
      </c>
      <c r="J3158" s="3">
        <v>2.05319850579833</v>
      </c>
      <c r="K3158" s="3">
        <v>-3.0958048684269102</v>
      </c>
    </row>
    <row r="3159" spans="8:11">
      <c r="H3159" s="3">
        <v>2.9890802448287701</v>
      </c>
      <c r="I3159" s="3">
        <v>0.14633861100051501</v>
      </c>
      <c r="J3159" s="3">
        <f>-3.391223637714</f>
        <v>-3.3912236377139999</v>
      </c>
      <c r="K3159" s="3">
        <v>-1.6639239916481401</v>
      </c>
    </row>
    <row r="3160" spans="8:11">
      <c r="H3160" s="3">
        <f>-1.64027277023743</f>
        <v>-1.64027277023743</v>
      </c>
      <c r="I3160" s="3">
        <v>-0.48126352389927501</v>
      </c>
      <c r="J3160" s="3">
        <v>3.2096724048637602</v>
      </c>
      <c r="K3160" s="3">
        <v>-3.2985052785972502</v>
      </c>
    </row>
    <row r="3161" spans="8:11">
      <c r="H3161" s="3">
        <v>0.46095675548517601</v>
      </c>
      <c r="I3161" s="3">
        <v>-0.64696779882895705</v>
      </c>
      <c r="J3161" s="3">
        <v>2.8608900068631802</v>
      </c>
      <c r="K3161" s="3">
        <v>2.5699407736891899</v>
      </c>
    </row>
    <row r="3162" spans="8:11">
      <c r="H3162" s="3">
        <v>1.0243345460252899</v>
      </c>
      <c r="I3162" s="3">
        <v>-2.2725884795612901</v>
      </c>
      <c r="J3162" s="3">
        <f>-3.63253302042557</f>
        <v>-3.6325330204255701</v>
      </c>
      <c r="K3162" s="3">
        <v>-3.7858036392384999</v>
      </c>
    </row>
    <row r="3163" spans="8:11">
      <c r="H3163" s="3">
        <v>-2.8133065735914</v>
      </c>
      <c r="I3163" s="3">
        <v>0.32811758256915602</v>
      </c>
      <c r="J3163" s="3">
        <v>0.25866526282923602</v>
      </c>
      <c r="K3163" s="3">
        <v>3.8027234951699902</v>
      </c>
    </row>
    <row r="3164" spans="8:11">
      <c r="H3164" s="3">
        <f>-2.08954402324691</f>
        <v>-2.0895440232469098</v>
      </c>
      <c r="I3164" s="3">
        <v>-1.00884319257906</v>
      </c>
      <c r="J3164" s="3">
        <v>3.1938658849564598</v>
      </c>
      <c r="K3164" s="3">
        <v>1.6438179361575</v>
      </c>
    </row>
    <row r="3165" spans="8:11">
      <c r="H3165" s="3">
        <v>0.69361339914736397</v>
      </c>
      <c r="I3165" s="3">
        <v>-0.25113203049634297</v>
      </c>
      <c r="J3165" s="3">
        <v>-2.8378627487294401</v>
      </c>
      <c r="K3165" s="3">
        <v>1.54472648099768</v>
      </c>
    </row>
    <row r="3166" spans="8:11">
      <c r="H3166" s="3">
        <f>-0.731806503311453</f>
        <v>-0.73180650331145303</v>
      </c>
      <c r="I3166" s="3">
        <v>-0.44978393559852797</v>
      </c>
      <c r="J3166" s="3">
        <v>0.77119914863986705</v>
      </c>
      <c r="K3166" s="3">
        <v>-3.1373601904775099</v>
      </c>
    </row>
    <row r="3167" spans="8:11">
      <c r="H3167" s="3">
        <f>-1.80868057136499</f>
        <v>-1.8086805713649901</v>
      </c>
      <c r="I3167" s="3">
        <v>-1.8421090174697301</v>
      </c>
      <c r="J3167" s="3">
        <v>-2.8421745081960399</v>
      </c>
      <c r="K3167" s="3">
        <v>3.2577640538666102</v>
      </c>
    </row>
    <row r="3168" spans="8:11">
      <c r="H3168" s="3">
        <v>1.66055281635061</v>
      </c>
      <c r="I3168" s="3">
        <v>-0.54285693199907104</v>
      </c>
      <c r="J3168" s="3">
        <v>3.1438641016498599</v>
      </c>
      <c r="K3168" s="3">
        <v>-1.1117336893313401</v>
      </c>
    </row>
    <row r="3169" spans="8:11">
      <c r="H3169" s="3">
        <v>-0.841233370837699</v>
      </c>
      <c r="I3169" s="3">
        <v>1.81045865421143</v>
      </c>
      <c r="J3169" s="3">
        <v>1.7434756905564299</v>
      </c>
      <c r="K3169" s="3">
        <v>-3.54220658160129</v>
      </c>
    </row>
    <row r="3170" spans="8:11">
      <c r="H3170" s="3">
        <f>-1.69610651001392</f>
        <v>-1.6961065100139201</v>
      </c>
      <c r="I3170" s="3">
        <v>-1.0162230204485301</v>
      </c>
      <c r="J3170" s="3">
        <v>-3.2171071600287502</v>
      </c>
      <c r="K3170" s="3">
        <v>0.61138231723983605</v>
      </c>
    </row>
    <row r="3171" spans="8:11">
      <c r="H3171" s="3">
        <v>0.25119780797412899</v>
      </c>
      <c r="I3171" s="3">
        <v>-2.7075535683143999</v>
      </c>
      <c r="J3171" s="3">
        <f>-3.31018664915478</f>
        <v>-3.31018664915478</v>
      </c>
      <c r="K3171" s="3">
        <v>-1.0373990855315001</v>
      </c>
    </row>
    <row r="3172" spans="8:11">
      <c r="H3172" s="3">
        <v>-1.32909406063017</v>
      </c>
      <c r="I3172" s="3">
        <v>6.3028968257497306E-2</v>
      </c>
      <c r="J3172" s="3">
        <f>-3.09282271596457</f>
        <v>-3.0928227159645698</v>
      </c>
      <c r="K3172" s="3">
        <v>-0.79130820862219498</v>
      </c>
    </row>
    <row r="3173" spans="8:11">
      <c r="H3173" s="3">
        <f>-2.23584909061185</f>
        <v>-2.23584909061185</v>
      </c>
      <c r="I3173" s="3">
        <v>-1.5237677462811099</v>
      </c>
      <c r="J3173" s="3">
        <f>-0.336233570604687</f>
        <v>-0.336233570604687</v>
      </c>
      <c r="K3173" s="3">
        <v>-3.6121905583577099</v>
      </c>
    </row>
    <row r="3174" spans="8:11">
      <c r="H3174" s="3">
        <f>-1.05225484978072</f>
        <v>-1.05225484978072</v>
      </c>
      <c r="I3174" s="3">
        <v>-2.7178994474601601</v>
      </c>
      <c r="J3174" s="3">
        <f>-2.44857821060552</f>
        <v>-2.4485782106055201</v>
      </c>
      <c r="K3174" s="3">
        <v>-3.0446153071400501</v>
      </c>
    </row>
    <row r="3175" spans="8:11">
      <c r="H3175" s="3">
        <v>0.83510155389984797</v>
      </c>
      <c r="I3175" s="3">
        <v>-2.0313700137058599</v>
      </c>
      <c r="J3175" s="3">
        <f>-2.21138373051634</f>
        <v>-2.21138373051634</v>
      </c>
      <c r="K3175" s="3">
        <v>-3.5705980864642699</v>
      </c>
    </row>
    <row r="3176" spans="8:11">
      <c r="H3176" s="3">
        <v>-2.2906292261833698</v>
      </c>
      <c r="I3176" s="3">
        <v>0.29559709415418101</v>
      </c>
      <c r="J3176" s="3">
        <v>-0.99534536107869898</v>
      </c>
      <c r="K3176" s="3">
        <v>3.86380340724889</v>
      </c>
    </row>
    <row r="3177" spans="8:11">
      <c r="H3177" s="3">
        <v>-0.71003009336184997</v>
      </c>
      <c r="I3177" s="3">
        <v>0.26228511065980997</v>
      </c>
      <c r="J3177" s="3">
        <f>-2.74257545194059</f>
        <v>-2.7425754519405898</v>
      </c>
      <c r="K3177" s="3">
        <v>-2.80212356822704</v>
      </c>
    </row>
    <row r="3178" spans="8:11">
      <c r="H3178" s="3">
        <f>-0.245026009069981</f>
        <v>-0.24502600906998101</v>
      </c>
      <c r="I3178" s="3">
        <v>-1.57771208575277</v>
      </c>
      <c r="J3178" s="3">
        <v>2.9709542823216299</v>
      </c>
      <c r="K3178" s="3">
        <v>-2.5738588349301401</v>
      </c>
    </row>
    <row r="3179" spans="8:11">
      <c r="H3179" s="3">
        <v>0.53788076281981201</v>
      </c>
      <c r="I3179" s="3">
        <v>-0.68724172805041694</v>
      </c>
      <c r="J3179" s="3">
        <v>-3.7243016171526602</v>
      </c>
      <c r="K3179" s="3">
        <v>0.50620713865071298</v>
      </c>
    </row>
    <row r="3180" spans="8:11">
      <c r="H3180" s="3">
        <v>1.2251912259236399</v>
      </c>
      <c r="I3180" s="3">
        <v>2.1236357403768999</v>
      </c>
      <c r="J3180" s="3">
        <v>0.21012394172993101</v>
      </c>
      <c r="K3180" s="3">
        <v>3.7062365992809601</v>
      </c>
    </row>
    <row r="3181" spans="8:11">
      <c r="H3181" s="3">
        <f>-0.721540435630602</f>
        <v>-0.721540435630602</v>
      </c>
      <c r="I3181" s="3">
        <v>-2.3452349801736698</v>
      </c>
      <c r="J3181" s="3">
        <v>-2.4776315347443401</v>
      </c>
      <c r="K3181" s="3">
        <v>3.19131697002552</v>
      </c>
    </row>
    <row r="3182" spans="8:11">
      <c r="H3182" s="3">
        <v>1.62481983391277</v>
      </c>
      <c r="I3182" s="3">
        <v>1.55151817890154</v>
      </c>
      <c r="J3182" s="3">
        <v>0.45963354068804102</v>
      </c>
      <c r="K3182" s="3">
        <v>-3.6748642263015499</v>
      </c>
    </row>
    <row r="3183" spans="8:11">
      <c r="H3183" s="3">
        <f>-1.70817425866074</f>
        <v>-1.70817425866074</v>
      </c>
      <c r="I3183" s="3">
        <v>-0.111329620915204</v>
      </c>
      <c r="J3183" s="3">
        <v>3.2040536808305702</v>
      </c>
      <c r="K3183" s="3">
        <v>3.6275055437732</v>
      </c>
    </row>
    <row r="3184" spans="8:11">
      <c r="H3184" s="3">
        <f>-1.7039569703087</f>
        <v>-1.7039569703087001</v>
      </c>
      <c r="I3184" s="3">
        <v>-1.82092951010758</v>
      </c>
      <c r="J3184" s="3">
        <v>3.2722087142499201</v>
      </c>
      <c r="K3184" s="3">
        <v>0.13065263228596799</v>
      </c>
    </row>
    <row r="3185" spans="8:11">
      <c r="H3185" s="3">
        <v>-1.0797763824801101</v>
      </c>
      <c r="I3185" s="3">
        <v>2.6529415327472301</v>
      </c>
      <c r="J3185" s="3">
        <f>-2.19785555871939</f>
        <v>-2.19785555871939</v>
      </c>
      <c r="K3185" s="3">
        <v>-3.4244998621425302</v>
      </c>
    </row>
    <row r="3186" spans="8:11">
      <c r="H3186" s="3">
        <v>-2.6576706470270999</v>
      </c>
      <c r="I3186" s="3">
        <v>1.1959180887273499</v>
      </c>
      <c r="J3186" s="3">
        <v>-2.38030997270072</v>
      </c>
      <c r="K3186" s="3">
        <v>3.3520681923616298</v>
      </c>
    </row>
    <row r="3187" spans="8:11">
      <c r="H3187" s="3">
        <v>1.2191868389963101</v>
      </c>
      <c r="I3187" s="3">
        <v>1.2500740688641201</v>
      </c>
      <c r="J3187" s="3">
        <v>-2.2174128797893702</v>
      </c>
      <c r="K3187" s="3">
        <v>2.8467018690688399</v>
      </c>
    </row>
    <row r="3188" spans="8:11">
      <c r="H3188" s="3">
        <v>1.0070444023730201</v>
      </c>
      <c r="I3188" s="3">
        <v>2.67040260293347</v>
      </c>
      <c r="J3188" s="3">
        <v>2.9115860624950098</v>
      </c>
      <c r="K3188" s="3">
        <v>1.34673850485832</v>
      </c>
    </row>
    <row r="3189" spans="8:11">
      <c r="H3189" s="3">
        <v>0.68478522947911302</v>
      </c>
      <c r="I3189" s="3">
        <v>2.0443064797840398</v>
      </c>
      <c r="J3189" s="3">
        <v>2.9663348943006902</v>
      </c>
      <c r="K3189" s="3">
        <v>-2.7593040602090899</v>
      </c>
    </row>
    <row r="3190" spans="8:11">
      <c r="H3190" s="3">
        <f>-0.910984798156918</f>
        <v>-0.91098479815691802</v>
      </c>
      <c r="I3190" s="3">
        <v>-2.61159960718678</v>
      </c>
      <c r="J3190" s="3">
        <v>-3.9992703058929</v>
      </c>
      <c r="K3190" s="3">
        <v>1.57703508749293</v>
      </c>
    </row>
    <row r="3191" spans="8:11">
      <c r="H3191" s="3">
        <v>-0.95050793462622696</v>
      </c>
      <c r="I3191" s="3">
        <v>1.5344997291837901</v>
      </c>
      <c r="J3191" s="3">
        <v>3.27307502575283</v>
      </c>
      <c r="K3191" s="3">
        <v>-3.0934987687681201</v>
      </c>
    </row>
    <row r="3192" spans="8:11">
      <c r="H3192" s="3">
        <v>0.87531677703908695</v>
      </c>
      <c r="I3192" s="3">
        <v>-0.52740066552967002</v>
      </c>
      <c r="J3192" s="3">
        <v>2.3550274857976601</v>
      </c>
      <c r="K3192" s="3">
        <v>3.9195836839639102</v>
      </c>
    </row>
    <row r="3193" spans="8:11">
      <c r="H3193" s="3">
        <v>-1.3675831111143</v>
      </c>
      <c r="I3193" s="3">
        <v>1.30012295801057</v>
      </c>
      <c r="J3193" s="3">
        <f>-2.7688613315852</f>
        <v>-2.7688613315852</v>
      </c>
      <c r="K3193" s="3">
        <v>-1.9354062255439901</v>
      </c>
    </row>
    <row r="3194" spans="8:11">
      <c r="H3194" s="3">
        <v>1.70388810006963</v>
      </c>
      <c r="I3194" s="3">
        <v>0.29559647849840398</v>
      </c>
      <c r="J3194" s="3">
        <v>2.8797523055543701</v>
      </c>
      <c r="K3194" s="3">
        <v>-2.6147195545556401</v>
      </c>
    </row>
    <row r="3195" spans="8:11">
      <c r="H3195" s="3">
        <v>0.25088872544532498</v>
      </c>
      <c r="I3195" s="3">
        <v>3.9217396100248401E-2</v>
      </c>
      <c r="J3195" s="3">
        <v>2.5821857612854799</v>
      </c>
      <c r="K3195" s="3">
        <v>-1.5488463171887801</v>
      </c>
    </row>
    <row r="3196" spans="8:11">
      <c r="H3196" s="3">
        <v>2.8919453999707598</v>
      </c>
      <c r="I3196" s="3">
        <v>3.8624967498464002E-2</v>
      </c>
      <c r="J3196" s="3">
        <f>-2.22603212218489</f>
        <v>-2.2260321221848902</v>
      </c>
      <c r="K3196" s="3">
        <v>-2.5694471803287402</v>
      </c>
    </row>
    <row r="3197" spans="8:11">
      <c r="H3197" s="3">
        <f>-2.92568671636809</f>
        <v>-2.92568671636809</v>
      </c>
      <c r="I3197" s="3">
        <v>-0.27227774831234303</v>
      </c>
      <c r="J3197" s="3">
        <v>-0.231239068972863</v>
      </c>
      <c r="K3197" s="3">
        <v>3.1834393112820298</v>
      </c>
    </row>
    <row r="3198" spans="8:11">
      <c r="H3198" s="3">
        <v>-0.33478980385386697</v>
      </c>
      <c r="I3198" s="3">
        <v>2.8447874562008302</v>
      </c>
      <c r="J3198" s="3">
        <v>-3.9573741718139801</v>
      </c>
      <c r="K3198" s="3">
        <v>0.93929949980774197</v>
      </c>
    </row>
    <row r="3199" spans="8:11">
      <c r="H3199" s="3">
        <v>-0.61569966143858501</v>
      </c>
      <c r="I3199" s="3">
        <v>1.0161961539477</v>
      </c>
      <c r="J3199" s="3">
        <f>-3.07826190716926</f>
        <v>-3.0782619071692601</v>
      </c>
      <c r="K3199" s="3">
        <v>-2.4931745784180599</v>
      </c>
    </row>
    <row r="3200" spans="8:11">
      <c r="H3200" s="3">
        <f>-1.4639092972359</f>
        <v>-1.4639092972359</v>
      </c>
      <c r="I3200" s="3">
        <v>-1.4415248321357399</v>
      </c>
      <c r="J3200" s="3">
        <v>2.3342260442971701</v>
      </c>
      <c r="K3200" s="3">
        <v>-3.5561243786137302</v>
      </c>
    </row>
    <row r="3201" spans="8:11">
      <c r="H3201" s="3">
        <v>-2.5528546216141401</v>
      </c>
      <c r="I3201" s="3">
        <v>0.72318404322031604</v>
      </c>
      <c r="J3201" s="3">
        <v>-3.4924364770235798</v>
      </c>
      <c r="K3201" s="3">
        <v>1.68514791927117</v>
      </c>
    </row>
    <row r="3202" spans="8:11">
      <c r="H3202" s="3">
        <f>-1.99741193339078</f>
        <v>-1.99741193339078</v>
      </c>
      <c r="I3202" s="3">
        <v>-1.5283010615898101</v>
      </c>
      <c r="J3202" s="3">
        <v>2.37903150823364</v>
      </c>
      <c r="K3202" s="3">
        <v>-2.3950652397440302</v>
      </c>
    </row>
    <row r="3203" spans="8:11">
      <c r="H3203" s="3">
        <v>1.0171352337820101</v>
      </c>
      <c r="I3203" s="3">
        <v>0.36220209692746302</v>
      </c>
      <c r="J3203" s="3">
        <v>2.42869696767066</v>
      </c>
      <c r="K3203" s="3">
        <v>-2.49101039603089</v>
      </c>
    </row>
    <row r="3204" spans="8:11">
      <c r="H3204" s="3">
        <v>1.0634871891079001</v>
      </c>
      <c r="I3204" s="3">
        <v>2.7725075064377198</v>
      </c>
      <c r="J3204" s="3">
        <f>-3.63366910302698</f>
        <v>-3.6336691030269801</v>
      </c>
      <c r="K3204" s="3">
        <v>-2.4590880337850098</v>
      </c>
    </row>
    <row r="3205" spans="8:11">
      <c r="H3205" s="3">
        <v>-1.27026632143121</v>
      </c>
      <c r="I3205" s="3">
        <v>1.0613445643408299</v>
      </c>
      <c r="J3205" s="3">
        <v>2.9430800408725002</v>
      </c>
      <c r="K3205" s="3">
        <v>1.0274448046209601</v>
      </c>
    </row>
    <row r="3206" spans="8:11">
      <c r="H3206" s="3">
        <v>-1.7679685381115</v>
      </c>
      <c r="I3206" s="3">
        <v>2.0260767654496599</v>
      </c>
      <c r="J3206" s="3">
        <v>-2.2282843995546902</v>
      </c>
      <c r="K3206" s="3">
        <v>2.4057893374621502</v>
      </c>
    </row>
    <row r="3207" spans="8:11">
      <c r="H3207" s="3">
        <v>2.4341469365952499</v>
      </c>
      <c r="I3207" s="3">
        <v>-0.877592800168152</v>
      </c>
      <c r="J3207" s="3">
        <v>-0.56695964089876605</v>
      </c>
      <c r="K3207" s="3">
        <v>3.2689526076339002</v>
      </c>
    </row>
    <row r="3208" spans="8:11">
      <c r="H3208" s="3">
        <v>-2.3020827915680599</v>
      </c>
      <c r="I3208" s="3">
        <v>2.18089061047681E-2</v>
      </c>
      <c r="J3208" s="3">
        <v>3.7345966843471099</v>
      </c>
      <c r="K3208" s="3">
        <v>0.16729559894609</v>
      </c>
    </row>
    <row r="3209" spans="8:11">
      <c r="H3209" s="3">
        <v>-2.3504033317647899</v>
      </c>
      <c r="I3209" s="3">
        <v>1.81361226752492</v>
      </c>
      <c r="J3209" s="3">
        <v>3.97020625934779</v>
      </c>
      <c r="K3209" s="3">
        <v>6.2161031030225099E-2</v>
      </c>
    </row>
    <row r="3210" spans="8:11">
      <c r="H3210" s="3">
        <v>0.20782220681854999</v>
      </c>
      <c r="I3210" s="3">
        <v>-1.82286953803353</v>
      </c>
      <c r="J3210" s="3">
        <v>-1.3745228744512701</v>
      </c>
      <c r="K3210" s="3">
        <v>2.7195800084044399</v>
      </c>
    </row>
    <row r="3211" spans="8:11">
      <c r="H3211" s="3">
        <v>1.7591570815347499</v>
      </c>
      <c r="I3211" s="3">
        <v>1.6589856276978301</v>
      </c>
      <c r="J3211" s="3">
        <v>0.29053994192952898</v>
      </c>
      <c r="K3211" s="3">
        <v>3.2416893986731998</v>
      </c>
    </row>
    <row r="3212" spans="8:11">
      <c r="H3212" s="3">
        <f>-0.988875143451628</f>
        <v>-0.98887514345162797</v>
      </c>
      <c r="I3212" s="3">
        <v>-0.295334794839133</v>
      </c>
      <c r="J3212" s="3">
        <v>2.54663533601919</v>
      </c>
      <c r="K3212" s="3">
        <v>2.4952951657615801</v>
      </c>
    </row>
    <row r="3213" spans="8:11">
      <c r="H3213" s="3">
        <v>1.8337225150769201</v>
      </c>
      <c r="I3213" s="3">
        <v>-0.923994676532498</v>
      </c>
      <c r="J3213" s="3">
        <v>3.7003912907852898</v>
      </c>
      <c r="K3213" s="3">
        <v>-2.5092615303512602</v>
      </c>
    </row>
    <row r="3214" spans="8:11">
      <c r="H3214" s="3">
        <f>-0.768545485598839</f>
        <v>-0.76854548559883895</v>
      </c>
      <c r="I3214" s="3">
        <v>-1.8935952439241599</v>
      </c>
      <c r="J3214" s="3">
        <v>3.6067906549532398</v>
      </c>
      <c r="K3214" s="3">
        <v>3.9072366360266999</v>
      </c>
    </row>
    <row r="3215" spans="8:11">
      <c r="H3215" s="3">
        <v>1.2104404825278701</v>
      </c>
      <c r="I3215" s="3">
        <v>2.0307907492935402</v>
      </c>
      <c r="J3215" s="3">
        <v>3.20499853864998</v>
      </c>
      <c r="K3215" s="3">
        <v>-3.1890119010945099</v>
      </c>
    </row>
    <row r="3216" spans="8:11">
      <c r="H3216" s="3">
        <v>2.61428431338161</v>
      </c>
      <c r="I3216" s="3">
        <v>1.46099532053215</v>
      </c>
      <c r="J3216" s="3">
        <v>0.35326638327968402</v>
      </c>
      <c r="K3216" s="3">
        <v>2.98911976589967</v>
      </c>
    </row>
    <row r="3217" spans="8:11">
      <c r="H3217" s="3">
        <v>0.40304541842277403</v>
      </c>
      <c r="I3217" s="3">
        <v>2.3930893707710701</v>
      </c>
      <c r="J3217" s="3">
        <f>-2.75705299247837</f>
        <v>-2.75705299247837</v>
      </c>
      <c r="K3217" s="3">
        <v>-2.6101687741179198</v>
      </c>
    </row>
    <row r="3218" spans="8:11">
      <c r="H3218" s="3">
        <v>0.42529864887723901</v>
      </c>
      <c r="I3218" s="3">
        <v>-0.324380089469405</v>
      </c>
      <c r="J3218" s="3">
        <v>3.0875818344853601</v>
      </c>
      <c r="K3218" s="3">
        <v>-1.5998630474299</v>
      </c>
    </row>
    <row r="3219" spans="8:11">
      <c r="H3219" s="3">
        <v>-2.0449637235898099</v>
      </c>
      <c r="I3219" s="3">
        <v>0.56275678807971397</v>
      </c>
      <c r="J3219" s="3">
        <v>3.5813724506636402</v>
      </c>
      <c r="K3219" s="3">
        <v>-3.93983187615222</v>
      </c>
    </row>
    <row r="3220" spans="8:11">
      <c r="H3220" s="3">
        <v>1.36276781423017</v>
      </c>
      <c r="I3220" s="3">
        <v>-0.424683917375339</v>
      </c>
      <c r="J3220" s="3">
        <f>-2.32364632171203</f>
        <v>-2.32364632171203</v>
      </c>
      <c r="K3220" s="3">
        <v>-3.7633185239271398</v>
      </c>
    </row>
    <row r="3221" spans="8:11">
      <c r="H3221" s="3">
        <f>-1.60461504417565</f>
        <v>-1.6046150441756499</v>
      </c>
      <c r="I3221" s="3">
        <v>-1.9389800508406001</v>
      </c>
      <c r="J3221" s="3">
        <f>-1.01394750932496</f>
        <v>-1.0139475093249599</v>
      </c>
      <c r="K3221" s="3">
        <v>-3.7345243440751101</v>
      </c>
    </row>
    <row r="3222" spans="8:11">
      <c r="H3222" s="3">
        <v>1.7602542462313699</v>
      </c>
      <c r="I3222" s="3">
        <v>0.294602846265274</v>
      </c>
      <c r="J3222" s="3">
        <v>-2.2886687405090398</v>
      </c>
      <c r="K3222" s="3">
        <v>2.2656966883348701</v>
      </c>
    </row>
    <row r="3223" spans="8:11">
      <c r="H3223" s="3">
        <v>2.0391744775266498</v>
      </c>
      <c r="I3223" s="3">
        <v>1.5283311018453001</v>
      </c>
      <c r="J3223" s="3">
        <f>-2.85302517417723</f>
        <v>-2.8530251741772301</v>
      </c>
      <c r="K3223" s="3">
        <v>-3.0730087463090601</v>
      </c>
    </row>
    <row r="3224" spans="8:11">
      <c r="H3224" s="3">
        <v>-1.6992529144939801</v>
      </c>
      <c r="I3224" s="3">
        <v>1.77777770821078</v>
      </c>
      <c r="J3224" s="3">
        <v>-2.6008198833657299</v>
      </c>
      <c r="K3224" s="3">
        <v>2.4017356167580699</v>
      </c>
    </row>
    <row r="3225" spans="8:11">
      <c r="H3225" s="3">
        <f>-0.669990507181903</f>
        <v>-0.66999050718190301</v>
      </c>
      <c r="I3225" s="3">
        <v>-0.41364855785935001</v>
      </c>
      <c r="J3225" s="3">
        <v>-6.6172544010270506E-2</v>
      </c>
      <c r="K3225" s="3">
        <v>3.5944093400810901</v>
      </c>
    </row>
    <row r="3226" spans="8:11">
      <c r="H3226" s="3">
        <v>1.7470827715942601</v>
      </c>
      <c r="I3226" s="3">
        <v>0.47796015335564601</v>
      </c>
      <c r="J3226" s="3">
        <f>-3.36523235082893</f>
        <v>-3.3652323508289301</v>
      </c>
      <c r="K3226" s="3">
        <v>-2.73130881971599</v>
      </c>
    </row>
    <row r="3227" spans="8:11">
      <c r="H3227" s="3">
        <v>-1.0088452898131299</v>
      </c>
      <c r="I3227" s="3">
        <v>0.40199918466996198</v>
      </c>
      <c r="J3227" s="3">
        <v>2.77948566673816</v>
      </c>
      <c r="K3227" s="3">
        <v>-1.20021140334221</v>
      </c>
    </row>
    <row r="3228" spans="8:11">
      <c r="H3228" s="3">
        <v>1.32876753439062</v>
      </c>
      <c r="I3228" s="3">
        <v>-1.9571489951602301</v>
      </c>
      <c r="J3228" s="3">
        <v>3.7693797238599398</v>
      </c>
      <c r="K3228" s="3">
        <v>-3.2659320826818301</v>
      </c>
    </row>
    <row r="3229" spans="8:11">
      <c r="H3229" s="3">
        <f>-2.94176777655382</f>
        <v>-2.9417677765538199</v>
      </c>
      <c r="I3229" s="3">
        <v>-0.11415153357930601</v>
      </c>
      <c r="J3229" s="3">
        <v>-3.8752347116530599</v>
      </c>
      <c r="K3229" s="3">
        <v>3.3621933892248101</v>
      </c>
    </row>
    <row r="3230" spans="8:11">
      <c r="H3230" s="3">
        <v>-1.57548533702914</v>
      </c>
      <c r="I3230" s="3">
        <v>0.92431804942607798</v>
      </c>
      <c r="J3230" s="3">
        <v>-2.4113248124698101</v>
      </c>
      <c r="K3230" s="3">
        <v>3.3164855740664798</v>
      </c>
    </row>
    <row r="3231" spans="8:11">
      <c r="H3231" s="3">
        <f>-2.18073565200602</f>
        <v>-2.1807356520060202</v>
      </c>
      <c r="I3231" s="3">
        <v>-1.2083165163334699</v>
      </c>
      <c r="J3231" s="3">
        <f>-3.63986195935518</f>
        <v>-3.63986195935518</v>
      </c>
      <c r="K3231" s="3">
        <v>-1.6384874395867599</v>
      </c>
    </row>
    <row r="3232" spans="8:11">
      <c r="H3232" s="3">
        <v>1.6350305098067801</v>
      </c>
      <c r="I3232" s="3">
        <v>2.2379208652501301</v>
      </c>
      <c r="J3232" s="3">
        <v>1.8238550163710201</v>
      </c>
      <c r="K3232" s="3">
        <v>-3.3233211182005</v>
      </c>
    </row>
    <row r="3233" spans="8:11">
      <c r="H3233" s="3">
        <f>-0.672466188636249</f>
        <v>-0.67246618863624896</v>
      </c>
      <c r="I3233" s="3">
        <v>-2.87988813362055</v>
      </c>
      <c r="J3233" s="3">
        <v>-1.5149129023644401</v>
      </c>
      <c r="K3233" s="3">
        <v>2.74662804861451</v>
      </c>
    </row>
    <row r="3234" spans="8:11">
      <c r="H3234" s="3">
        <v>1.3617185520114301</v>
      </c>
      <c r="I3234" s="3">
        <v>0.41741320592853498</v>
      </c>
      <c r="J3234" s="3">
        <v>3.5839176346621602</v>
      </c>
      <c r="K3234" s="3">
        <v>1.27878521193977</v>
      </c>
    </row>
    <row r="3235" spans="8:11">
      <c r="H3235" s="3">
        <f>-0.970063190217294</f>
        <v>-0.97006319021729404</v>
      </c>
      <c r="I3235" s="3">
        <v>-1.53888155059307</v>
      </c>
      <c r="J3235" s="3">
        <f>-3.56399977589525</f>
        <v>-3.5639997758952502</v>
      </c>
      <c r="K3235" s="3">
        <v>-1.22731256890664</v>
      </c>
    </row>
    <row r="3236" spans="8:11">
      <c r="H3236" s="3">
        <v>0.55923553574532403</v>
      </c>
      <c r="I3236" s="3">
        <v>-1.17483285162939</v>
      </c>
      <c r="J3236" s="3">
        <f>-2.65710799972922</f>
        <v>-2.6571079997292202</v>
      </c>
      <c r="K3236" s="3">
        <v>-3.6932246677791101</v>
      </c>
    </row>
    <row r="3237" spans="8:11">
      <c r="H3237" s="3">
        <f>-1.05545243144479</f>
        <v>-1.05545243144479</v>
      </c>
      <c r="I3237" s="3">
        <v>-2.1010587875353401</v>
      </c>
      <c r="J3237" s="3">
        <v>3.1260966843451699</v>
      </c>
      <c r="K3237" s="3">
        <v>-2.5468703872279601</v>
      </c>
    </row>
    <row r="3238" spans="8:11">
      <c r="H3238" s="3">
        <v>1.2632371296242</v>
      </c>
      <c r="I3238" s="3">
        <v>1.1642683448048701</v>
      </c>
      <c r="J3238" s="3">
        <v>-3.21368973359571</v>
      </c>
      <c r="K3238" s="3">
        <v>0.37887903665346401</v>
      </c>
    </row>
    <row r="3239" spans="8:11">
      <c r="H3239" s="3">
        <v>-1.1343505033712</v>
      </c>
      <c r="I3239" s="3">
        <v>1.2188747091810499</v>
      </c>
      <c r="J3239" s="3">
        <v>0.71479193288585496</v>
      </c>
      <c r="K3239" s="3">
        <v>2.97815773056077</v>
      </c>
    </row>
    <row r="3240" spans="8:11">
      <c r="H3240" s="3">
        <v>0.19439297516076701</v>
      </c>
      <c r="I3240" s="3">
        <v>-0.46886450969441201</v>
      </c>
      <c r="J3240" s="3">
        <v>3.27639260261794</v>
      </c>
      <c r="K3240" s="3">
        <v>-1.3244681554531099</v>
      </c>
    </row>
    <row r="3241" spans="8:11">
      <c r="H3241" s="3">
        <v>-0.20739413876962901</v>
      </c>
      <c r="I3241" s="3">
        <v>2.2511171591060699</v>
      </c>
      <c r="J3241" s="3">
        <v>-3.1594868748132199</v>
      </c>
      <c r="K3241" s="3">
        <v>0.25584172866036498</v>
      </c>
    </row>
    <row r="3242" spans="8:11">
      <c r="H3242" s="3">
        <v>0.33156644991891698</v>
      </c>
      <c r="I3242" s="3">
        <v>0.45935871274000001</v>
      </c>
      <c r="J3242" s="3">
        <v>-1.66922634803586</v>
      </c>
      <c r="K3242" s="3">
        <v>3.6158602063203298</v>
      </c>
    </row>
    <row r="3243" spans="8:11">
      <c r="H3243" s="3">
        <f>-2.42887209261276</f>
        <v>-2.4288720926127598</v>
      </c>
      <c r="I3243" s="3">
        <v>-8.0353515693444899E-2</v>
      </c>
      <c r="J3243" s="3">
        <v>3.6145374415444</v>
      </c>
      <c r="K3243" s="3">
        <v>2.19207654558969</v>
      </c>
    </row>
    <row r="3244" spans="8:11">
      <c r="H3244" s="3">
        <v>-1.0701315209095801</v>
      </c>
      <c r="I3244" s="3">
        <v>0.89134946172419505</v>
      </c>
      <c r="J3244" s="3">
        <v>2.7413377599395501</v>
      </c>
      <c r="K3244" s="3">
        <v>1.2417390457408399</v>
      </c>
    </row>
    <row r="3245" spans="8:11">
      <c r="H3245" s="3">
        <v>0.586864915890418</v>
      </c>
      <c r="I3245" s="3">
        <v>1.6946680840281101</v>
      </c>
      <c r="J3245" s="3">
        <v>-1.02155863269381</v>
      </c>
      <c r="K3245" s="3">
        <v>3.5036410629720098</v>
      </c>
    </row>
    <row r="3246" spans="8:11">
      <c r="H3246" s="3">
        <v>-1.5516378816510501</v>
      </c>
      <c r="I3246" s="3">
        <v>1.26567356581478</v>
      </c>
      <c r="J3246" s="3">
        <v>-1.16198755737944</v>
      </c>
      <c r="K3246" s="3">
        <v>3.6824019654444</v>
      </c>
    </row>
    <row r="3247" spans="8:11">
      <c r="H3247" s="3">
        <v>0.64112144398119797</v>
      </c>
      <c r="I3247" s="3">
        <v>-2.82183839208962</v>
      </c>
      <c r="J3247" s="3">
        <v>3.07899688181464</v>
      </c>
      <c r="K3247" s="3">
        <v>3.2069751301543299</v>
      </c>
    </row>
    <row r="3248" spans="8:11">
      <c r="H3248" s="3">
        <v>2.8590400802971998</v>
      </c>
      <c r="I3248" s="3">
        <v>-0.49862806308110402</v>
      </c>
      <c r="J3248" s="3">
        <v>3.4031262999666501</v>
      </c>
      <c r="K3248" s="3">
        <v>-1.1967907742589401</v>
      </c>
    </row>
    <row r="3249" spans="8:11">
      <c r="H3249" s="3">
        <f>-2.05700030520172</f>
        <v>-2.0570003052017198</v>
      </c>
      <c r="I3249" s="3">
        <v>-1.98856138118201</v>
      </c>
      <c r="J3249" s="3">
        <v>-3.1144639514125698</v>
      </c>
      <c r="K3249" s="3">
        <v>0.43498707919947199</v>
      </c>
    </row>
    <row r="3250" spans="8:11">
      <c r="H3250" s="3">
        <f>-1.28453168719447</f>
        <v>-1.2845316871944701</v>
      </c>
      <c r="I3250" s="3">
        <v>-1.1485499110723101</v>
      </c>
      <c r="J3250" s="3">
        <f>-3.82447469602231</f>
        <v>-3.8244746960223099</v>
      </c>
      <c r="K3250" s="3">
        <v>-2.0265602328572201</v>
      </c>
    </row>
    <row r="3251" spans="8:11">
      <c r="H3251" s="3">
        <v>-0.85721504403358995</v>
      </c>
      <c r="I3251" s="3">
        <v>1.1514527267605399</v>
      </c>
      <c r="J3251" s="3">
        <v>-3.00489611161486</v>
      </c>
      <c r="K3251" s="3">
        <v>3.8084851303523601</v>
      </c>
    </row>
    <row r="3252" spans="8:11">
      <c r="H3252" s="3">
        <v>-0.64396684281918704</v>
      </c>
      <c r="I3252" s="3">
        <v>1.8745852266479299</v>
      </c>
      <c r="J3252" s="3">
        <v>-3.5446423299091201</v>
      </c>
      <c r="K3252" s="3">
        <v>2.5869204615143802</v>
      </c>
    </row>
    <row r="3253" spans="8:11">
      <c r="H3253" s="3">
        <v>1.04997555249263</v>
      </c>
      <c r="I3253" s="3">
        <v>1.10444873285678</v>
      </c>
      <c r="J3253" s="3">
        <v>2.46601746557864</v>
      </c>
      <c r="K3253" s="3">
        <v>2.8528286719743998</v>
      </c>
    </row>
    <row r="3254" spans="8:11">
      <c r="H3254" s="3">
        <v>2.4466419428405102</v>
      </c>
      <c r="I3254" s="3">
        <v>1.40745002338526</v>
      </c>
      <c r="J3254" s="3">
        <v>0.286285494917493</v>
      </c>
      <c r="K3254" s="3">
        <v>-3.6594037058447002</v>
      </c>
    </row>
    <row r="3255" spans="8:11">
      <c r="H3255" s="3">
        <v>1.9036737470796701</v>
      </c>
      <c r="I3255" s="3">
        <v>0.96624781219217004</v>
      </c>
      <c r="J3255" s="3">
        <f>-2.86150110151737</f>
        <v>-2.8615011015173701</v>
      </c>
      <c r="K3255" s="3">
        <v>-1.70376498840177</v>
      </c>
    </row>
    <row r="3256" spans="8:11">
      <c r="H3256" s="3">
        <v>0.19291930057847501</v>
      </c>
      <c r="I3256" s="3">
        <v>-2.4834736063508198</v>
      </c>
      <c r="J3256" s="3">
        <v>3.0290094446703799</v>
      </c>
      <c r="K3256" s="3">
        <v>2.6593644378621</v>
      </c>
    </row>
    <row r="3257" spans="8:11">
      <c r="H3257" s="3">
        <v>6.2519849857329293E-2</v>
      </c>
      <c r="I3257" s="3">
        <v>1.5311028785901</v>
      </c>
      <c r="J3257" s="3">
        <v>0.728546561760268</v>
      </c>
      <c r="K3257" s="3">
        <v>3.3375982032166198</v>
      </c>
    </row>
    <row r="3258" spans="8:11">
      <c r="H3258" s="3">
        <v>1.5821893201147199</v>
      </c>
      <c r="I3258" s="3">
        <v>1.69055486380985</v>
      </c>
      <c r="J3258" s="3">
        <v>-3.8719975303902401</v>
      </c>
      <c r="K3258" s="3">
        <v>0.16488432115311899</v>
      </c>
    </row>
    <row r="3259" spans="8:11">
      <c r="H3259" s="3">
        <v>6.9034791918954605E-2</v>
      </c>
      <c r="I3259" s="3">
        <v>-1.11217288150867</v>
      </c>
      <c r="J3259" s="3">
        <v>-3.8789829128112601</v>
      </c>
      <c r="K3259" s="3">
        <v>3.273186630938</v>
      </c>
    </row>
    <row r="3260" spans="8:11">
      <c r="H3260" s="3">
        <v>-1.24719461175793</v>
      </c>
      <c r="I3260" s="3">
        <v>2.62063045331114</v>
      </c>
      <c r="J3260" s="3">
        <v>1.9890663587117801</v>
      </c>
      <c r="K3260" s="3">
        <v>-3.36828253934253</v>
      </c>
    </row>
    <row r="3261" spans="8:11">
      <c r="H3261" s="3">
        <f>-0.0127880430578413</f>
        <v>-1.27880430578413E-2</v>
      </c>
      <c r="I3261" s="3">
        <v>-2.5551322713180298</v>
      </c>
      <c r="J3261" s="3">
        <v>3.3446417662105601</v>
      </c>
      <c r="K3261" s="3">
        <v>0.41539874733246301</v>
      </c>
    </row>
    <row r="3262" spans="8:11">
      <c r="H3262" s="3">
        <v>-0.83936850317465606</v>
      </c>
      <c r="I3262" s="3">
        <v>2.45677995070016</v>
      </c>
      <c r="J3262" s="3">
        <v>-3.6470481314930399</v>
      </c>
      <c r="K3262" s="3">
        <v>0.16679184213880899</v>
      </c>
    </row>
    <row r="3263" spans="8:11">
      <c r="H3263" s="3">
        <f>-2.5695210830636</f>
        <v>-2.5695210830635999</v>
      </c>
      <c r="I3263" s="3">
        <v>-1.36937807320149</v>
      </c>
      <c r="J3263" s="3">
        <v>1.4207895341880299</v>
      </c>
      <c r="K3263" s="3">
        <v>2.9373169426102601</v>
      </c>
    </row>
    <row r="3264" spans="8:11">
      <c r="H3264" s="3">
        <v>-0.72403184719769498</v>
      </c>
      <c r="I3264" s="3">
        <v>0.26940046400472001</v>
      </c>
      <c r="J3264" s="3">
        <v>0.98184546131904504</v>
      </c>
      <c r="K3264" s="3">
        <v>3.1866365292888399</v>
      </c>
    </row>
    <row r="3265" spans="8:11">
      <c r="H3265" s="3">
        <v>0.35391141406958498</v>
      </c>
      <c r="I3265" s="3">
        <v>-2.16919964571191</v>
      </c>
      <c r="J3265" s="3">
        <v>1.7422761156917601</v>
      </c>
      <c r="K3265" s="3">
        <v>3.0893137751365298</v>
      </c>
    </row>
    <row r="3266" spans="8:11">
      <c r="H3266" s="3">
        <v>-0.75731659148615604</v>
      </c>
      <c r="I3266" s="3">
        <v>1.9939656908371799</v>
      </c>
      <c r="J3266" s="3">
        <f>-1.31708636056567</f>
        <v>-1.31708636056567</v>
      </c>
      <c r="K3266" s="3">
        <v>-3.07015055355359</v>
      </c>
    </row>
    <row r="3267" spans="8:11">
      <c r="H3267" s="3">
        <v>-1.2132664389796299</v>
      </c>
      <c r="I3267" s="3">
        <v>1.2074961308430301</v>
      </c>
      <c r="J3267" s="3">
        <v>-3.9198574819262899</v>
      </c>
      <c r="K3267" s="3">
        <v>2.5597382144724699</v>
      </c>
    </row>
    <row r="3268" spans="8:11">
      <c r="H3268" s="3">
        <f>-1.39718498764875</f>
        <v>-1.3971849876487501</v>
      </c>
      <c r="I3268" s="3">
        <v>-2.6269922510605999</v>
      </c>
      <c r="J3268" s="3">
        <f>-0.272239974698567</f>
        <v>-0.27223997469856698</v>
      </c>
      <c r="K3268" s="3">
        <v>-3.13214040870887</v>
      </c>
    </row>
    <row r="3269" spans="8:11">
      <c r="H3269" s="3">
        <v>2.5923849562641199</v>
      </c>
      <c r="I3269" s="3">
        <v>-0.93758791072404801</v>
      </c>
      <c r="J3269" s="3">
        <v>-0.29192986278941202</v>
      </c>
      <c r="K3269" s="3">
        <v>3.5505917827417801</v>
      </c>
    </row>
    <row r="3270" spans="8:11">
      <c r="H3270" s="3">
        <v>0.88852783088303899</v>
      </c>
      <c r="I3270" s="3">
        <v>-1.73140283068334</v>
      </c>
      <c r="J3270" s="3">
        <v>-0.30077788896271201</v>
      </c>
      <c r="K3270" s="3">
        <v>3.7334818611943499</v>
      </c>
    </row>
    <row r="3271" spans="8:11">
      <c r="H3271" s="3">
        <v>1.36844555651611</v>
      </c>
      <c r="I3271" s="3">
        <v>0.81290979215895798</v>
      </c>
      <c r="J3271" s="3">
        <v>2.0304569440911502</v>
      </c>
      <c r="K3271" s="3">
        <v>-3.56636526253107</v>
      </c>
    </row>
    <row r="3272" spans="8:11">
      <c r="H3272" s="3">
        <v>-8.20484567911616E-2</v>
      </c>
      <c r="I3272" s="3">
        <v>2.6052138244287102</v>
      </c>
      <c r="J3272" s="3">
        <f>-3.69005362655429</f>
        <v>-3.69005362655429</v>
      </c>
      <c r="K3272" s="3">
        <v>-0.76728991129710999</v>
      </c>
    </row>
    <row r="3273" spans="8:11">
      <c r="H3273" s="3">
        <f>-0.470276752691734</f>
        <v>-0.47027675269173402</v>
      </c>
      <c r="I3273" s="3">
        <v>-2.6894688713331298</v>
      </c>
      <c r="J3273" s="3">
        <v>3.8013124792069402</v>
      </c>
      <c r="K3273" s="3">
        <v>2.7294475304882502</v>
      </c>
    </row>
    <row r="3274" spans="8:11">
      <c r="H3274" s="3">
        <v>0.203222635564618</v>
      </c>
      <c r="I3274" s="3">
        <v>-0.99707048614419802</v>
      </c>
      <c r="J3274" s="3">
        <v>3.1003557557726902</v>
      </c>
      <c r="K3274" s="3">
        <v>3.23675181760709</v>
      </c>
    </row>
    <row r="3275" spans="8:11">
      <c r="H3275" s="3">
        <f>-0.806345849614434</f>
        <v>-0.80634584961443401</v>
      </c>
      <c r="I3275" s="3">
        <v>-2.3825198829071801</v>
      </c>
      <c r="J3275" s="3">
        <v>-0.63221711636198497</v>
      </c>
      <c r="K3275" s="3">
        <v>3.8139678843395401</v>
      </c>
    </row>
    <row r="3276" spans="8:11">
      <c r="H3276" s="3">
        <v>-0.55651261713836098</v>
      </c>
      <c r="I3276" s="3">
        <v>1.7583231050547901</v>
      </c>
      <c r="J3276" s="3">
        <v>3.3346603441539102</v>
      </c>
      <c r="K3276" s="3">
        <v>3.15381403285688</v>
      </c>
    </row>
    <row r="3277" spans="8:11">
      <c r="H3277" s="3">
        <v>1.3716411994676301</v>
      </c>
      <c r="I3277" s="3">
        <v>-0.92937644077333903</v>
      </c>
      <c r="J3277" s="3">
        <f>-3.31453049999761</f>
        <v>-3.31453049999761</v>
      </c>
      <c r="K3277" s="3">
        <v>-1.2228971250482099</v>
      </c>
    </row>
    <row r="3278" spans="8:11">
      <c r="H3278" s="3">
        <v>-1.3892762255844799</v>
      </c>
      <c r="I3278" s="3">
        <v>2.2299642278616898</v>
      </c>
      <c r="J3278" s="3">
        <v>-1.8004793952949301</v>
      </c>
      <c r="K3278" s="3">
        <v>2.7240408462592201</v>
      </c>
    </row>
    <row r="3279" spans="8:11">
      <c r="H3279" s="3">
        <f>-1.40109169106952</f>
        <v>-1.4010916910695199</v>
      </c>
      <c r="I3279" s="3">
        <v>-0.77085284782511698</v>
      </c>
      <c r="J3279" s="3">
        <f>-2.40947522691783</f>
        <v>-2.4094752269178299</v>
      </c>
      <c r="K3279" s="3">
        <v>-2.27811834129133</v>
      </c>
    </row>
    <row r="3280" spans="8:11">
      <c r="H3280" s="3">
        <v>1.21557178774535</v>
      </c>
      <c r="I3280" s="3">
        <v>-1.4482185091478701</v>
      </c>
      <c r="J3280" s="3">
        <v>3.3736422878887802</v>
      </c>
      <c r="K3280" s="3">
        <v>-2.5711091706346698</v>
      </c>
    </row>
    <row r="3281" spans="8:11">
      <c r="H3281" s="3">
        <v>1.6842325229714199</v>
      </c>
      <c r="I3281" s="3">
        <v>0.85207201345639705</v>
      </c>
      <c r="J3281" s="3">
        <v>-3.0132107342902001</v>
      </c>
      <c r="K3281" s="3">
        <v>1.6257344578455399</v>
      </c>
    </row>
    <row r="3282" spans="8:11">
      <c r="H3282" s="3">
        <v>2.1236951421752099</v>
      </c>
      <c r="I3282" s="3">
        <v>-1.91093869199695</v>
      </c>
      <c r="J3282" s="3">
        <f>-2.01981630626006</f>
        <v>-2.01981630626006</v>
      </c>
      <c r="K3282" s="3">
        <v>-3.9526005519120999</v>
      </c>
    </row>
    <row r="3283" spans="8:11">
      <c r="H3283" s="3">
        <f>-1.46336851957027</f>
        <v>-1.4633685195702699</v>
      </c>
      <c r="I3283" s="3">
        <v>-0.71761041376093604</v>
      </c>
      <c r="J3283" s="3">
        <v>-1.2750952874445101</v>
      </c>
      <c r="K3283" s="3">
        <v>3.1222121641766498</v>
      </c>
    </row>
    <row r="3284" spans="8:11">
      <c r="H3284" s="3">
        <v>1.8583483743914699</v>
      </c>
      <c r="I3284" s="3">
        <v>-1.15038904682134</v>
      </c>
      <c r="J3284" s="3">
        <f>-3.45452137898911</f>
        <v>-3.45452137898911</v>
      </c>
      <c r="K3284" s="3">
        <v>-2.9494178978409802</v>
      </c>
    </row>
    <row r="3285" spans="8:11">
      <c r="H3285" s="3">
        <v>0.22947492007458201</v>
      </c>
      <c r="I3285" s="3">
        <v>1.19428002829235</v>
      </c>
      <c r="J3285" s="3">
        <f>-3.75932234489325</f>
        <v>-3.75932234489325</v>
      </c>
      <c r="K3285" s="3">
        <v>-0.52097861782326105</v>
      </c>
    </row>
    <row r="3286" spans="8:11">
      <c r="H3286" s="3">
        <v>-0.59185119492706895</v>
      </c>
      <c r="I3286" s="3">
        <v>5.1375796933115199E-3</v>
      </c>
      <c r="J3286" s="3">
        <v>3.7119315605646901</v>
      </c>
      <c r="K3286" s="3">
        <v>2.1159132249784798</v>
      </c>
    </row>
    <row r="3287" spans="8:11">
      <c r="H3287" s="3">
        <v>6.2447292918497103E-3</v>
      </c>
      <c r="I3287" s="3">
        <v>-2.81723148247272</v>
      </c>
      <c r="J3287" s="3">
        <f>-0.954524750048164</f>
        <v>-0.95452475004816395</v>
      </c>
      <c r="K3287" s="3">
        <v>-2.94623249410358</v>
      </c>
    </row>
    <row r="3288" spans="8:11">
      <c r="H3288" s="3">
        <v>1.63466146797942</v>
      </c>
      <c r="I3288" s="3">
        <v>-0.52343481218288401</v>
      </c>
      <c r="J3288" s="3">
        <v>3.0562785386348401</v>
      </c>
      <c r="K3288" s="3">
        <v>3.5873284056322499</v>
      </c>
    </row>
    <row r="3289" spans="8:11">
      <c r="H3289" s="3">
        <v>1.39691868353418</v>
      </c>
      <c r="I3289" s="3">
        <v>0.23328645156219799</v>
      </c>
      <c r="J3289" s="3">
        <v>3.7585535713533398</v>
      </c>
      <c r="K3289" s="3">
        <v>3.8995295817783</v>
      </c>
    </row>
    <row r="3290" spans="8:11">
      <c r="H3290" s="3">
        <v>2.4263949252650101</v>
      </c>
      <c r="I3290" s="3">
        <v>0.34486868498501</v>
      </c>
      <c r="J3290" s="3">
        <v>3.8041590939074701</v>
      </c>
      <c r="K3290" s="3">
        <v>8.3894176540207199E-2</v>
      </c>
    </row>
    <row r="3291" spans="8:11">
      <c r="H3291" s="3">
        <v>2.7082186205777901</v>
      </c>
      <c r="I3291" s="3">
        <v>-0.90935195752087605</v>
      </c>
      <c r="J3291" s="3">
        <f>-2.79756188078846</f>
        <v>-2.7975618807884599</v>
      </c>
      <c r="K3291" s="3">
        <v>-1.4216681100953401</v>
      </c>
    </row>
    <row r="3292" spans="8:11">
      <c r="H3292" s="3">
        <f>-2.28425906001318</f>
        <v>-2.2842590600131798</v>
      </c>
      <c r="I3292" s="3">
        <v>-1.6292510567524401</v>
      </c>
      <c r="J3292" s="3">
        <v>1.11947867989818</v>
      </c>
      <c r="K3292" s="3">
        <v>-3.6652303113406401</v>
      </c>
    </row>
    <row r="3293" spans="8:11">
      <c r="H3293" s="3">
        <f>-2.32234156301516</f>
        <v>-2.32234156301516</v>
      </c>
      <c r="I3293" s="3">
        <v>-1.0980227400710301</v>
      </c>
      <c r="J3293" s="3">
        <v>3.9820264814416801</v>
      </c>
      <c r="K3293" s="3">
        <v>-2.2053573136136699</v>
      </c>
    </row>
    <row r="3294" spans="8:11">
      <c r="H3294" s="3">
        <v>-2.6607925011249698</v>
      </c>
      <c r="I3294" s="3">
        <v>0.22106857700412599</v>
      </c>
      <c r="J3294" s="3">
        <f>-0.0869371342620786</f>
        <v>-8.6937134262078594E-2</v>
      </c>
      <c r="K3294" s="3">
        <v>-3.4183726072649501</v>
      </c>
    </row>
    <row r="3295" spans="8:11">
      <c r="H3295" s="3">
        <v>-1.4881432188366701E-2</v>
      </c>
      <c r="I3295" s="3">
        <v>2.8254938661529199</v>
      </c>
      <c r="J3295" s="3">
        <v>-0.89279023898738696</v>
      </c>
      <c r="K3295" s="3">
        <v>3.9619038452225999</v>
      </c>
    </row>
    <row r="3296" spans="8:11">
      <c r="H3296" s="3">
        <v>2.1612694939012398</v>
      </c>
      <c r="I3296" s="3">
        <v>-0.111294858499774</v>
      </c>
      <c r="J3296" s="3">
        <f>-2.10931326951186</f>
        <v>-2.1093132695118602</v>
      </c>
      <c r="K3296" s="3">
        <v>-3.1565124451473201</v>
      </c>
    </row>
    <row r="3297" spans="8:11">
      <c r="H3297" s="3">
        <v>2.6961586722073001</v>
      </c>
      <c r="I3297" s="3">
        <v>-1.31183834130538</v>
      </c>
      <c r="J3297" s="3">
        <v>-2.4132303180755499</v>
      </c>
      <c r="K3297" s="3">
        <v>1.91411526862869</v>
      </c>
    </row>
    <row r="3298" spans="8:11">
      <c r="H3298" s="3">
        <f>-1.78486776614177</f>
        <v>-1.78486776614177</v>
      </c>
      <c r="I3298" s="3">
        <v>-2.1741219709699</v>
      </c>
      <c r="J3298" s="3">
        <v>2.5095019823008401E-2</v>
      </c>
      <c r="K3298" s="3">
        <v>-3.6575052363257399</v>
      </c>
    </row>
    <row r="3299" spans="8:11">
      <c r="H3299" s="3">
        <v>0.64348993108806096</v>
      </c>
      <c r="I3299" s="3">
        <v>0.47773159682783201</v>
      </c>
      <c r="J3299" s="3">
        <v>-2.6953104262780299</v>
      </c>
      <c r="K3299" s="3">
        <v>3.0802687365493999</v>
      </c>
    </row>
    <row r="3300" spans="8:11">
      <c r="H3300" s="3">
        <f>-2.28254170426663</f>
        <v>-2.2825417042666301</v>
      </c>
      <c r="I3300" s="3">
        <v>-0.63029186018417405</v>
      </c>
      <c r="J3300" s="3">
        <v>-1.61665185049008</v>
      </c>
      <c r="K3300" s="3">
        <v>3.3402407537474401</v>
      </c>
    </row>
    <row r="3301" spans="8:11">
      <c r="H3301" s="3">
        <v>2.15194341142199</v>
      </c>
      <c r="I3301" s="3">
        <v>-0.47941316594888</v>
      </c>
      <c r="J3301" s="3">
        <v>3.0299640059270998</v>
      </c>
      <c r="K3301" s="3">
        <v>1.68647866321909</v>
      </c>
    </row>
    <row r="3302" spans="8:11">
      <c r="H3302" s="3">
        <f>-0.735546470273679</f>
        <v>-0.73554647027367903</v>
      </c>
      <c r="I3302" s="3">
        <v>-1.5950745078986801</v>
      </c>
      <c r="J3302" s="3">
        <v>3.2214512822633301</v>
      </c>
      <c r="K3302" s="3">
        <v>-1.50404976645982</v>
      </c>
    </row>
    <row r="3303" spans="8:11">
      <c r="H3303" s="3">
        <v>1.08115230051014</v>
      </c>
      <c r="I3303" s="3">
        <v>0.375878700726894</v>
      </c>
      <c r="J3303" s="3">
        <v>-1.7069779714466899</v>
      </c>
      <c r="K3303" s="3">
        <v>2.6584997560805199</v>
      </c>
    </row>
    <row r="3304" spans="8:11">
      <c r="H3304" s="3">
        <f>-0.168175087386668</f>
        <v>-0.168175087386668</v>
      </c>
      <c r="I3304" s="3">
        <v>-1.5424184298013299</v>
      </c>
      <c r="J3304" s="3">
        <v>3.4197287988344098</v>
      </c>
      <c r="K3304" s="3">
        <v>-3.8649461371726699</v>
      </c>
    </row>
    <row r="3305" spans="8:11">
      <c r="H3305" s="3">
        <v>1.8816448352253901</v>
      </c>
      <c r="I3305" s="3">
        <v>1.7594724321964801</v>
      </c>
      <c r="J3305" s="3">
        <v>-1.74416863400581</v>
      </c>
      <c r="K3305" s="3">
        <v>3.3737943518423501</v>
      </c>
    </row>
    <row r="3306" spans="8:11">
      <c r="H3306" s="3">
        <v>0.205559730046842</v>
      </c>
      <c r="I3306" s="3">
        <v>1.15903332369898</v>
      </c>
      <c r="J3306" s="3">
        <v>2.0336182600271</v>
      </c>
      <c r="K3306" s="3">
        <v>-2.3861904453548499</v>
      </c>
    </row>
    <row r="3307" spans="8:11">
      <c r="H3307" s="3">
        <v>0.78678831474802902</v>
      </c>
      <c r="I3307" s="3">
        <v>-1.72536086604193</v>
      </c>
      <c r="J3307" s="3">
        <v>2.45215000051323</v>
      </c>
      <c r="K3307" s="3">
        <v>3.6990118883959902</v>
      </c>
    </row>
    <row r="3308" spans="8:11">
      <c r="H3308" s="3">
        <v>0.68371595989164902</v>
      </c>
      <c r="I3308" s="3">
        <v>-2.2546107382467202</v>
      </c>
      <c r="J3308" s="3">
        <f>-2.40308690437929</f>
        <v>-2.4030869043792902</v>
      </c>
      <c r="K3308" s="3">
        <v>-3.52446399053568</v>
      </c>
    </row>
    <row r="3309" spans="8:11">
      <c r="H3309" s="3">
        <f>-1.00455179195397</f>
        <v>-1.0045517919539699</v>
      </c>
      <c r="I3309" s="3">
        <v>-2.5967282090377299</v>
      </c>
      <c r="J3309" s="3">
        <v>-3.5951650652254799</v>
      </c>
      <c r="K3309" s="3">
        <v>3.9761401708096198</v>
      </c>
    </row>
    <row r="3310" spans="8:11">
      <c r="H3310" s="3">
        <v>2.8028585677380198</v>
      </c>
      <c r="I3310" s="3">
        <v>-2.2018738045502102E-2</v>
      </c>
      <c r="J3310" s="3">
        <v>3.2626580040875299</v>
      </c>
      <c r="K3310" s="3">
        <v>1.8023470022075301</v>
      </c>
    </row>
    <row r="3311" spans="8:11">
      <c r="H3311" s="3">
        <f>-0.433110362507007</f>
        <v>-0.43311036250700702</v>
      </c>
      <c r="I3311" s="3">
        <v>-1.25437873950881</v>
      </c>
      <c r="J3311" s="3">
        <v>3.1308230257146699</v>
      </c>
      <c r="K3311" s="3">
        <v>-3.74709180439043</v>
      </c>
    </row>
    <row r="3312" spans="8:11">
      <c r="H3312" s="3">
        <f>-1.71314885557934</f>
        <v>-1.7131488555793399</v>
      </c>
      <c r="I3312" s="3">
        <v>-0.90107138560859901</v>
      </c>
      <c r="J3312" s="3">
        <v>3.3340865086003699</v>
      </c>
      <c r="K3312" s="3">
        <v>-4.7009520943837403E-2</v>
      </c>
    </row>
    <row r="3313" spans="8:11">
      <c r="H3313" s="3">
        <v>2.3604601131379201</v>
      </c>
      <c r="I3313" s="3">
        <v>0.99050525393117095</v>
      </c>
      <c r="J3313" s="3">
        <v>3.5113073677952502</v>
      </c>
      <c r="K3313" s="3">
        <v>3.0601924324752399</v>
      </c>
    </row>
    <row r="3314" spans="8:11">
      <c r="H3314" s="3">
        <f>-2.4929009399756</f>
        <v>-2.4929009399756001</v>
      </c>
      <c r="I3314" s="3">
        <v>-0.35220289240980501</v>
      </c>
      <c r="J3314" s="3">
        <v>-3.6390289750416702</v>
      </c>
      <c r="K3314" s="3">
        <v>0.83085364060714495</v>
      </c>
    </row>
    <row r="3315" spans="8:11">
      <c r="H3315" s="3">
        <v>2.3386087236519701</v>
      </c>
      <c r="I3315" s="3">
        <v>0.50049176409189</v>
      </c>
      <c r="J3315" s="3">
        <v>1.2835891354922899</v>
      </c>
      <c r="K3315" s="3">
        <v>-3.4132155272923899</v>
      </c>
    </row>
    <row r="3316" spans="8:11">
      <c r="H3316" s="3">
        <f>-0.749864023389225</f>
        <v>-0.74986402338922498</v>
      </c>
      <c r="I3316" s="3">
        <v>-2.3162798212065301</v>
      </c>
      <c r="J3316" s="3">
        <v>0.98063125643073601</v>
      </c>
      <c r="K3316" s="3">
        <v>-3.1300602973479101</v>
      </c>
    </row>
    <row r="3317" spans="8:11">
      <c r="H3317" s="3">
        <v>-2.62998349762649</v>
      </c>
      <c r="I3317" s="3">
        <v>0.59893372585987104</v>
      </c>
      <c r="J3317" s="3">
        <v>-2.4054801675328998</v>
      </c>
      <c r="K3317" s="3">
        <v>3.5905417401442601</v>
      </c>
    </row>
    <row r="3318" spans="8:11">
      <c r="H3318" s="3">
        <v>2.4282621053144902</v>
      </c>
      <c r="I3318" s="3">
        <v>1.1475090776013901</v>
      </c>
      <c r="J3318" s="3">
        <v>-3.4728383962812202</v>
      </c>
      <c r="K3318" s="3">
        <v>3.2305488305085399</v>
      </c>
    </row>
    <row r="3319" spans="8:11">
      <c r="H3319" s="3">
        <v>1.72074758794475</v>
      </c>
      <c r="I3319" s="3">
        <v>1.183207267165</v>
      </c>
      <c r="J3319" s="3">
        <v>1.63515127122143</v>
      </c>
      <c r="K3319" s="3">
        <v>-2.6187069313690898</v>
      </c>
    </row>
    <row r="3320" spans="8:11">
      <c r="H3320" s="3">
        <v>1.52148092205317</v>
      </c>
      <c r="I3320" s="3">
        <v>-0.90524028700071302</v>
      </c>
      <c r="J3320" s="3">
        <v>2.8494673866812299</v>
      </c>
      <c r="K3320" s="3">
        <v>3.1989822807080102</v>
      </c>
    </row>
    <row r="3321" spans="8:11">
      <c r="H3321" s="3">
        <v>-1.6260250573463499</v>
      </c>
      <c r="I3321" s="3">
        <v>1.2264609158322399</v>
      </c>
      <c r="J3321" s="3">
        <v>-2.7390873556236399</v>
      </c>
      <c r="K3321" s="3">
        <v>2.64037158493869</v>
      </c>
    </row>
    <row r="3322" spans="8:11">
      <c r="H3322" s="3">
        <v>1.1673039293192899</v>
      </c>
      <c r="I3322" s="3">
        <v>2.7490917411646798</v>
      </c>
      <c r="J3322" s="3">
        <v>0.344766615243778</v>
      </c>
      <c r="K3322" s="3">
        <v>-3.1359213620740101</v>
      </c>
    </row>
    <row r="3323" spans="8:11">
      <c r="H3323" s="3">
        <v>-2.4079010497972102</v>
      </c>
      <c r="I3323" s="3">
        <v>1.66366093283261</v>
      </c>
      <c r="J3323" s="3">
        <v>2.6065010698787199</v>
      </c>
      <c r="K3323" s="3">
        <v>-3.7040048523298501</v>
      </c>
    </row>
    <row r="3324" spans="8:11">
      <c r="H3324" s="3">
        <v>2.5784534327694999</v>
      </c>
      <c r="I3324" s="3">
        <v>1.1076145958732899</v>
      </c>
      <c r="J3324" s="3">
        <v>3.422299925605</v>
      </c>
      <c r="K3324" s="3">
        <v>2.7549718728762498</v>
      </c>
    </row>
    <row r="3325" spans="8:11">
      <c r="H3325" s="3">
        <v>-1.29651627501742</v>
      </c>
      <c r="I3325" s="3">
        <v>1.5536558020112301</v>
      </c>
      <c r="J3325" s="3">
        <v>2.8242584965118001</v>
      </c>
      <c r="K3325" s="3">
        <v>-3.7507831748767901</v>
      </c>
    </row>
    <row r="3326" spans="8:11">
      <c r="H3326" s="3">
        <f>-1.62234605141158</f>
        <v>-1.6223460514115799</v>
      </c>
      <c r="I3326" s="3">
        <v>-0.45674157434701401</v>
      </c>
      <c r="J3326" s="3">
        <v>-1.00897460799876</v>
      </c>
      <c r="K3326" s="3">
        <v>3.0760320623206701</v>
      </c>
    </row>
    <row r="3327" spans="8:11">
      <c r="H3327" s="3">
        <v>-0.77019660181631899</v>
      </c>
      <c r="I3327" s="3">
        <v>1.49684985166886</v>
      </c>
      <c r="J3327" s="3">
        <v>2.7520976050327501</v>
      </c>
      <c r="K3327" s="3">
        <v>2.3708038745276601</v>
      </c>
    </row>
    <row r="3328" spans="8:11">
      <c r="H3328" s="3">
        <v>0.68746485128404899</v>
      </c>
      <c r="I3328" s="3">
        <v>0.72971941432558296</v>
      </c>
      <c r="J3328" s="3">
        <f>-2.4636135902565</f>
        <v>-2.4636135902565002</v>
      </c>
      <c r="K3328" s="3">
        <v>-1.83184851992701</v>
      </c>
    </row>
    <row r="3329" spans="8:11">
      <c r="H3329" s="3">
        <v>-3.9756845216011499E-2</v>
      </c>
      <c r="I3329" s="3">
        <v>1.2692638985792899</v>
      </c>
      <c r="J3329" s="3">
        <v>-2.8491124254740798</v>
      </c>
      <c r="K3329" s="3">
        <v>3.4985898419281001</v>
      </c>
    </row>
    <row r="3330" spans="8:11">
      <c r="H3330" s="3">
        <v>-2.252357685282</v>
      </c>
      <c r="I3330" s="3">
        <v>1.62902123040867</v>
      </c>
      <c r="J3330" s="3">
        <v>3.6723397935640598</v>
      </c>
      <c r="K3330" s="3">
        <v>-1.76291285420259</v>
      </c>
    </row>
    <row r="3331" spans="8:11">
      <c r="H3331" s="3">
        <v>1.92138662529759</v>
      </c>
      <c r="I3331" s="3">
        <v>0.638011599651084</v>
      </c>
      <c r="J3331" s="3">
        <f>-1.00180029045351</f>
        <v>-1.0018002904535099</v>
      </c>
      <c r="K3331" s="3">
        <v>-3.6343338216549999</v>
      </c>
    </row>
    <row r="3332" spans="8:11">
      <c r="H3332" s="3">
        <v>0.37090902895862798</v>
      </c>
      <c r="I3332" s="3">
        <v>0.56536587026076202</v>
      </c>
      <c r="J3332" s="3">
        <v>1.0341576619954</v>
      </c>
      <c r="K3332" s="3">
        <v>3.6972506718839</v>
      </c>
    </row>
    <row r="3333" spans="8:11">
      <c r="H3333" s="3">
        <v>-1.51473317876249</v>
      </c>
      <c r="I3333" s="3">
        <v>1.64694721436212</v>
      </c>
      <c r="J3333" s="3">
        <f>-3.54742865686007</f>
        <v>-3.5474286568600699</v>
      </c>
      <c r="K3333" s="3">
        <v>-3.00253952725464</v>
      </c>
    </row>
    <row r="3334" spans="8:11">
      <c r="H3334" s="3">
        <v>0.35015111722751602</v>
      </c>
      <c r="I3334" s="3">
        <v>0.72027027594485704</v>
      </c>
      <c r="J3334" s="3">
        <v>-0.64809815364609402</v>
      </c>
      <c r="K3334" s="3">
        <v>3.5986937427702701</v>
      </c>
    </row>
    <row r="3335" spans="8:11">
      <c r="H3335" s="3">
        <f>-1.3094439472057</f>
        <v>-1.3094439472057</v>
      </c>
      <c r="I3335" s="3">
        <v>-1.72875741130683</v>
      </c>
      <c r="J3335" s="3">
        <v>-3.7309045788173401</v>
      </c>
      <c r="K3335" s="3">
        <v>0.53511787775604303</v>
      </c>
    </row>
    <row r="3336" spans="8:11">
      <c r="H3336" s="3">
        <v>-0.92980626520737197</v>
      </c>
      <c r="I3336" s="3">
        <v>1.63722837002009</v>
      </c>
      <c r="J3336" s="3">
        <f>-2.74215612845737</f>
        <v>-2.7421561284573701</v>
      </c>
      <c r="K3336" s="3">
        <v>-1.3241498670082299</v>
      </c>
    </row>
    <row r="3337" spans="8:11">
      <c r="H3337" s="3">
        <v>-2.1604948139558098</v>
      </c>
      <c r="I3337" s="3">
        <v>1.9760654631710499</v>
      </c>
      <c r="J3337" s="3">
        <v>-3.7671668110622401</v>
      </c>
      <c r="K3337" s="3">
        <v>3.8635698290026399</v>
      </c>
    </row>
    <row r="3338" spans="8:11">
      <c r="H3338" s="3">
        <v>1.83800051802367</v>
      </c>
      <c r="I3338" s="3">
        <v>-2.3016883618005002</v>
      </c>
      <c r="J3338" s="3">
        <v>3.3787620527080402</v>
      </c>
      <c r="K3338" s="3">
        <v>0.54019537030528697</v>
      </c>
    </row>
    <row r="3339" spans="8:11">
      <c r="H3339" s="3">
        <v>-0.62206097871549704</v>
      </c>
      <c r="I3339" s="3">
        <v>1.6221171282370499</v>
      </c>
      <c r="J3339" s="3">
        <v>3.4858905128199602</v>
      </c>
      <c r="K3339" s="3">
        <v>2.2321009483090801</v>
      </c>
    </row>
    <row r="3340" spans="8:11">
      <c r="H3340" s="3">
        <v>1.5036371081719899</v>
      </c>
      <c r="I3340" s="3">
        <v>2.4361417818249902</v>
      </c>
      <c r="J3340" s="3">
        <v>0.97650757536198596</v>
      </c>
      <c r="K3340" s="3">
        <v>2.9571376048185001</v>
      </c>
    </row>
    <row r="3341" spans="8:11">
      <c r="H3341" s="3">
        <v>-0.13986109575866501</v>
      </c>
      <c r="I3341" s="3">
        <v>1.67593209694749</v>
      </c>
      <c r="J3341" s="3">
        <v>-0.49412771868560501</v>
      </c>
      <c r="K3341" s="3">
        <v>3.4668081183406398</v>
      </c>
    </row>
    <row r="3342" spans="8:11">
      <c r="H3342" s="3">
        <v>2.1910242154059101</v>
      </c>
      <c r="I3342" s="3">
        <v>-0.11437439524618501</v>
      </c>
      <c r="J3342" s="3">
        <v>3.0402543775494499</v>
      </c>
      <c r="K3342" s="3">
        <v>-3.3115419263519099</v>
      </c>
    </row>
    <row r="3343" spans="8:11">
      <c r="H3343" s="3">
        <v>-1.10922630788999</v>
      </c>
      <c r="I3343" s="3">
        <v>0.46439365745966998</v>
      </c>
      <c r="J3343" s="3">
        <v>3.1045055071631098</v>
      </c>
      <c r="K3343" s="3">
        <v>0.46385851718139598</v>
      </c>
    </row>
    <row r="3344" spans="8:11">
      <c r="H3344" s="3">
        <v>1.74130012597201</v>
      </c>
      <c r="I3344" s="3">
        <v>1.9177861301893</v>
      </c>
      <c r="J3344" s="3">
        <v>3.19196433758938</v>
      </c>
      <c r="K3344" s="3">
        <v>-0.52503768152626296</v>
      </c>
    </row>
    <row r="3345" spans="8:11">
      <c r="H3345" s="3">
        <v>1.37464309219296</v>
      </c>
      <c r="I3345" s="3">
        <v>1.5352698555592399</v>
      </c>
      <c r="J3345" s="3">
        <v>2.7618579344722902</v>
      </c>
      <c r="K3345" s="3">
        <v>-1.7484895500347</v>
      </c>
    </row>
    <row r="3346" spans="8:11">
      <c r="H3346" s="3">
        <v>-0.212465535325366</v>
      </c>
      <c r="I3346" s="3">
        <v>2.68723705220326</v>
      </c>
      <c r="J3346" s="3">
        <f>-2.9292616306615</f>
        <v>-2.9292616306614998</v>
      </c>
      <c r="K3346" s="3">
        <v>-1.8557388491945599</v>
      </c>
    </row>
    <row r="3347" spans="8:11">
      <c r="H3347" s="3">
        <v>1.1449811296174599</v>
      </c>
      <c r="I3347" s="3">
        <v>-1.54908518726809</v>
      </c>
      <c r="J3347" s="3">
        <v>3.2455000263593901</v>
      </c>
      <c r="K3347" s="3">
        <v>-1.20292584671374</v>
      </c>
    </row>
    <row r="3348" spans="8:11">
      <c r="H3348" s="3">
        <v>-2.79825481306064E-2</v>
      </c>
      <c r="I3348" s="3">
        <v>1.95419655372323</v>
      </c>
      <c r="J3348" s="3">
        <v>3.5798611983884299</v>
      </c>
      <c r="K3348" s="3">
        <v>5.48948216419997E-2</v>
      </c>
    </row>
    <row r="3349" spans="8:11">
      <c r="H3349" s="3">
        <v>2.45061022342674</v>
      </c>
      <c r="I3349" s="3">
        <v>-1.2664065984427799</v>
      </c>
      <c r="J3349" s="3">
        <f>-3.46241307477049</f>
        <v>-3.46241307477049</v>
      </c>
      <c r="K3349" s="3">
        <v>-3.8472187534882201</v>
      </c>
    </row>
    <row r="3350" spans="8:11">
      <c r="H3350" s="3">
        <v>0.98095136214628798</v>
      </c>
      <c r="I3350" s="3">
        <v>0.48040965273938302</v>
      </c>
      <c r="J3350" s="3">
        <v>-6.55761818396038E-2</v>
      </c>
      <c r="K3350" s="3">
        <v>3.8624888116715201</v>
      </c>
    </row>
    <row r="3351" spans="8:11">
      <c r="H3351" s="3">
        <f>-1.37511258578822</f>
        <v>-1.37511258578822</v>
      </c>
      <c r="I3351" s="3">
        <v>-0.56198131185562605</v>
      </c>
      <c r="J3351" s="3">
        <f>-2.90873733401667</f>
        <v>-2.9087373340166698</v>
      </c>
      <c r="K3351" s="3">
        <v>-1.8520332167582201</v>
      </c>
    </row>
    <row r="3352" spans="8:11">
      <c r="H3352" s="3">
        <v>1.0133696787631501</v>
      </c>
      <c r="I3352" s="3">
        <v>0.45420457175450701</v>
      </c>
      <c r="J3352" s="3">
        <v>3.1778394100322802</v>
      </c>
      <c r="K3352" s="3">
        <v>-0.90328509093047604</v>
      </c>
    </row>
    <row r="3353" spans="8:11">
      <c r="H3353" s="3">
        <v>1.02910747870702</v>
      </c>
      <c r="I3353" s="3">
        <v>1.0655676877483899</v>
      </c>
      <c r="J3353" s="3">
        <f>-2.90761824154432</f>
        <v>-2.9076182415443199</v>
      </c>
      <c r="K3353" s="3">
        <v>-0.81292264032755301</v>
      </c>
    </row>
    <row r="3354" spans="8:11">
      <c r="H3354" s="3">
        <v>1.0664834492331901</v>
      </c>
      <c r="I3354" s="3">
        <v>-1.17956887642125</v>
      </c>
      <c r="J3354" s="3">
        <f>-3.93015925504168</f>
        <v>-3.93015925504168</v>
      </c>
      <c r="K3354" s="3">
        <v>-3.0542684064152601</v>
      </c>
    </row>
    <row r="3355" spans="8:11">
      <c r="H3355" s="3">
        <v>-2.3153335092216198</v>
      </c>
      <c r="I3355" s="3">
        <v>1.62548533158963</v>
      </c>
      <c r="J3355" s="3">
        <v>-1.2897216405880401</v>
      </c>
      <c r="K3355" s="3">
        <v>3.9451354745498701</v>
      </c>
    </row>
    <row r="3356" spans="8:11">
      <c r="H3356" s="3">
        <f>-1.54152899679123</f>
        <v>-1.54152899679123</v>
      </c>
      <c r="I3356" s="3">
        <v>-2.2900109636889399</v>
      </c>
      <c r="J3356" s="3">
        <v>-1.7142646177522001</v>
      </c>
      <c r="K3356" s="3">
        <v>3.19477093994823</v>
      </c>
    </row>
    <row r="3357" spans="8:11">
      <c r="H3357" s="3">
        <v>0.56693802046245401</v>
      </c>
      <c r="I3357" s="3">
        <v>-0.94756878722826698</v>
      </c>
      <c r="J3357" s="3">
        <v>-2.9155547514687701</v>
      </c>
      <c r="K3357" s="3">
        <v>2.2478787055651699</v>
      </c>
    </row>
    <row r="3358" spans="8:11">
      <c r="H3358" s="3">
        <v>1.731096534817</v>
      </c>
      <c r="I3358" s="3">
        <v>0.56167769955580304</v>
      </c>
      <c r="J3358" s="3">
        <v>-3.2907888043456102</v>
      </c>
      <c r="K3358" s="3">
        <v>0.584813082680673</v>
      </c>
    </row>
    <row r="3359" spans="8:11">
      <c r="H3359" s="3">
        <f>-0.649225189671816</f>
        <v>-0.64922518967181597</v>
      </c>
      <c r="I3359" s="3">
        <v>-1.5195629496556999</v>
      </c>
      <c r="J3359" s="3">
        <f>-3.30651022068154</f>
        <v>-3.30651022068154</v>
      </c>
      <c r="K3359" s="3">
        <v>-2.45600722025336</v>
      </c>
    </row>
    <row r="3360" spans="8:11">
      <c r="H3360" s="3">
        <v>-2.22693557749015</v>
      </c>
      <c r="I3360" s="3">
        <v>0.30842352737003997</v>
      </c>
      <c r="J3360" s="3">
        <v>-3.6182505720786402</v>
      </c>
      <c r="K3360" s="3">
        <v>1.9020134541412601</v>
      </c>
    </row>
    <row r="3361" spans="8:11">
      <c r="H3361" s="3">
        <v>0.97841547090611503</v>
      </c>
      <c r="I3361" s="3">
        <v>-1.74086561280298</v>
      </c>
      <c r="J3361" s="3">
        <v>2.8290470979218001</v>
      </c>
      <c r="K3361" s="3">
        <v>2.1473425611898</v>
      </c>
    </row>
    <row r="3362" spans="8:11">
      <c r="H3362" s="3">
        <v>2.9576925896956299</v>
      </c>
      <c r="I3362" s="3">
        <v>9.0775412811713502E-2</v>
      </c>
      <c r="J3362" s="3">
        <v>-3.49556190917734</v>
      </c>
      <c r="K3362" s="3">
        <v>3.22854125353365</v>
      </c>
    </row>
    <row r="3363" spans="8:11">
      <c r="H3363" s="3">
        <v>1.14742876699753</v>
      </c>
      <c r="I3363" s="3">
        <v>2.7239292060609102</v>
      </c>
      <c r="J3363" s="3">
        <f>-3.26306850950546</f>
        <v>-3.2630685095054601</v>
      </c>
      <c r="K3363" s="3">
        <v>-0.476717736832936</v>
      </c>
    </row>
    <row r="3364" spans="8:11">
      <c r="H3364" s="3">
        <v>0.55216348649200597</v>
      </c>
      <c r="I3364" s="3">
        <v>-2.8078974887597798</v>
      </c>
      <c r="J3364" s="3">
        <v>2.8209913309046302</v>
      </c>
      <c r="K3364" s="3">
        <v>3.9824897344106498</v>
      </c>
    </row>
    <row r="3365" spans="8:11">
      <c r="H3365" s="3">
        <v>0.449890619569702</v>
      </c>
      <c r="I3365" s="3">
        <v>0.39909937695673198</v>
      </c>
      <c r="J3365" s="3">
        <v>0.35807944086925397</v>
      </c>
      <c r="K3365" s="3">
        <v>2.9984157473626101</v>
      </c>
    </row>
    <row r="3366" spans="8:11">
      <c r="H3366" s="3">
        <v>2.03232140638345</v>
      </c>
      <c r="I3366" s="3">
        <v>-0.52293031137286605</v>
      </c>
      <c r="J3366" s="3">
        <v>3.7140417875945002</v>
      </c>
      <c r="K3366" s="3">
        <v>1.9293524559031301</v>
      </c>
    </row>
    <row r="3367" spans="8:11">
      <c r="H3367" s="3">
        <v>1.6339075592868699</v>
      </c>
      <c r="I3367" s="3">
        <v>1.39239247252153</v>
      </c>
      <c r="J3367" s="3">
        <v>-3.8456027506729602</v>
      </c>
      <c r="K3367" s="3">
        <v>3.6111731712755302</v>
      </c>
    </row>
    <row r="3368" spans="8:11">
      <c r="H3368" s="3">
        <f>-2.01362575332446</f>
        <v>-2.0136257533244599</v>
      </c>
      <c r="I3368" s="3">
        <v>-1.4793415706872</v>
      </c>
      <c r="J3368" s="3">
        <v>3.6664482138999301</v>
      </c>
      <c r="K3368" s="3">
        <v>3.0748068834103299</v>
      </c>
    </row>
    <row r="3369" spans="8:11">
      <c r="H3369" s="3">
        <f>-2.84294878047731</f>
        <v>-2.8429487804773101</v>
      </c>
      <c r="I3369" s="3">
        <v>-0.58237107446278602</v>
      </c>
      <c r="J3369" s="3">
        <v>-3.6817875556741901</v>
      </c>
      <c r="K3369" s="3">
        <v>0.92353484192894597</v>
      </c>
    </row>
    <row r="3370" spans="8:11">
      <c r="H3370" s="3">
        <v>1.8187943962659101</v>
      </c>
      <c r="I3370" s="3">
        <v>-0.79178577112874304</v>
      </c>
      <c r="J3370" s="3">
        <f>-3.67786280389483</f>
        <v>-3.67786280389483</v>
      </c>
      <c r="K3370" s="3">
        <v>-3.9668276733261698</v>
      </c>
    </row>
    <row r="3371" spans="8:11">
      <c r="H3371" s="3">
        <v>2.47559118157332</v>
      </c>
      <c r="I3371" s="3">
        <v>1.5867432649567299</v>
      </c>
      <c r="J3371" s="3">
        <v>3.8016136448561402</v>
      </c>
      <c r="K3371" s="3">
        <v>-3.1815200133569599</v>
      </c>
    </row>
    <row r="3372" spans="8:11">
      <c r="H3372" s="3">
        <f>-1.100823820868</f>
        <v>-1.1008238208679999</v>
      </c>
      <c r="I3372" s="3">
        <v>-0.35216689879999702</v>
      </c>
      <c r="J3372" s="3">
        <v>3.7169337114229699</v>
      </c>
      <c r="K3372" s="3">
        <v>0.36744797326502499</v>
      </c>
    </row>
    <row r="3373" spans="8:11">
      <c r="H3373" s="3">
        <v>0.57136069417754298</v>
      </c>
      <c r="I3373" s="3">
        <v>1.54363396238665</v>
      </c>
      <c r="J3373" s="3">
        <v>2.7135692127734101</v>
      </c>
      <c r="K3373" s="3">
        <v>2.2984574383573402</v>
      </c>
    </row>
    <row r="3374" spans="8:11">
      <c r="H3374" s="3">
        <v>-1.7380790415807701</v>
      </c>
      <c r="I3374" s="3">
        <v>1.9243624602365901</v>
      </c>
      <c r="J3374" s="3">
        <f>-2.35610164531444</f>
        <v>-2.3561016453144399</v>
      </c>
      <c r="K3374" s="3">
        <v>-2.3004564281589901</v>
      </c>
    </row>
    <row r="3375" spans="8:11">
      <c r="H3375" s="3">
        <v>1.55913008643526</v>
      </c>
      <c r="I3375" s="3">
        <v>1.90015277110023</v>
      </c>
      <c r="J3375" s="3">
        <v>3.1871795699415499</v>
      </c>
      <c r="K3375" s="3">
        <v>2.1803664891525001</v>
      </c>
    </row>
    <row r="3376" spans="8:11">
      <c r="H3376" s="3">
        <v>1.57918240091471</v>
      </c>
      <c r="I3376" s="3">
        <v>-0.46963556017014402</v>
      </c>
      <c r="J3376" s="3">
        <f>-2.7874751724986</f>
        <v>-2.7874751724986</v>
      </c>
      <c r="K3376" s="3">
        <v>-1.4030728662788901</v>
      </c>
    </row>
    <row r="3377" spans="8:11">
      <c r="H3377" s="3">
        <v>-2.2778233779454302</v>
      </c>
      <c r="I3377" s="3">
        <v>0.44224072355655097</v>
      </c>
      <c r="J3377" s="3">
        <v>1.87406698109098</v>
      </c>
      <c r="K3377" s="3">
        <v>-2.4840142115290602</v>
      </c>
    </row>
    <row r="3378" spans="8:11">
      <c r="H3378" s="3">
        <f>-1.75025264271779</f>
        <v>-1.75025264271779</v>
      </c>
      <c r="I3378" s="3">
        <v>-1.0164536572902201</v>
      </c>
      <c r="J3378" s="3">
        <v>2.79533807380299</v>
      </c>
      <c r="K3378" s="3">
        <v>3.4299106874908198</v>
      </c>
    </row>
    <row r="3379" spans="8:11">
      <c r="H3379" s="3">
        <v>1.582441786223</v>
      </c>
      <c r="I3379" s="3">
        <v>2.4371782625134601</v>
      </c>
      <c r="J3379" s="3">
        <v>-0.83952055765364597</v>
      </c>
      <c r="K3379" s="3">
        <v>3.0065742006718299</v>
      </c>
    </row>
    <row r="3380" spans="8:11">
      <c r="H3380" s="3">
        <f>-2.04342640170165</f>
        <v>-2.0434264017016499</v>
      </c>
      <c r="I3380" s="3">
        <v>-0.41313638257805002</v>
      </c>
      <c r="J3380" s="3">
        <v>1.5543472338222799</v>
      </c>
      <c r="K3380" s="3">
        <v>3.2072259309307301</v>
      </c>
    </row>
    <row r="3381" spans="8:11">
      <c r="H3381" s="3">
        <v>-1.7881246297647</v>
      </c>
      <c r="I3381" s="3">
        <v>8.8255285847172696E-2</v>
      </c>
      <c r="J3381" s="3">
        <v>3.5378629838339402</v>
      </c>
      <c r="K3381" s="3">
        <v>-1.47758266243991</v>
      </c>
    </row>
    <row r="3382" spans="8:11">
      <c r="H3382" s="3">
        <f>-0.554649912292656</f>
        <v>-0.55464991229265603</v>
      </c>
      <c r="I3382" s="3">
        <v>-1.48147178071381</v>
      </c>
      <c r="J3382" s="3">
        <v>3.8204966106994802</v>
      </c>
      <c r="K3382" s="3">
        <v>-3.2636719179403202</v>
      </c>
    </row>
    <row r="3383" spans="8:11">
      <c r="H3383" s="3">
        <v>0.58173340631040005</v>
      </c>
      <c r="I3383" s="3">
        <v>0.401137265912409</v>
      </c>
      <c r="J3383" s="3">
        <v>3.3127251219020999</v>
      </c>
      <c r="K3383" s="3">
        <v>-0.54851236350344501</v>
      </c>
    </row>
    <row r="3384" spans="8:11">
      <c r="H3384" s="3">
        <f>-0.984804108275031</f>
        <v>-0.98480410827503095</v>
      </c>
      <c r="I3384" s="3">
        <v>-2.4649567637154401</v>
      </c>
      <c r="J3384" s="3">
        <f>-1.10491112109824</f>
        <v>-1.1049111210982401</v>
      </c>
      <c r="K3384" s="3">
        <v>-2.8380452747606002</v>
      </c>
    </row>
    <row r="3385" spans="8:11">
      <c r="H3385" s="3">
        <v>0.211496263792149</v>
      </c>
      <c r="I3385" s="3">
        <v>0.35144291614987699</v>
      </c>
      <c r="J3385" s="3">
        <v>-3.4701476495413202</v>
      </c>
      <c r="K3385" s="3">
        <v>0.36708438365930102</v>
      </c>
    </row>
    <row r="3386" spans="8:11">
      <c r="H3386" s="3">
        <f>-2.5778885804631</f>
        <v>-2.5778885804631</v>
      </c>
      <c r="I3386" s="3">
        <v>-0.59667561191687402</v>
      </c>
      <c r="J3386" s="3">
        <v>2.72767245488276</v>
      </c>
      <c r="K3386" s="3">
        <v>-3.9525013246187699</v>
      </c>
    </row>
    <row r="3387" spans="8:11">
      <c r="H3387" s="3">
        <v>2.4561821541400102</v>
      </c>
      <c r="I3387" s="3">
        <v>0.72002955881560204</v>
      </c>
      <c r="J3387" s="3">
        <f>-1.38581106211272</f>
        <v>-1.38581106211272</v>
      </c>
      <c r="K3387" s="3">
        <v>-3.0959086076251801</v>
      </c>
    </row>
    <row r="3388" spans="8:11">
      <c r="H3388" s="3">
        <f>-0.234970471325448</f>
        <v>-0.23497047132544799</v>
      </c>
      <c r="I3388" s="3">
        <v>-2.57018235608707</v>
      </c>
      <c r="J3388" s="3">
        <v>2.0048117077439098</v>
      </c>
      <c r="K3388" s="3">
        <v>3.6866870102763301</v>
      </c>
    </row>
    <row r="3389" spans="8:11">
      <c r="H3389" s="3">
        <v>0.62124163456791304</v>
      </c>
      <c r="I3389" s="3">
        <v>2.9244695306314199</v>
      </c>
      <c r="J3389" s="3">
        <v>0.56214392423313597</v>
      </c>
      <c r="K3389" s="3">
        <v>3.5687597362850099</v>
      </c>
    </row>
    <row r="3390" spans="8:11">
      <c r="H3390" s="3">
        <v>2.0599267760323299</v>
      </c>
      <c r="I3390" s="3">
        <v>2.0901766598909202</v>
      </c>
      <c r="J3390" s="3">
        <f>-0.570389240911981</f>
        <v>-0.57038924091198095</v>
      </c>
      <c r="K3390" s="3">
        <v>-3.5662700407315899</v>
      </c>
    </row>
    <row r="3391" spans="8:11">
      <c r="H3391" s="3">
        <f>-1.88426964083987</f>
        <v>-1.88426964083987</v>
      </c>
      <c r="I3391" s="3">
        <v>-1.84141047329094</v>
      </c>
      <c r="J3391" s="3">
        <v>2.1835825964265698</v>
      </c>
      <c r="K3391" s="3">
        <v>-2.9709815197752301</v>
      </c>
    </row>
    <row r="3392" spans="8:11">
      <c r="H3392" s="3">
        <v>2.6009810011286798</v>
      </c>
      <c r="I3392" s="3">
        <v>1.40342718168604</v>
      </c>
      <c r="J3392" s="3">
        <v>0.71190413418767695</v>
      </c>
      <c r="K3392" s="3">
        <v>-3.1476788107869398</v>
      </c>
    </row>
    <row r="3393" spans="8:11">
      <c r="H3393" s="3">
        <v>2.8999178911539998</v>
      </c>
      <c r="I3393" s="3">
        <v>0.71973400416843702</v>
      </c>
      <c r="J3393" s="3">
        <v>3.6188562243062599</v>
      </c>
      <c r="K3393" s="3">
        <v>1.7023051783437</v>
      </c>
    </row>
    <row r="3394" spans="8:11">
      <c r="H3394" s="3">
        <v>2.0182516679872098</v>
      </c>
      <c r="I3394" s="3">
        <v>-1.9171429768602199</v>
      </c>
      <c r="J3394" s="3">
        <v>-3.49667280994028</v>
      </c>
      <c r="K3394" s="3">
        <v>1.2036907582299301</v>
      </c>
    </row>
    <row r="3395" spans="8:11">
      <c r="H3395" s="3">
        <v>0.31487114804969302</v>
      </c>
      <c r="I3395" s="3">
        <v>-1.6063293201654001</v>
      </c>
      <c r="J3395" s="3">
        <v>-1.4104367175278301</v>
      </c>
      <c r="K3395" s="3">
        <v>3.4916648079475801</v>
      </c>
    </row>
    <row r="3396" spans="8:11">
      <c r="H3396" s="3">
        <f>-2.28663209806465</f>
        <v>-2.2866320980646502</v>
      </c>
      <c r="I3396" s="3">
        <v>-1.3758320525230401</v>
      </c>
      <c r="J3396" s="3">
        <v>2.6219933472703998</v>
      </c>
      <c r="K3396" s="3">
        <v>-3.1344985222006598</v>
      </c>
    </row>
    <row r="3397" spans="8:11">
      <c r="H3397" s="3">
        <v>-2.1461559155844099</v>
      </c>
      <c r="I3397" s="3">
        <v>1.7187285453863701</v>
      </c>
      <c r="J3397" s="3">
        <v>2.0862546220039699</v>
      </c>
      <c r="K3397" s="3">
        <v>2.7871810202751401</v>
      </c>
    </row>
    <row r="3398" spans="8:11">
      <c r="H3398" s="3">
        <v>-0.63282350848654001</v>
      </c>
      <c r="I3398" s="3">
        <v>8.0213496061984899E-2</v>
      </c>
      <c r="J3398" s="3">
        <f>-2.1795537366762</f>
        <v>-2.1795537366761999</v>
      </c>
      <c r="K3398" s="3">
        <v>-3.0987140040809602</v>
      </c>
    </row>
    <row r="3399" spans="8:11">
      <c r="H3399" s="3">
        <f>-2.04485436064697</f>
        <v>-2.04485436064697</v>
      </c>
      <c r="I3399" s="3">
        <v>-1.61950036136949</v>
      </c>
      <c r="J3399" s="3">
        <v>1.1487356671093401</v>
      </c>
      <c r="K3399" s="3">
        <v>-3.3199601993068901</v>
      </c>
    </row>
    <row r="3400" spans="8:11">
      <c r="H3400" s="3">
        <v>1.30095572868581</v>
      </c>
      <c r="I3400" s="3">
        <v>0.47773103086701202</v>
      </c>
      <c r="J3400" s="3">
        <v>3.9991905449906202</v>
      </c>
      <c r="K3400" s="3">
        <v>3.6401028482373698</v>
      </c>
    </row>
    <row r="3401" spans="8:11">
      <c r="H3401" s="3">
        <v>2.4026039958148799E-2</v>
      </c>
      <c r="I3401" s="3">
        <v>-4.4271283307043698E-2</v>
      </c>
      <c r="J3401" s="3">
        <v>3.98170137812687</v>
      </c>
      <c r="K3401" s="3">
        <v>0.103587494328908</v>
      </c>
    </row>
    <row r="3402" spans="8:11">
      <c r="H3402" s="3">
        <v>1.82973884923326</v>
      </c>
      <c r="I3402" s="3">
        <v>-2.3758882531877701</v>
      </c>
      <c r="J3402" s="3">
        <v>0.64389936651077095</v>
      </c>
      <c r="K3402" s="3">
        <v>3.5765675527317402</v>
      </c>
    </row>
    <row r="3403" spans="8:11">
      <c r="H3403" s="3">
        <v>-0.18988322677463701</v>
      </c>
      <c r="I3403" s="3">
        <v>0.75156239467253005</v>
      </c>
      <c r="J3403" s="3">
        <v>3.9451611779075102</v>
      </c>
      <c r="K3403" s="3">
        <v>2.32402641933828</v>
      </c>
    </row>
    <row r="3404" spans="8:11">
      <c r="H3404" s="3">
        <v>-0.50415341658891699</v>
      </c>
      <c r="I3404" s="3">
        <v>5.2951192989706103E-2</v>
      </c>
      <c r="J3404" s="3">
        <v>3.1653226129541201</v>
      </c>
      <c r="K3404" s="3">
        <v>-1.34059038022621</v>
      </c>
    </row>
    <row r="3405" spans="8:11">
      <c r="H3405" s="3">
        <v>0.238258979481942</v>
      </c>
      <c r="I3405" s="3">
        <v>2.9751261786738898</v>
      </c>
      <c r="J3405" s="3">
        <v>-3.2227101059627299</v>
      </c>
      <c r="K3405" s="3">
        <v>6.6551009683885207E-2</v>
      </c>
    </row>
    <row r="3406" spans="8:11">
      <c r="H3406" s="3">
        <v>1.03767477644924</v>
      </c>
      <c r="I3406" s="3">
        <v>0.50003763453787597</v>
      </c>
      <c r="J3406" s="3">
        <v>2.6831006769310202</v>
      </c>
      <c r="K3406" s="3">
        <v>-3.7204922202417201</v>
      </c>
    </row>
    <row r="3407" spans="8:11">
      <c r="H3407" s="3">
        <f>-0.292821258113941</f>
        <v>-0.292821258113941</v>
      </c>
      <c r="I3407" s="3">
        <v>-1.70030913664538</v>
      </c>
      <c r="J3407" s="3">
        <v>2.71205379321934</v>
      </c>
      <c r="K3407" s="3">
        <v>-3.15512998963588</v>
      </c>
    </row>
    <row r="3408" spans="8:11">
      <c r="H3408" s="3">
        <v>0.92577618867002098</v>
      </c>
      <c r="I3408" s="3">
        <v>1.8738664498184501</v>
      </c>
      <c r="J3408" s="3">
        <f>-3.69174681084296</f>
        <v>-3.6917468108429601</v>
      </c>
      <c r="K3408" s="3">
        <v>-0.66504783111666299</v>
      </c>
    </row>
    <row r="3409" spans="8:11">
      <c r="H3409" s="3">
        <f>-2.3354927334707</f>
        <v>-2.3354927334707001</v>
      </c>
      <c r="I3409" s="3">
        <v>-0.41739320355819798</v>
      </c>
      <c r="J3409" s="3">
        <v>3.2974092449546801</v>
      </c>
      <c r="K3409" s="3">
        <v>-1.8194510582823999</v>
      </c>
    </row>
    <row r="3410" spans="8:11">
      <c r="H3410" s="3">
        <f>-1.40238007090023</f>
        <v>-1.4023800709002301</v>
      </c>
      <c r="I3410" s="3">
        <v>-2.5614462459529599</v>
      </c>
      <c r="J3410" s="3">
        <v>3.31621542562003</v>
      </c>
      <c r="K3410" s="3">
        <v>1.13766320591748</v>
      </c>
    </row>
    <row r="3411" spans="8:11">
      <c r="H3411" s="3">
        <v>1.8575407103070201</v>
      </c>
      <c r="I3411" s="3">
        <v>1.6569046043589599</v>
      </c>
      <c r="J3411" s="3">
        <v>3.5083523665282401</v>
      </c>
      <c r="K3411" s="3">
        <v>1.62585772415839</v>
      </c>
    </row>
    <row r="3412" spans="8:11">
      <c r="H3412" s="3">
        <v>1.61599603651405</v>
      </c>
      <c r="I3412" s="3">
        <v>7.8933230107114796E-2</v>
      </c>
      <c r="J3412" s="3">
        <f>-2.03068838200053</f>
        <v>-2.0306883820005299</v>
      </c>
      <c r="K3412" s="3">
        <v>-2.9468067203110202</v>
      </c>
    </row>
    <row r="3413" spans="8:11">
      <c r="H3413" s="3">
        <v>2.0421048707300802</v>
      </c>
      <c r="I3413" s="3">
        <v>-0.92603753976570902</v>
      </c>
      <c r="J3413" s="3">
        <v>3.8936904269546702</v>
      </c>
      <c r="K3413" s="3">
        <v>-0.68641735268808102</v>
      </c>
    </row>
    <row r="3414" spans="8:11">
      <c r="H3414" s="3">
        <v>0.45830610013633499</v>
      </c>
      <c r="I3414" s="3">
        <v>2.3626191360971101</v>
      </c>
      <c r="J3414" s="3">
        <v>2.4253601335461799</v>
      </c>
      <c r="K3414" s="3">
        <v>-1.78390787073228</v>
      </c>
    </row>
    <row r="3415" spans="8:11">
      <c r="H3415" s="3">
        <v>1.5522315313924</v>
      </c>
      <c r="I3415" s="3">
        <v>1.5816311125637099</v>
      </c>
      <c r="J3415" s="3">
        <v>1.91069543057878</v>
      </c>
      <c r="K3415" s="3">
        <v>3.5189477930053199</v>
      </c>
    </row>
    <row r="3416" spans="8:11">
      <c r="H3416" s="3">
        <f>-1.17840667156998</f>
        <v>-1.1784066715699799</v>
      </c>
      <c r="I3416" s="3">
        <v>-2.01187979740109</v>
      </c>
      <c r="J3416" s="3">
        <v>-1.2509785041775101</v>
      </c>
      <c r="K3416" s="3">
        <v>3.9539320605685702</v>
      </c>
    </row>
    <row r="3417" spans="8:11">
      <c r="H3417" s="3">
        <v>-2.0608237949483801</v>
      </c>
      <c r="I3417" s="3">
        <v>8.1091264511543998E-2</v>
      </c>
      <c r="J3417" s="3">
        <f>-0.780047650139466</f>
        <v>-0.78004765013946598</v>
      </c>
      <c r="K3417" s="3">
        <v>-3.2133682727517399</v>
      </c>
    </row>
    <row r="3418" spans="8:11">
      <c r="H3418" s="3">
        <v>-1.8617120008068599</v>
      </c>
      <c r="I3418" s="3">
        <v>0.51539678416198398</v>
      </c>
      <c r="J3418" s="3">
        <v>3.3152463276012298</v>
      </c>
      <c r="K3418" s="3">
        <v>3.8912600312781001</v>
      </c>
    </row>
    <row r="3419" spans="8:11">
      <c r="H3419" s="3">
        <f>-2.25328466778251</f>
        <v>-2.25328466778251</v>
      </c>
      <c r="I3419" s="3">
        <v>-1.8918737049363601</v>
      </c>
      <c r="J3419" s="3">
        <v>2.9912868497399301</v>
      </c>
      <c r="K3419" s="3">
        <v>-3.2288738963955899</v>
      </c>
    </row>
    <row r="3420" spans="8:11">
      <c r="H3420" s="3">
        <v>0.46376637605034399</v>
      </c>
      <c r="I3420" s="3">
        <v>1.4702073229977799</v>
      </c>
      <c r="J3420" s="3">
        <v>3.7855023809583401</v>
      </c>
      <c r="K3420" s="3">
        <v>-1.9878925308264599</v>
      </c>
    </row>
    <row r="3421" spans="8:11">
      <c r="H3421" s="3">
        <v>1.5539698602855001</v>
      </c>
      <c r="I3421" s="3">
        <v>-0.69957044832715598</v>
      </c>
      <c r="J3421" s="3">
        <v>-3.4124723100008798</v>
      </c>
      <c r="K3421" s="3">
        <v>3.6613507976597202</v>
      </c>
    </row>
    <row r="3422" spans="8:11">
      <c r="H3422" s="3">
        <f>-0.143901150773827</f>
        <v>-0.14390115077382701</v>
      </c>
      <c r="I3422" s="3">
        <v>-0.56440250257865199</v>
      </c>
      <c r="J3422" s="3">
        <v>3.86631894818027</v>
      </c>
      <c r="K3422" s="3">
        <v>-2.6352736721808401</v>
      </c>
    </row>
    <row r="3423" spans="8:11">
      <c r="H3423" s="3">
        <v>1.6394215990629299</v>
      </c>
      <c r="I3423" s="3">
        <v>-0.92556636576432405</v>
      </c>
      <c r="J3423" s="3">
        <f>-3.02108969062549</f>
        <v>-3.02108969062549</v>
      </c>
      <c r="K3423" s="3">
        <v>-2.8537299100769702</v>
      </c>
    </row>
    <row r="3424" spans="8:11">
      <c r="H3424" s="3">
        <v>1.55001452695149</v>
      </c>
      <c r="I3424" s="3">
        <v>-1.9355540614778199</v>
      </c>
      <c r="J3424" s="3">
        <v>2.6802674540803801</v>
      </c>
      <c r="K3424" s="3">
        <v>-3.69600189761193</v>
      </c>
    </row>
    <row r="3425" spans="8:11">
      <c r="H3425" s="3">
        <v>-2.3402559346476401</v>
      </c>
      <c r="I3425" s="3">
        <v>1.1085192085754501</v>
      </c>
      <c r="J3425" s="3">
        <v>-2.6695650439940901</v>
      </c>
      <c r="K3425" s="3">
        <v>2.5436085251637</v>
      </c>
    </row>
    <row r="3426" spans="8:11">
      <c r="H3426" s="3">
        <v>0.22328293613462699</v>
      </c>
      <c r="I3426" s="3">
        <v>2.6819253121435702</v>
      </c>
      <c r="J3426" s="3">
        <f>-2.78735934277071</f>
        <v>-2.78735934277071</v>
      </c>
      <c r="K3426" s="3">
        <v>-2.5687729493279501</v>
      </c>
    </row>
    <row r="3427" spans="8:11">
      <c r="H3427" s="3">
        <v>-5.2467636704927002E-3</v>
      </c>
      <c r="I3427" s="3">
        <v>1.51405414288619</v>
      </c>
      <c r="J3427" s="3">
        <v>3.9623632589165001</v>
      </c>
      <c r="K3427" s="3">
        <v>1.91163931541327</v>
      </c>
    </row>
    <row r="3428" spans="8:11">
      <c r="H3428" s="3">
        <v>0.74198789309979096</v>
      </c>
      <c r="I3428" s="3">
        <v>-1.5991269754661801</v>
      </c>
      <c r="J3428" s="3">
        <v>0.52429985350253805</v>
      </c>
      <c r="K3428" s="3">
        <v>3.8438633268162001</v>
      </c>
    </row>
    <row r="3429" spans="8:11">
      <c r="H3429" s="3">
        <v>7.2397150452926995E-2</v>
      </c>
      <c r="I3429" s="3">
        <v>0.72542327245002203</v>
      </c>
      <c r="J3429" s="3">
        <v>-1.6732997577292801</v>
      </c>
      <c r="K3429" s="3">
        <v>3.1164455635400401</v>
      </c>
    </row>
    <row r="3430" spans="8:11">
      <c r="H3430" s="3">
        <v>1.98725832707211</v>
      </c>
      <c r="I3430" s="3">
        <v>-1.7553676065447299</v>
      </c>
      <c r="J3430" s="3">
        <v>3.0462689367637799</v>
      </c>
      <c r="K3430" s="3">
        <v>3.7304729282297502</v>
      </c>
    </row>
    <row r="3431" spans="8:11">
      <c r="H3431" s="3">
        <v>0.141865914864124</v>
      </c>
      <c r="I3431" s="3">
        <v>-0.92568819415551196</v>
      </c>
      <c r="J3431" s="3">
        <v>-1.3075286619967501</v>
      </c>
      <c r="K3431" s="3">
        <v>3.9780888100534102</v>
      </c>
    </row>
    <row r="3432" spans="8:11">
      <c r="H3432" s="3">
        <v>-0.39296322381645199</v>
      </c>
      <c r="I3432" s="3">
        <v>1.5763827702100599</v>
      </c>
      <c r="J3432" s="3">
        <v>2.4776236069618598</v>
      </c>
      <c r="K3432" s="3">
        <v>-2.7806294306306398</v>
      </c>
    </row>
    <row r="3433" spans="8:11">
      <c r="H3433" s="3">
        <v>-1.3389560654631101</v>
      </c>
      <c r="I3433" s="3">
        <v>2.0006213257618102</v>
      </c>
      <c r="J3433" s="3">
        <v>1.4682966619242499</v>
      </c>
      <c r="K3433" s="3">
        <v>3.2158769332859798</v>
      </c>
    </row>
    <row r="3434" spans="8:11">
      <c r="H3434" s="3">
        <v>-1.5052160742913301</v>
      </c>
      <c r="I3434" s="3">
        <v>2.4565792119944998</v>
      </c>
      <c r="J3434" s="3">
        <f>-3.83586706843514</f>
        <v>-3.8358670684351401</v>
      </c>
      <c r="K3434" s="3">
        <v>-1.80346394404719</v>
      </c>
    </row>
    <row r="3435" spans="8:11">
      <c r="H3435" s="3">
        <f>-1.11150559980159</f>
        <v>-1.1115055998015899</v>
      </c>
      <c r="I3435" s="3">
        <v>-2.19549407965492</v>
      </c>
      <c r="J3435" s="3">
        <v>3.9232861417187701</v>
      </c>
      <c r="K3435" s="3">
        <v>-3.68475669157931</v>
      </c>
    </row>
    <row r="3436" spans="8:11">
      <c r="H3436" s="3">
        <v>1.1163629908319099</v>
      </c>
      <c r="I3436" s="3">
        <v>-2.7500744259144101</v>
      </c>
      <c r="J3436" s="3">
        <v>-0.79775883501341105</v>
      </c>
      <c r="K3436" s="3">
        <v>3.5409391193766102</v>
      </c>
    </row>
    <row r="3437" spans="8:11">
      <c r="H3437" s="3">
        <v>0.70596554765761099</v>
      </c>
      <c r="I3437" s="3">
        <v>0.81170963268895302</v>
      </c>
      <c r="J3437" s="3">
        <f>-2.88702100047238</f>
        <v>-2.8870210004723802</v>
      </c>
      <c r="K3437" s="3">
        <v>-3.8258944978762699</v>
      </c>
    </row>
    <row r="3438" spans="8:11">
      <c r="H3438" s="3">
        <v>0.610456378025243</v>
      </c>
      <c r="I3438" s="3">
        <v>2.6276903242967</v>
      </c>
      <c r="J3438" s="3">
        <f>-3.46843477018135</f>
        <v>-3.46843477018135</v>
      </c>
      <c r="K3438" s="3">
        <v>-2.48997929989123</v>
      </c>
    </row>
    <row r="3439" spans="8:11">
      <c r="H3439" s="3">
        <v>1.64833222826491</v>
      </c>
      <c r="I3439" s="3">
        <v>-1.81932006947277</v>
      </c>
      <c r="J3439" s="3">
        <v>3.7297301735055499</v>
      </c>
      <c r="K3439" s="3">
        <v>-1.1534065870313499</v>
      </c>
    </row>
    <row r="3440" spans="8:11">
      <c r="H3440" s="3">
        <v>0.28422690070376899</v>
      </c>
      <c r="I3440" s="3">
        <v>-1.95369186739295</v>
      </c>
      <c r="J3440" s="3">
        <v>2.7199412592577499</v>
      </c>
      <c r="K3440" s="3">
        <v>-2.7762034867014602</v>
      </c>
    </row>
    <row r="3441" spans="8:11">
      <c r="H3441" s="3">
        <f>-0.355661250284544</f>
        <v>-0.35566125028454398</v>
      </c>
      <c r="I3441" s="3">
        <v>-2.2599240014975399E-2</v>
      </c>
      <c r="J3441" s="3">
        <v>3.1495330488296598</v>
      </c>
      <c r="K3441" s="3">
        <v>2.83547785442931</v>
      </c>
    </row>
    <row r="3442" spans="8:11">
      <c r="H3442" s="3">
        <f>-0.182833558793076</f>
        <v>-0.182833558793076</v>
      </c>
      <c r="I3442" s="3">
        <v>-1.84743527273981</v>
      </c>
      <c r="J3442" s="3">
        <v>3.6579153319022399</v>
      </c>
      <c r="K3442" s="3">
        <v>-2.7913910512189801</v>
      </c>
    </row>
    <row r="3443" spans="8:11">
      <c r="H3443" s="3">
        <v>-2.4871556553488001</v>
      </c>
      <c r="I3443" s="3">
        <v>0.82701556735399395</v>
      </c>
      <c r="J3443" s="3">
        <v>3.5455682042644798</v>
      </c>
      <c r="K3443" s="3">
        <v>1.0934353778380499</v>
      </c>
    </row>
    <row r="3444" spans="8:11">
      <c r="H3444" s="3">
        <v>-1.10328090443</v>
      </c>
      <c r="I3444" s="3">
        <v>2.6058312491769402</v>
      </c>
      <c r="J3444" s="3">
        <f>-2.91857534754192</f>
        <v>-2.9185753475419198</v>
      </c>
      <c r="K3444" s="3">
        <v>-2.13825355493851</v>
      </c>
    </row>
    <row r="3445" spans="8:11">
      <c r="H3445" s="3">
        <v>2.0341813010377701</v>
      </c>
      <c r="I3445" s="3">
        <v>-0.71529306051471397</v>
      </c>
      <c r="J3445" s="3">
        <f>-2.50149368818349</f>
        <v>-2.5014936881834902</v>
      </c>
      <c r="K3445" s="3">
        <v>-2.7663743967752299</v>
      </c>
    </row>
    <row r="3446" spans="8:11">
      <c r="H3446" s="3">
        <v>-0.78809965711466501</v>
      </c>
      <c r="I3446" s="3">
        <v>2.6143986692186401</v>
      </c>
      <c r="J3446" s="3">
        <f>-1.02687272187893</f>
        <v>-1.02687272187893</v>
      </c>
      <c r="K3446" s="3">
        <v>-3.459374563141</v>
      </c>
    </row>
    <row r="3447" spans="8:11">
      <c r="H3447" s="3">
        <v>1.11694741070187</v>
      </c>
      <c r="I3447" s="3">
        <v>1.6957375776363499</v>
      </c>
      <c r="J3447" s="3">
        <v>3.7815416687442198</v>
      </c>
      <c r="K3447" s="3">
        <v>1.85614269245974</v>
      </c>
    </row>
    <row r="3448" spans="8:11">
      <c r="H3448" s="3">
        <v>2.6189117666091102</v>
      </c>
      <c r="I3448" s="3">
        <v>0.346374785050937</v>
      </c>
      <c r="J3448" s="3">
        <v>3.2290882053628498</v>
      </c>
      <c r="K3448" s="3">
        <v>-0.98995144547649705</v>
      </c>
    </row>
    <row r="3449" spans="8:11">
      <c r="H3449" s="3">
        <f>-0.401797574176254</f>
        <v>-0.401797574176254</v>
      </c>
      <c r="I3449" s="3">
        <v>-0.240312096878292</v>
      </c>
      <c r="J3449" s="3">
        <v>3.8965870030039702</v>
      </c>
      <c r="K3449" s="3">
        <v>-1.98635712464166</v>
      </c>
    </row>
    <row r="3450" spans="8:11">
      <c r="H3450" s="3">
        <v>1.0558081432629001</v>
      </c>
      <c r="I3450" s="3">
        <v>-0.68025334430869</v>
      </c>
      <c r="J3450" s="3">
        <v>2.0967639346587301</v>
      </c>
      <c r="K3450" s="3">
        <v>-2.1988868513648399</v>
      </c>
    </row>
    <row r="3451" spans="8:11">
      <c r="H3451" s="3">
        <v>1.29803324079376</v>
      </c>
      <c r="I3451" s="3">
        <v>4.4371278904988799E-2</v>
      </c>
      <c r="J3451" s="3">
        <f>-2.92192405251311</f>
        <v>-2.92192405251311</v>
      </c>
      <c r="K3451" s="3">
        <v>-2.5825366549887798</v>
      </c>
    </row>
    <row r="3452" spans="8:11">
      <c r="H3452" s="3">
        <v>1.4038176467599</v>
      </c>
      <c r="I3452" s="3">
        <v>1.36481115329943</v>
      </c>
      <c r="J3452" s="3">
        <f>-3.93271679082458</f>
        <v>-3.9327167908245801</v>
      </c>
      <c r="K3452" s="3">
        <v>-2.9042813798501101</v>
      </c>
    </row>
    <row r="3453" spans="8:11">
      <c r="H3453" s="3">
        <f>-2.19120268947101</f>
        <v>-2.1912026894710102</v>
      </c>
      <c r="I3453" s="3">
        <v>-1.62708795969933</v>
      </c>
      <c r="J3453" s="3">
        <v>-3.0780329903878201</v>
      </c>
      <c r="K3453" s="3">
        <v>2.45623347147954</v>
      </c>
    </row>
    <row r="3454" spans="8:11">
      <c r="H3454" s="3">
        <v>1.8757780465227301</v>
      </c>
      <c r="I3454" s="3">
        <v>2.6596595519922699E-2</v>
      </c>
      <c r="J3454" s="3">
        <v>3.57625492096177</v>
      </c>
      <c r="K3454" s="3">
        <v>-2.4960321891289801</v>
      </c>
    </row>
    <row r="3455" spans="8:11">
      <c r="H3455" s="3">
        <f>-1.51437499525748</f>
        <v>-1.5143749952574801</v>
      </c>
      <c r="I3455" s="3">
        <v>-2.4805917598076501</v>
      </c>
      <c r="J3455" s="3">
        <v>-1.6616670783724801</v>
      </c>
      <c r="K3455" s="3">
        <v>3.4783999963663401</v>
      </c>
    </row>
    <row r="3456" spans="8:11">
      <c r="H3456" s="3">
        <f>-0.893896741307903</f>
        <v>-0.89389674130790298</v>
      </c>
      <c r="I3456" s="3">
        <v>-1.40814493554412</v>
      </c>
      <c r="J3456" s="3">
        <v>2.600556078886</v>
      </c>
      <c r="K3456" s="3">
        <v>-3.6719074980046398</v>
      </c>
    </row>
    <row r="3457" spans="8:11">
      <c r="H3457" s="3">
        <v>2.2578405104439101</v>
      </c>
      <c r="I3457" s="3">
        <v>1.73872796648581</v>
      </c>
      <c r="J3457" s="3">
        <v>2.8895237239776499</v>
      </c>
      <c r="K3457" s="3">
        <v>-3.5716876746471802</v>
      </c>
    </row>
    <row r="3458" spans="8:11">
      <c r="H3458" s="3">
        <v>2.2676339323633901</v>
      </c>
      <c r="I3458" s="3">
        <v>-0.99362521453353703</v>
      </c>
      <c r="J3458" s="3">
        <v>3.7171685261969398</v>
      </c>
      <c r="K3458" s="3">
        <v>-2.5774928222870601</v>
      </c>
    </row>
    <row r="3459" spans="8:11">
      <c r="H3459" s="3">
        <f>-0.566151813578008</f>
        <v>-0.56615181357800803</v>
      </c>
      <c r="I3459" s="3">
        <v>-2.2699381018156601</v>
      </c>
      <c r="J3459" s="3">
        <v>3.0477149285556799</v>
      </c>
      <c r="K3459" s="3">
        <v>-3.42159801228757</v>
      </c>
    </row>
    <row r="3460" spans="8:11">
      <c r="H3460" s="3">
        <v>-0.238374664447044</v>
      </c>
      <c r="I3460" s="3">
        <v>1.44450904725606</v>
      </c>
      <c r="J3460" s="3">
        <v>3.53927596326995</v>
      </c>
      <c r="K3460" s="3">
        <v>3.16185861563071</v>
      </c>
    </row>
    <row r="3461" spans="8:11">
      <c r="H3461" s="3">
        <f>-0.525319510265003</f>
        <v>-0.52531951026500301</v>
      </c>
      <c r="I3461" s="3">
        <v>-2.2715844416573798</v>
      </c>
      <c r="J3461" s="3">
        <v>2.47549492785949</v>
      </c>
      <c r="K3461" s="3">
        <v>2.51761686316032</v>
      </c>
    </row>
    <row r="3462" spans="8:11">
      <c r="H3462" s="3">
        <v>-0.47495651443910197</v>
      </c>
      <c r="I3462" s="3">
        <v>2.3901355468887102</v>
      </c>
      <c r="J3462" s="3">
        <f>-2.76662958783748</f>
        <v>-2.76662958783748</v>
      </c>
      <c r="K3462" s="3">
        <v>-3.1851696609016602</v>
      </c>
    </row>
    <row r="3463" spans="8:11">
      <c r="H3463" s="3">
        <v>2.6576401985232199</v>
      </c>
      <c r="I3463" s="3">
        <v>-0.88315872761740999</v>
      </c>
      <c r="J3463" s="3">
        <v>3.8890872472552198</v>
      </c>
      <c r="K3463" s="3">
        <v>-3.9400855070459602</v>
      </c>
    </row>
    <row r="3464" spans="8:11">
      <c r="H3464" s="3">
        <v>-1.4893579631699101</v>
      </c>
      <c r="I3464" s="3">
        <v>0.612785641831742</v>
      </c>
      <c r="J3464" s="3">
        <f>-2.52539761587518</f>
        <v>-2.5253976158751801</v>
      </c>
      <c r="K3464" s="3">
        <v>-2.6909559149717799</v>
      </c>
    </row>
    <row r="3465" spans="8:11">
      <c r="H3465" s="3">
        <v>1.8770479745452799</v>
      </c>
      <c r="I3465" s="3">
        <v>-0.31831120326281498</v>
      </c>
      <c r="J3465" s="3">
        <v>-1.74549162242319</v>
      </c>
      <c r="K3465" s="3">
        <v>3.58995990609621</v>
      </c>
    </row>
    <row r="3466" spans="8:11">
      <c r="H3466" s="3">
        <v>1.35671076332048</v>
      </c>
      <c r="I3466" s="3">
        <v>-2.27993087526366</v>
      </c>
      <c r="J3466" s="3">
        <v>-3.7126981234088001</v>
      </c>
      <c r="K3466" s="3">
        <v>2.6752443261332299</v>
      </c>
    </row>
    <row r="3467" spans="8:11">
      <c r="H3467" s="3">
        <v>-2.3805591179485899</v>
      </c>
      <c r="I3467" s="3">
        <v>0.370662796122258</v>
      </c>
      <c r="J3467" s="3">
        <v>2.97540206019915</v>
      </c>
      <c r="K3467" s="3">
        <v>2.6029986995415801</v>
      </c>
    </row>
    <row r="3468" spans="8:11">
      <c r="H3468" s="3">
        <f>-1.57281073183286</f>
        <v>-1.5728107318328599</v>
      </c>
      <c r="I3468" s="3">
        <v>-1.4663226684595601</v>
      </c>
      <c r="J3468" s="3">
        <v>-3.4138760590956601</v>
      </c>
      <c r="K3468" s="3">
        <v>3.02224749628631</v>
      </c>
    </row>
    <row r="3469" spans="8:11">
      <c r="H3469" s="3">
        <f>-1.08741346260755</f>
        <v>-1.08741346260755</v>
      </c>
      <c r="I3469" s="3">
        <v>-2.2360315236980099</v>
      </c>
      <c r="J3469" s="3">
        <f>-2.4810268516607</f>
        <v>-2.4810268516607001</v>
      </c>
      <c r="K3469" s="3">
        <v>-3.9571790645720899</v>
      </c>
    </row>
    <row r="3470" spans="8:11">
      <c r="H3470" s="3">
        <f>-2.56219100333046</f>
        <v>-2.5621910033304598</v>
      </c>
      <c r="I3470" s="3">
        <v>-0.74501616233581203</v>
      </c>
      <c r="J3470" s="3">
        <v>3.6534754076478202</v>
      </c>
      <c r="K3470" s="3">
        <v>-1.4416446286873701</v>
      </c>
    </row>
    <row r="3471" spans="8:11">
      <c r="H3471" s="3">
        <v>2.9045488467905298</v>
      </c>
      <c r="I3471" s="3">
        <v>0.39396239911944603</v>
      </c>
      <c r="J3471" s="3">
        <v>1.3335863036191999</v>
      </c>
      <c r="K3471" s="3">
        <v>2.9311474854525001</v>
      </c>
    </row>
    <row r="3472" spans="8:11">
      <c r="H3472" s="3">
        <v>-2.3624044883775301</v>
      </c>
      <c r="I3472" s="3">
        <v>0.57481325634005398</v>
      </c>
      <c r="J3472" s="3">
        <v>-2.5209007389032898</v>
      </c>
      <c r="K3472" s="3">
        <v>3.0576197472823701</v>
      </c>
    </row>
    <row r="3473" spans="8:11">
      <c r="H3473" s="3">
        <f>-1.70453405656539</f>
        <v>-1.7045340565653899</v>
      </c>
      <c r="I3473" s="3">
        <v>-2.03753836216113</v>
      </c>
      <c r="J3473" s="3">
        <v>3.1095242952419899</v>
      </c>
      <c r="K3473" s="3">
        <v>0.41086064326166</v>
      </c>
    </row>
    <row r="3474" spans="8:11">
      <c r="H3474" s="3">
        <v>-1.7753270582135501</v>
      </c>
      <c r="I3474" s="3">
        <v>2.2157403008303902</v>
      </c>
      <c r="J3474" s="3">
        <v>-0.22167021392493599</v>
      </c>
      <c r="K3474" s="3">
        <v>3.1921932716191899</v>
      </c>
    </row>
    <row r="3475" spans="8:11">
      <c r="H3475" s="3">
        <v>-1.50901994702783</v>
      </c>
      <c r="I3475" s="3">
        <v>1.4390962145861099</v>
      </c>
      <c r="J3475" s="3">
        <v>0.92498597709931296</v>
      </c>
      <c r="K3475" s="3">
        <v>-3.5849697901569999</v>
      </c>
    </row>
    <row r="3476" spans="8:11">
      <c r="H3476" s="3">
        <f>-2.79786936544207</f>
        <v>-2.7978693654420699</v>
      </c>
      <c r="I3476" s="3">
        <v>-1.0485124742102201</v>
      </c>
      <c r="J3476" s="3">
        <f>-3.77818332001258</f>
        <v>-3.7781833200125798</v>
      </c>
      <c r="K3476" s="3">
        <v>-2.7830757872410801</v>
      </c>
    </row>
    <row r="3477" spans="8:11">
      <c r="H3477" s="3">
        <f>-1.4225608364332</f>
        <v>-1.4225608364332001</v>
      </c>
      <c r="I3477" s="3">
        <v>-0.882846355111364</v>
      </c>
      <c r="J3477" s="3">
        <v>-2.7671948456164501</v>
      </c>
      <c r="K3477" s="3">
        <v>1.8114273147625799</v>
      </c>
    </row>
    <row r="3478" spans="8:11">
      <c r="H3478" s="3">
        <v>1.35065537708566</v>
      </c>
      <c r="I3478" s="3">
        <v>-1.62586817657087</v>
      </c>
      <c r="J3478" s="3">
        <v>3.9835163115979402</v>
      </c>
      <c r="K3478" s="3">
        <v>0.67832504511769498</v>
      </c>
    </row>
    <row r="3479" spans="8:11">
      <c r="H3479" s="3">
        <v>-0.27256929650945599</v>
      </c>
      <c r="I3479" s="3">
        <v>2.4881014123676102</v>
      </c>
      <c r="J3479" s="3">
        <v>-3.9589022936862199</v>
      </c>
      <c r="K3479" s="3">
        <v>0.97764936677657699</v>
      </c>
    </row>
    <row r="3480" spans="8:11">
      <c r="H3480" s="3">
        <v>2.5539644133045698</v>
      </c>
      <c r="I3480" s="3">
        <v>0.90363868429564898</v>
      </c>
      <c r="J3480" s="3">
        <v>2.6209146729897301</v>
      </c>
      <c r="K3480" s="3">
        <v>1.84945424355823</v>
      </c>
    </row>
    <row r="3481" spans="8:11">
      <c r="H3481" s="3">
        <f>-1.34653146411905</f>
        <v>-1.34653146411905</v>
      </c>
      <c r="I3481" s="3">
        <v>-1.71111020769745</v>
      </c>
      <c r="J3481" s="3">
        <v>2.4567259890286599</v>
      </c>
      <c r="K3481" s="3">
        <v>-3.0608674998141798</v>
      </c>
    </row>
    <row r="3482" spans="8:11">
      <c r="H3482" s="3">
        <v>1.3415246922717201</v>
      </c>
      <c r="I3482" s="3">
        <v>0.11012567881860399</v>
      </c>
      <c r="J3482" s="3">
        <v>3.5878321242264399</v>
      </c>
      <c r="K3482" s="3">
        <v>0.86339097501252604</v>
      </c>
    </row>
    <row r="3483" spans="8:11">
      <c r="H3483" s="3">
        <v>0.32028739810620999</v>
      </c>
      <c r="I3483" s="3">
        <v>1.57776420838902</v>
      </c>
      <c r="J3483" s="3">
        <v>2.8520246470803099</v>
      </c>
      <c r="K3483" s="3">
        <v>-1.6448507657429301</v>
      </c>
    </row>
    <row r="3484" spans="8:11">
      <c r="H3484" s="3">
        <v>-0.99512220622662595</v>
      </c>
      <c r="I3484" s="3">
        <v>6.7479352345264504E-2</v>
      </c>
      <c r="J3484" s="3">
        <v>3.7299080427778399</v>
      </c>
      <c r="K3484" s="3">
        <v>-2.1360197978123301</v>
      </c>
    </row>
    <row r="3485" spans="8:11">
      <c r="H3485" s="3">
        <f>-2.69194022683089</f>
        <v>-2.6919402268308898</v>
      </c>
      <c r="I3485" s="3">
        <v>-0.70685988277672995</v>
      </c>
      <c r="J3485" s="3">
        <f>-0.508515095311691</f>
        <v>-0.50851509531169103</v>
      </c>
      <c r="K3485" s="3">
        <v>-3.89016416699693</v>
      </c>
    </row>
    <row r="3486" spans="8:11">
      <c r="H3486" s="3">
        <v>1.91577207857349E-2</v>
      </c>
      <c r="I3486" s="3">
        <v>0.105120821477478</v>
      </c>
      <c r="J3486" s="3">
        <v>3.7294763851674801</v>
      </c>
      <c r="K3486" s="3">
        <v>2.0123987144991</v>
      </c>
    </row>
    <row r="3487" spans="8:11">
      <c r="H3487" s="3">
        <v>1.25303024721678</v>
      </c>
      <c r="I3487" s="3">
        <v>1.5277326468401899</v>
      </c>
      <c r="J3487" s="3">
        <v>3.6847377909537098</v>
      </c>
      <c r="K3487" s="3">
        <v>-0.11538885366549</v>
      </c>
    </row>
    <row r="3488" spans="8:11">
      <c r="H3488" s="3">
        <v>0.40768981079252198</v>
      </c>
      <c r="I3488" s="3">
        <v>-1.85127543426307</v>
      </c>
      <c r="J3488" s="3">
        <v>0.57615212423194595</v>
      </c>
      <c r="K3488" s="3">
        <v>3.28055524491907</v>
      </c>
    </row>
    <row r="3489" spans="8:11">
      <c r="H3489" s="3">
        <v>1.2009863653316</v>
      </c>
      <c r="I3489" s="3">
        <v>1.4908458992575</v>
      </c>
      <c r="J3489" s="3">
        <f>-0.615797746004145</f>
        <v>-0.61579774600414505</v>
      </c>
      <c r="K3489" s="3">
        <v>-3.25605712382507</v>
      </c>
    </row>
    <row r="3490" spans="8:11">
      <c r="H3490" s="3">
        <f>-1.19413441034142</f>
        <v>-1.19413441034142</v>
      </c>
      <c r="I3490" s="3">
        <v>-0.62490175065815501</v>
      </c>
      <c r="J3490" s="3">
        <v>3.9968760002248902</v>
      </c>
      <c r="K3490" s="3">
        <v>1.28057952125324E-2</v>
      </c>
    </row>
    <row r="3491" spans="8:11">
      <c r="H3491" s="3">
        <v>1.6112438920240499</v>
      </c>
      <c r="I3491" s="3">
        <v>-2.0565381241171399</v>
      </c>
      <c r="J3491" s="3">
        <v>2.3597143969001699</v>
      </c>
      <c r="K3491" s="3">
        <v>2.3416487345346102</v>
      </c>
    </row>
    <row r="3492" spans="8:11">
      <c r="H3492" s="3">
        <v>-4.4143718309884498E-2</v>
      </c>
      <c r="I3492" s="3">
        <v>2.5585555844316401</v>
      </c>
      <c r="J3492" s="3">
        <v>2.3860151871553401</v>
      </c>
      <c r="K3492" s="3">
        <v>2.3867866307652101</v>
      </c>
    </row>
    <row r="3493" spans="8:11">
      <c r="H3493" s="3">
        <v>0.27286802536139898</v>
      </c>
      <c r="I3493" s="3">
        <v>-1.2214902372885901</v>
      </c>
      <c r="J3493" s="3">
        <v>3.5146062802581501</v>
      </c>
      <c r="K3493" s="3">
        <v>-0.80275823683039305</v>
      </c>
    </row>
    <row r="3494" spans="8:11">
      <c r="H3494" s="3">
        <v>0.67241842824444698</v>
      </c>
      <c r="I3494" s="3">
        <v>-0.40011935958579498</v>
      </c>
      <c r="J3494" s="3">
        <v>0.78254108465491701</v>
      </c>
      <c r="K3494" s="3">
        <v>-3.7863245955348801</v>
      </c>
    </row>
    <row r="3495" spans="8:11">
      <c r="H3495" s="3">
        <f>-1.67993900610982</f>
        <v>-1.6799390061098201</v>
      </c>
      <c r="I3495" s="3">
        <v>-1.40501554551272</v>
      </c>
      <c r="J3495" s="3">
        <v>-1.50862274133435</v>
      </c>
      <c r="K3495" s="3">
        <v>3.2857042256256301</v>
      </c>
    </row>
    <row r="3496" spans="8:11">
      <c r="H3496" s="3">
        <f>-2.65137757376</f>
        <v>-2.6513775737600001</v>
      </c>
      <c r="I3496" s="3">
        <v>-0.74597166510199797</v>
      </c>
      <c r="J3496" s="3">
        <v>-1.34627346338356</v>
      </c>
      <c r="K3496" s="3">
        <v>3.6245738625803301</v>
      </c>
    </row>
    <row r="3497" spans="8:11">
      <c r="H3497" s="3">
        <f>-0.871050149127146</f>
        <v>-0.87105014912714596</v>
      </c>
      <c r="I3497" s="3">
        <v>-0.68948555173558401</v>
      </c>
      <c r="J3497" s="3">
        <v>-3.4639016113524002</v>
      </c>
      <c r="K3497" s="3">
        <v>0.124485709932748</v>
      </c>
    </row>
    <row r="3498" spans="8:11">
      <c r="H3498" s="3">
        <f>-0.656646186304219</f>
        <v>-0.656646186304219</v>
      </c>
      <c r="I3498" s="3">
        <v>-1.82742713023556</v>
      </c>
      <c r="J3498" s="3">
        <v>1.0673807143057601</v>
      </c>
      <c r="K3498" s="3">
        <v>3.9261801481760998</v>
      </c>
    </row>
    <row r="3499" spans="8:11">
      <c r="H3499" s="3">
        <v>1.6485057866478701</v>
      </c>
      <c r="I3499" s="3">
        <v>1.6258196580192199</v>
      </c>
      <c r="J3499" s="3">
        <v>-2.4088231502853699</v>
      </c>
      <c r="K3499" s="3">
        <v>2.1717077528538402</v>
      </c>
    </row>
    <row r="3500" spans="8:11">
      <c r="H3500" s="3">
        <v>0.87924209196846803</v>
      </c>
      <c r="I3500" s="3">
        <v>1.7579725765662599</v>
      </c>
      <c r="J3500" s="3">
        <f>-2.83941153430792</f>
        <v>-2.8394115343079198</v>
      </c>
      <c r="K3500" s="3">
        <v>-2.1518246560705299</v>
      </c>
    </row>
    <row r="3501" spans="8:11">
      <c r="H3501" s="3">
        <v>-2.7858211884642401</v>
      </c>
      <c r="I3501" s="3">
        <v>6.5353413675586197E-2</v>
      </c>
      <c r="J3501" s="3">
        <v>-3.1630083680468299</v>
      </c>
      <c r="K3501" s="3">
        <v>2.20325244931457</v>
      </c>
    </row>
    <row r="3502" spans="8:11">
      <c r="H3502" s="3">
        <v>1.64907446543284</v>
      </c>
      <c r="I3502" s="3">
        <v>0.42340963593047798</v>
      </c>
      <c r="J3502" s="3">
        <f>-2.18269612714829</f>
        <v>-2.1826961271482901</v>
      </c>
      <c r="K3502" s="3">
        <v>-3.9598403658033199</v>
      </c>
    </row>
    <row r="3503" spans="8:11">
      <c r="H3503" s="3">
        <f>-0.341847632787382</f>
        <v>-0.34184763278738201</v>
      </c>
      <c r="I3503" s="3">
        <v>-1.7835778167566101</v>
      </c>
      <c r="J3503" s="3">
        <v>2.0031544659115599</v>
      </c>
      <c r="K3503" s="3">
        <v>-2.8245847750431601</v>
      </c>
    </row>
    <row r="3504" spans="8:11">
      <c r="H3504" s="3">
        <v>-1.1143694214798401</v>
      </c>
      <c r="I3504" s="3">
        <v>2.4046276852917701</v>
      </c>
      <c r="J3504" s="3">
        <v>1.5867429056214799</v>
      </c>
      <c r="K3504" s="3">
        <v>-2.6646207741697201</v>
      </c>
    </row>
    <row r="3505" spans="8:11">
      <c r="H3505" s="3">
        <v>0.24515513266980099</v>
      </c>
      <c r="I3505" s="3">
        <v>2.1405816999715501</v>
      </c>
      <c r="J3505" s="3">
        <v>3.1900943538474902</v>
      </c>
      <c r="K3505" s="3">
        <v>-0.350318720948677</v>
      </c>
    </row>
    <row r="3506" spans="8:11">
      <c r="H3506" s="3">
        <v>0.99531164099827396</v>
      </c>
      <c r="I3506" s="3">
        <v>2.1216251496021101</v>
      </c>
      <c r="J3506" s="3">
        <f>-1.34168111408381</f>
        <v>-1.3416811140838101</v>
      </c>
      <c r="K3506" s="3">
        <v>-3.67043617061963</v>
      </c>
    </row>
    <row r="3507" spans="8:11">
      <c r="H3507" s="3">
        <v>1.7514200567500799</v>
      </c>
      <c r="I3507" s="3">
        <v>-1.7288727114145499</v>
      </c>
      <c r="J3507" s="3">
        <v>2.2870539333743798</v>
      </c>
      <c r="K3507" s="3">
        <v>-2.1729251595183601</v>
      </c>
    </row>
    <row r="3508" spans="8:11">
      <c r="H3508" s="3">
        <v>-0.59730690507185202</v>
      </c>
      <c r="I3508" s="3">
        <v>1.74170177416729</v>
      </c>
      <c r="J3508" s="3">
        <f>-3.79896481545907</f>
        <v>-3.7989648154590698</v>
      </c>
      <c r="K3508" s="3">
        <v>-0.80697957634471995</v>
      </c>
    </row>
    <row r="3509" spans="8:11">
      <c r="H3509" s="3">
        <v>2.11369593078097</v>
      </c>
      <c r="I3509" s="3">
        <v>1.28701547421128</v>
      </c>
      <c r="J3509" s="3">
        <v>3.2727688123007899</v>
      </c>
      <c r="K3509" s="3">
        <v>1.8609885559909101</v>
      </c>
    </row>
    <row r="3510" spans="8:11">
      <c r="H3510" s="3">
        <v>1.6601257473773099</v>
      </c>
      <c r="I3510" s="3">
        <v>-1.5976101588216201</v>
      </c>
      <c r="J3510" s="3">
        <f>-3.39324953567218</f>
        <v>-3.3932495356721799</v>
      </c>
      <c r="K3510" s="3">
        <v>-3.8254896382583099</v>
      </c>
    </row>
    <row r="3511" spans="8:11">
      <c r="H3511" s="3">
        <v>-0.80516182456412999</v>
      </c>
      <c r="I3511" s="3">
        <v>1.5041232523075501</v>
      </c>
      <c r="J3511" s="3">
        <f>-2.61937252740571</f>
        <v>-2.61937252740571</v>
      </c>
      <c r="K3511" s="3">
        <v>-3.1040454477705</v>
      </c>
    </row>
    <row r="3512" spans="8:11">
      <c r="H3512" s="3">
        <f>-0.175944101565492</f>
        <v>-0.17594410156549201</v>
      </c>
      <c r="I3512" s="3">
        <v>-2.53026834565912</v>
      </c>
      <c r="J3512" s="3">
        <v>2.57984329622353</v>
      </c>
      <c r="K3512" s="3">
        <v>2.9469512848802499</v>
      </c>
    </row>
    <row r="3513" spans="8:11">
      <c r="H3513" s="3">
        <f>-2.69368738032019</f>
        <v>-2.6936873803201902</v>
      </c>
      <c r="I3513" s="3">
        <v>-0.58501293267718102</v>
      </c>
      <c r="J3513" s="3">
        <v>2.2106502770352199</v>
      </c>
      <c r="K3513" s="3">
        <v>3.31105586767849</v>
      </c>
    </row>
    <row r="3514" spans="8:11">
      <c r="H3514" s="3">
        <v>1.6224805125453201</v>
      </c>
      <c r="I3514" s="3">
        <v>0.38474516481730803</v>
      </c>
      <c r="J3514" s="3">
        <f>-2.92892034239347</f>
        <v>-2.9289203423934702</v>
      </c>
      <c r="K3514" s="3">
        <v>-2.5379453412432</v>
      </c>
    </row>
    <row r="3515" spans="8:11">
      <c r="H3515" s="3">
        <v>1.6214474065415001</v>
      </c>
      <c r="I3515" s="3">
        <v>1.3773381122103301</v>
      </c>
      <c r="J3515" s="3">
        <v>3.04701096735619</v>
      </c>
      <c r="K3515" s="3">
        <v>-2.8990132932713899</v>
      </c>
    </row>
    <row r="3516" spans="8:11">
      <c r="H3516" s="3">
        <v>2.5400226968236801</v>
      </c>
      <c r="I3516" s="3">
        <v>1.0317758468917899</v>
      </c>
      <c r="J3516" s="3">
        <v>-0.33137691692671201</v>
      </c>
      <c r="K3516" s="3">
        <v>3.7695187393240199</v>
      </c>
    </row>
    <row r="3517" spans="8:11">
      <c r="H3517" s="3">
        <v>1.6885859058316299</v>
      </c>
      <c r="I3517" s="3">
        <v>0.124353439907368</v>
      </c>
      <c r="J3517" s="3">
        <v>-2.4592705094535998</v>
      </c>
      <c r="K3517" s="3">
        <v>2.3732026557002399</v>
      </c>
    </row>
    <row r="3518" spans="8:11">
      <c r="H3518" s="3">
        <v>1.8248478626312901</v>
      </c>
      <c r="I3518" s="3">
        <v>-0.61465476307182498</v>
      </c>
      <c r="J3518" s="3">
        <v>3.9906455241411098</v>
      </c>
      <c r="K3518" s="3">
        <v>-3.8994725655500799</v>
      </c>
    </row>
    <row r="3519" spans="8:11">
      <c r="H3519" s="3">
        <f>-0.0533949059714675</f>
        <v>-5.3394905971467503E-2</v>
      </c>
      <c r="I3519" s="3">
        <v>-2.1927271714407102</v>
      </c>
      <c r="J3519" s="3">
        <f>-3.92393826863434</f>
        <v>-3.9239382686343398</v>
      </c>
      <c r="K3519" s="3">
        <v>-2.12983839138235</v>
      </c>
    </row>
    <row r="3520" spans="8:11">
      <c r="H3520" s="3">
        <f>-0.705858354341325</f>
        <v>-0.70585835434132504</v>
      </c>
      <c r="I3520" s="3">
        <v>-2.3275837612155801</v>
      </c>
      <c r="J3520" s="3">
        <v>0.92173174749467102</v>
      </c>
      <c r="K3520" s="3">
        <v>3.2604999843906799</v>
      </c>
    </row>
    <row r="3521" spans="8:11">
      <c r="H3521" s="3">
        <v>2.33410880984531</v>
      </c>
      <c r="I3521" s="3">
        <v>-1.1139854814591801</v>
      </c>
      <c r="J3521" s="3">
        <v>-3.4956888489713802</v>
      </c>
      <c r="K3521" s="3">
        <v>1.5882178615668301</v>
      </c>
    </row>
    <row r="3522" spans="8:11">
      <c r="H3522" s="3">
        <v>1.94298061379176</v>
      </c>
      <c r="I3522" s="3">
        <v>1.4887459228253299</v>
      </c>
      <c r="J3522" s="3">
        <v>3.23304485022966</v>
      </c>
      <c r="K3522" s="3">
        <v>-1.06553928153641</v>
      </c>
    </row>
    <row r="3523" spans="8:11">
      <c r="H3523" s="3">
        <v>1.0803544483798999</v>
      </c>
      <c r="I3523" s="3">
        <v>-2.7064294966836502</v>
      </c>
      <c r="J3523" s="3">
        <v>1.8651037972473199</v>
      </c>
      <c r="K3523" s="3">
        <v>2.9667606904376802</v>
      </c>
    </row>
    <row r="3524" spans="8:11">
      <c r="H3524" s="3">
        <f>-1.26913400603222</f>
        <v>-1.26913400603222</v>
      </c>
      <c r="I3524" s="3">
        <v>-0.49553212276292902</v>
      </c>
      <c r="J3524" s="3">
        <v>3.2409249084756802</v>
      </c>
      <c r="K3524" s="3">
        <v>1.9654241343680301</v>
      </c>
    </row>
    <row r="3525" spans="8:11">
      <c r="H3525" s="3">
        <v>0.86877042162593598</v>
      </c>
      <c r="I3525" s="3">
        <v>1.5090626515597201</v>
      </c>
      <c r="J3525" s="3">
        <f>-1.78483853516705</f>
        <v>-1.7848385351670499</v>
      </c>
      <c r="K3525" s="3">
        <v>-2.6928080931376099</v>
      </c>
    </row>
    <row r="3526" spans="8:11">
      <c r="H3526" s="3">
        <f>-1.98187078871369</f>
        <v>-1.9818707887136899</v>
      </c>
      <c r="I3526" s="3">
        <v>-1.20063073252875</v>
      </c>
      <c r="J3526" s="3">
        <f>-0.801926484776505</f>
        <v>-0.80192648477650497</v>
      </c>
      <c r="K3526" s="3">
        <v>-3.3961842874836599</v>
      </c>
    </row>
    <row r="3527" spans="8:11">
      <c r="H3527" s="3">
        <v>-9.4231369525853995E-2</v>
      </c>
      <c r="I3527" s="3">
        <v>0.76518450401272298</v>
      </c>
      <c r="J3527" s="3">
        <f>-2.48014273048415</f>
        <v>-2.4801427304841499</v>
      </c>
      <c r="K3527" s="3">
        <v>-1.8824853911375801</v>
      </c>
    </row>
    <row r="3528" spans="8:11">
      <c r="H3528" s="3">
        <v>0.83769965899121301</v>
      </c>
      <c r="I3528" s="3">
        <v>1.45612100028672</v>
      </c>
      <c r="J3528" s="3">
        <v>-3.6177230543322101</v>
      </c>
      <c r="K3528" s="3">
        <v>1.44234541347138</v>
      </c>
    </row>
    <row r="3529" spans="8:11">
      <c r="H3529" s="3">
        <f>-1.08906129554832</f>
        <v>-1.0890612955483201</v>
      </c>
      <c r="I3529" s="3">
        <v>-2.29935637184537</v>
      </c>
      <c r="J3529" s="3">
        <f>-3.87040266314098</f>
        <v>-3.8704026631409798</v>
      </c>
      <c r="K3529" s="3">
        <v>-3.43704564683989</v>
      </c>
    </row>
    <row r="3530" spans="8:11">
      <c r="H3530" s="3">
        <v>-0.29894816269208402</v>
      </c>
      <c r="I3530" s="3">
        <v>1.03159034134427</v>
      </c>
      <c r="J3530" s="3">
        <f>-3.42610315881587</f>
        <v>-3.4261031588158701</v>
      </c>
      <c r="K3530" s="3">
        <v>-3.3061337053618498</v>
      </c>
    </row>
    <row r="3531" spans="8:11">
      <c r="H3531" s="3">
        <v>2.5594577052942702</v>
      </c>
      <c r="I3531" s="3">
        <v>1.5566389465830099</v>
      </c>
      <c r="J3531" s="3">
        <v>2.4685537469729</v>
      </c>
      <c r="K3531" s="3">
        <v>-3.7962744972948101</v>
      </c>
    </row>
    <row r="3532" spans="8:11">
      <c r="H3532" s="3">
        <v>-0.58842725147090502</v>
      </c>
      <c r="I3532" s="3">
        <v>1.05603194260163</v>
      </c>
      <c r="J3532" s="3">
        <f>-0.321890430728204</f>
        <v>-0.321890430728204</v>
      </c>
      <c r="K3532" s="3">
        <v>-3.2729687497772399</v>
      </c>
    </row>
    <row r="3533" spans="8:11">
      <c r="H3533" s="3">
        <v>0.98104329789448497</v>
      </c>
      <c r="I3533" s="3">
        <v>1.80930158490872</v>
      </c>
      <c r="J3533" s="3">
        <f>-3.66058449962771</f>
        <v>-3.6605844996277099</v>
      </c>
      <c r="K3533" s="3">
        <v>-1.8861120744541</v>
      </c>
    </row>
    <row r="3534" spans="8:11">
      <c r="H3534" s="3">
        <v>0.42428574197200097</v>
      </c>
      <c r="I3534" s="3">
        <v>-1.0029658835656501</v>
      </c>
      <c r="J3534" s="3">
        <v>0.76609744378884503</v>
      </c>
      <c r="K3534" s="3">
        <v>3.4454063715812402</v>
      </c>
    </row>
    <row r="3535" spans="8:11">
      <c r="H3535" s="3">
        <v>0.10803684393770099</v>
      </c>
      <c r="I3535" s="3">
        <v>-1.28930098094836</v>
      </c>
      <c r="J3535" s="3">
        <v>3.9026021193634399</v>
      </c>
      <c r="K3535" s="3">
        <v>-1.30823722315989</v>
      </c>
    </row>
    <row r="3536" spans="8:11">
      <c r="H3536" s="3">
        <v>-2.3037298589262201</v>
      </c>
      <c r="I3536" s="3">
        <v>0.24231311489513799</v>
      </c>
      <c r="J3536" s="3">
        <f>-3.18458697822024</f>
        <v>-3.1845869782202398</v>
      </c>
      <c r="K3536" s="3">
        <v>-1.08079926630291</v>
      </c>
    </row>
    <row r="3537" spans="8:11">
      <c r="H3537" s="3">
        <f>-2.43751658718448</f>
        <v>-2.4375165871844802</v>
      </c>
      <c r="I3537" s="3">
        <v>-0.329894410727682</v>
      </c>
      <c r="J3537" s="3">
        <f>-2.30709844708175</f>
        <v>-2.3070984470817502</v>
      </c>
      <c r="K3537" s="3">
        <v>-3.3033365708042202</v>
      </c>
    </row>
    <row r="3538" spans="8:11">
      <c r="H3538" s="3">
        <v>4.4168095243012503E-2</v>
      </c>
      <c r="I3538" s="3">
        <v>1.8229576665082201</v>
      </c>
      <c r="J3538" s="3">
        <f>-2.66532330429916</f>
        <v>-2.66532330429916</v>
      </c>
      <c r="K3538" s="3">
        <v>-3.4301721859237699</v>
      </c>
    </row>
    <row r="3539" spans="8:11">
      <c r="H3539" s="3">
        <f>-2.8517060071947</f>
        <v>-2.8517060071947</v>
      </c>
      <c r="I3539" s="3">
        <v>-0.12632710826978899</v>
      </c>
      <c r="J3539" s="3">
        <v>3.5329069019720798</v>
      </c>
      <c r="K3539" s="3">
        <v>1.91555446587795</v>
      </c>
    </row>
    <row r="3540" spans="8:11">
      <c r="H3540" s="3">
        <f>-1.40819623016347</f>
        <v>-1.4081962301634701</v>
      </c>
      <c r="I3540" s="3">
        <v>-1.0450204940255301</v>
      </c>
      <c r="J3540" s="3">
        <v>2.8973624060207701</v>
      </c>
      <c r="K3540" s="3">
        <v>-1.23370638344218</v>
      </c>
    </row>
    <row r="3541" spans="8:11">
      <c r="H3541" s="3">
        <v>2.20475939055672</v>
      </c>
      <c r="I3541" s="3">
        <v>-0.53869809536510604</v>
      </c>
      <c r="J3541" s="3">
        <v>3.0459482956028401</v>
      </c>
      <c r="K3541" s="3">
        <v>-2.9725634942373902</v>
      </c>
    </row>
    <row r="3542" spans="8:11">
      <c r="H3542" s="3">
        <f>-0.538215331768598</f>
        <v>-0.53821533176859804</v>
      </c>
      <c r="I3542" s="3">
        <v>-0.841043183001978</v>
      </c>
      <c r="J3542" s="3">
        <v>2.9015850077933698</v>
      </c>
      <c r="K3542" s="3">
        <v>-2.2632838128722002</v>
      </c>
    </row>
    <row r="3543" spans="8:11">
      <c r="H3543" s="3">
        <v>-2.5789596053397701</v>
      </c>
      <c r="I3543" s="3">
        <v>1.1660047801307101</v>
      </c>
      <c r="J3543" s="3">
        <v>-3.77855961322074</v>
      </c>
      <c r="K3543" s="3">
        <v>2.63469275362027</v>
      </c>
    </row>
    <row r="3544" spans="8:11">
      <c r="H3544" s="3">
        <v>2.7597143221241902</v>
      </c>
      <c r="I3544" s="3">
        <v>-0.114219272639321</v>
      </c>
      <c r="J3544" s="3">
        <v>-3.1374612190904898</v>
      </c>
      <c r="K3544" s="3">
        <v>2.87847061942393</v>
      </c>
    </row>
    <row r="3545" spans="8:11">
      <c r="H3545" s="3">
        <v>-1.1965423975362399</v>
      </c>
      <c r="I3545" s="3">
        <v>2.4424552838720701</v>
      </c>
      <c r="J3545" s="3">
        <v>-2.72386713805105</v>
      </c>
      <c r="K3545" s="3">
        <v>1.5435737487504</v>
      </c>
    </row>
    <row r="3546" spans="8:11">
      <c r="H3546" s="3">
        <v>0.75481811284064104</v>
      </c>
      <c r="I3546" s="3">
        <v>1.9728830351392901</v>
      </c>
      <c r="J3546" s="3">
        <v>-3.75657845199152</v>
      </c>
      <c r="K3546" s="3">
        <v>3.5241485945659998</v>
      </c>
    </row>
    <row r="3547" spans="8:11">
      <c r="H3547" s="3">
        <v>1.94799399120748</v>
      </c>
      <c r="I3547" s="3">
        <v>-1.9478124350947299</v>
      </c>
      <c r="J3547" s="3">
        <v>-3.64433281758421</v>
      </c>
      <c r="K3547" s="3">
        <v>1.6811163715289299</v>
      </c>
    </row>
    <row r="3548" spans="8:11">
      <c r="H3548" s="3">
        <v>-1.2329103575081</v>
      </c>
      <c r="I3548" s="3">
        <v>2.6299873165596099</v>
      </c>
      <c r="J3548" s="3">
        <v>1.6293118834882001</v>
      </c>
      <c r="K3548" s="3">
        <v>2.84459936635644</v>
      </c>
    </row>
    <row r="3549" spans="8:11">
      <c r="H3549" s="3">
        <v>1.6984010665262399</v>
      </c>
      <c r="I3549" s="3">
        <v>-1.8381143427692801</v>
      </c>
      <c r="J3549" s="3">
        <f>-2.76031293114015</f>
        <v>-2.7603129311401502</v>
      </c>
      <c r="K3549" s="3">
        <v>-3.99790865965381</v>
      </c>
    </row>
    <row r="3550" spans="8:11">
      <c r="H3550" s="3">
        <v>0.88821412248231202</v>
      </c>
      <c r="I3550" s="3">
        <v>-0.50872255782359399</v>
      </c>
      <c r="J3550" s="3">
        <v>2.8272989078733</v>
      </c>
      <c r="K3550" s="3">
        <v>3.01635725272972</v>
      </c>
    </row>
    <row r="3551" spans="8:11">
      <c r="H3551" s="3">
        <f>-1.2740571600687</f>
        <v>-1.2740571600687001</v>
      </c>
      <c r="I3551" s="3">
        <v>-1.3987756177966899</v>
      </c>
      <c r="J3551" s="3">
        <f>-3.3414358835904</f>
        <v>-3.3414358835904001</v>
      </c>
      <c r="K3551" s="3">
        <v>-1.5265073424890401</v>
      </c>
    </row>
    <row r="3552" spans="8:11">
      <c r="H3552" s="3">
        <v>-0.56941436906128096</v>
      </c>
      <c r="I3552" s="3">
        <v>0.83961194626360403</v>
      </c>
      <c r="J3552" s="3">
        <v>-2.9718012850915398</v>
      </c>
      <c r="K3552" s="3">
        <v>1.92047569041248</v>
      </c>
    </row>
    <row r="3553" spans="8:11">
      <c r="H3553" s="3">
        <v>0.69959247323224105</v>
      </c>
      <c r="I3553" s="3">
        <v>-0.72812082888122098</v>
      </c>
      <c r="J3553" s="3">
        <f>-3.42208196244262</f>
        <v>-3.4220819624426202</v>
      </c>
      <c r="K3553" s="3">
        <v>-0.32839210765918198</v>
      </c>
    </row>
    <row r="3554" spans="8:11">
      <c r="H3554" s="3">
        <v>0.37137157535579901</v>
      </c>
      <c r="I3554" s="3">
        <v>2.1464743063815099</v>
      </c>
      <c r="J3554" s="3">
        <v>2.9289019948274899</v>
      </c>
      <c r="K3554" s="3">
        <v>-2.0418391104241</v>
      </c>
    </row>
    <row r="3555" spans="8:11">
      <c r="H3555" s="3">
        <f>-0.762963556907789</f>
        <v>-0.76296355690778905</v>
      </c>
      <c r="I3555" s="3">
        <v>-1.2980211313638499</v>
      </c>
      <c r="J3555" s="3">
        <v>3.5640251574354598</v>
      </c>
      <c r="K3555" s="3">
        <v>3.8934218997038901</v>
      </c>
    </row>
    <row r="3556" spans="8:11">
      <c r="H3556" s="3">
        <f>-1.86518177481141</f>
        <v>-1.8651817748114099</v>
      </c>
      <c r="I3556" s="3">
        <v>-1.64908106380884</v>
      </c>
      <c r="J3556" s="3">
        <v>-0.50976463435290598</v>
      </c>
      <c r="K3556" s="3">
        <v>3.0460931653174801</v>
      </c>
    </row>
    <row r="3557" spans="8:11">
      <c r="H3557" s="3">
        <v>2.3595108952991799</v>
      </c>
      <c r="I3557" s="3">
        <v>-0.45605203600650801</v>
      </c>
      <c r="J3557" s="3">
        <v>-3.3270124114217099</v>
      </c>
      <c r="K3557" s="3">
        <v>2.2713663049450399</v>
      </c>
    </row>
    <row r="3558" spans="8:11">
      <c r="H3558" s="3">
        <f>-1.39420014441063</f>
        <v>-1.39420014441063</v>
      </c>
      <c r="I3558" s="3">
        <v>-0.63667216817093397</v>
      </c>
      <c r="J3558" s="3">
        <v>1.61422035363024</v>
      </c>
      <c r="K3558" s="3">
        <v>-2.7268420139319201</v>
      </c>
    </row>
    <row r="3559" spans="8:11">
      <c r="H3559" s="3">
        <v>0.59072208158995199</v>
      </c>
      <c r="I3559" s="3">
        <v>-2.10487282592864</v>
      </c>
      <c r="J3559" s="3">
        <v>2.4880273151038801</v>
      </c>
      <c r="K3559" s="3">
        <v>2.1513254606132799</v>
      </c>
    </row>
    <row r="3560" spans="8:11">
      <c r="H3560" s="3">
        <v>1.93342397732135</v>
      </c>
      <c r="I3560" s="3">
        <v>-1.1733612728609</v>
      </c>
      <c r="J3560" s="3">
        <v>3.9560561892674402</v>
      </c>
      <c r="K3560" s="3">
        <v>1.85581660599291</v>
      </c>
    </row>
    <row r="3561" spans="8:11">
      <c r="H3561" s="3">
        <v>1.47233607160219</v>
      </c>
      <c r="I3561" s="3">
        <v>-1.05635408325442</v>
      </c>
      <c r="J3561" s="3">
        <v>2.59315033613297</v>
      </c>
      <c r="K3561" s="3">
        <v>-1.79892086432764</v>
      </c>
    </row>
    <row r="3562" spans="8:11">
      <c r="H3562" s="3">
        <v>0.58443939097730502</v>
      </c>
      <c r="I3562" s="3">
        <v>1.28226113005828</v>
      </c>
      <c r="J3562" s="3">
        <v>3.1609856518964401</v>
      </c>
      <c r="K3562" s="3">
        <v>-0.76053081955969803</v>
      </c>
    </row>
    <row r="3563" spans="8:11">
      <c r="H3563" s="3">
        <v>2.8171630315282998</v>
      </c>
      <c r="I3563" s="3">
        <v>0.37000400758921898</v>
      </c>
      <c r="J3563" s="3">
        <v>3.79805179644555</v>
      </c>
      <c r="K3563" s="3">
        <v>3.1769445810609001</v>
      </c>
    </row>
    <row r="3564" spans="8:11">
      <c r="H3564" s="3">
        <f>-0.0549802104146781</f>
        <v>-5.4980210414678099E-2</v>
      </c>
      <c r="I3564" s="3">
        <v>-0.49406990135665502</v>
      </c>
      <c r="J3564" s="3">
        <f>-3.22633585714705</f>
        <v>-3.22633585714705</v>
      </c>
      <c r="K3564" s="3">
        <v>-1.4938973195762399</v>
      </c>
    </row>
    <row r="3565" spans="8:11">
      <c r="H3565" s="3">
        <v>-1.3728941201182701</v>
      </c>
      <c r="I3565" s="3">
        <v>1.50210536149471</v>
      </c>
      <c r="J3565" s="3">
        <f>-2.83017850479934</f>
        <v>-2.8301785047993402</v>
      </c>
      <c r="K3565" s="3">
        <v>-2.0765893570239702</v>
      </c>
    </row>
    <row r="3566" spans="8:11">
      <c r="H3566" s="3">
        <v>0.36465793871230501</v>
      </c>
      <c r="I3566" s="3">
        <v>2.60031597761914</v>
      </c>
      <c r="J3566" s="3">
        <v>3.19474452570361</v>
      </c>
      <c r="K3566" s="3">
        <v>-0.53616365510973996</v>
      </c>
    </row>
    <row r="3567" spans="8:11">
      <c r="H3567" s="3">
        <v>-0.85899724836081903</v>
      </c>
      <c r="I3567" s="3">
        <v>0.412879637209905</v>
      </c>
      <c r="J3567" s="3">
        <v>-3.19196908142822</v>
      </c>
      <c r="K3567" s="3">
        <v>2.2874074774433502</v>
      </c>
    </row>
    <row r="3568" spans="8:11">
      <c r="H3568" s="3">
        <f>-0.605035758877875</f>
        <v>-0.60503575887787497</v>
      </c>
      <c r="I3568" s="3">
        <v>-1.9203314013284101</v>
      </c>
      <c r="J3568" s="3">
        <v>-1.1562839058454299</v>
      </c>
      <c r="K3568" s="3">
        <v>3.4414188960082401</v>
      </c>
    </row>
    <row r="3569" spans="8:11">
      <c r="H3569" s="3">
        <f>-0.695495431896005</f>
        <v>-0.69549543189600505</v>
      </c>
      <c r="I3569" s="3">
        <v>-1.07396905271984</v>
      </c>
      <c r="J3569" s="3">
        <v>-3.9059844375721</v>
      </c>
      <c r="K3569" s="3">
        <v>1.43823250795696</v>
      </c>
    </row>
    <row r="3570" spans="8:11">
      <c r="H3570" s="3">
        <f>-1.55799886887969</f>
        <v>-1.55799886887969</v>
      </c>
      <c r="I3570" s="3">
        <v>-1.11686578566043</v>
      </c>
      <c r="J3570" s="3">
        <v>3.4086850976847201</v>
      </c>
      <c r="K3570" s="3">
        <v>-1.00909202110339</v>
      </c>
    </row>
    <row r="3571" spans="8:11">
      <c r="H3571" s="3">
        <f>-0.658451915204775</f>
        <v>-0.65845191520477497</v>
      </c>
      <c r="I3571" s="3">
        <v>-2.0592608675409299</v>
      </c>
      <c r="J3571" s="3">
        <f>-2.91327540756595</f>
        <v>-2.9132754075659499</v>
      </c>
      <c r="K3571" s="3">
        <v>-2.5664507359498301</v>
      </c>
    </row>
    <row r="3572" spans="8:11">
      <c r="H3572" s="3">
        <v>1.81656572695522</v>
      </c>
      <c r="I3572" s="3">
        <v>-0.79544074010645305</v>
      </c>
      <c r="J3572" s="3">
        <f>-0.724762800424734</f>
        <v>-0.72476280042473396</v>
      </c>
      <c r="K3572" s="3">
        <v>-3.4763393099015198</v>
      </c>
    </row>
    <row r="3573" spans="8:11">
      <c r="H3573" s="3">
        <v>-0.27774848858723999</v>
      </c>
      <c r="I3573" s="3">
        <v>1.98917722303</v>
      </c>
      <c r="J3573" s="3">
        <v>1.2148617991333801</v>
      </c>
      <c r="K3573" s="3">
        <v>3.2451821295646299</v>
      </c>
    </row>
    <row r="3574" spans="8:11">
      <c r="H3574" s="3">
        <v>-1.1312894732683101</v>
      </c>
      <c r="I3574" s="3">
        <v>2.64481251818051</v>
      </c>
      <c r="J3574" s="3">
        <f>-3.00971047126663</f>
        <v>-3.0097104712666298</v>
      </c>
      <c r="K3574" s="3">
        <v>-0.13308134506254901</v>
      </c>
    </row>
    <row r="3575" spans="8:11">
      <c r="H3575" s="3">
        <f>-0.72628342444389</f>
        <v>-0.72628342444389005</v>
      </c>
      <c r="I3575" s="3">
        <v>-1.8451728700104</v>
      </c>
      <c r="J3575" s="3">
        <v>3.3849223631770098</v>
      </c>
      <c r="K3575" s="3">
        <v>1.31952848643738</v>
      </c>
    </row>
    <row r="3576" spans="8:11">
      <c r="H3576" s="3">
        <v>0.57206348388171602</v>
      </c>
      <c r="I3576" s="3">
        <v>-1.0428453585205899</v>
      </c>
      <c r="J3576" s="3">
        <f>-3.85890987162174</f>
        <v>-3.8589098716217398</v>
      </c>
      <c r="K3576" s="3">
        <v>-3.3511237720000202</v>
      </c>
    </row>
    <row r="3577" spans="8:11">
      <c r="H3577" s="3">
        <v>-0.29466461170836999</v>
      </c>
      <c r="I3577" s="3">
        <v>0.82987995861216401</v>
      </c>
      <c r="J3577" s="3">
        <v>1.61041642016384</v>
      </c>
      <c r="K3577" s="3">
        <v>-2.5823571276655999</v>
      </c>
    </row>
    <row r="3578" spans="8:11">
      <c r="H3578" s="3">
        <f>-0.394894392854922</f>
        <v>-0.39489439285492201</v>
      </c>
      <c r="I3578" s="3">
        <v>-1.1376420298590899</v>
      </c>
      <c r="J3578" s="3">
        <v>-2.1629568351819199</v>
      </c>
      <c r="K3578" s="3">
        <v>3.6098621730709</v>
      </c>
    </row>
    <row r="3579" spans="8:11">
      <c r="H3579" s="3">
        <v>0.48502750847210402</v>
      </c>
      <c r="I3579" s="3">
        <v>1.2086526920431599</v>
      </c>
      <c r="J3579" s="3">
        <f>-3.1794484368224</f>
        <v>-3.1794484368223999</v>
      </c>
      <c r="K3579" s="3">
        <v>-2.1220088674947601</v>
      </c>
    </row>
    <row r="3580" spans="8:11">
      <c r="H3580" s="3">
        <v>1.4332367881808701</v>
      </c>
      <c r="I3580" s="3">
        <v>-2.41711833139912</v>
      </c>
      <c r="J3580" s="3">
        <v>3.6953282417506901</v>
      </c>
      <c r="K3580" s="3">
        <v>-2.41248212329889</v>
      </c>
    </row>
    <row r="3581" spans="8:11">
      <c r="H3581" s="3">
        <f>-2.37177255637438</f>
        <v>-2.3717725563743799</v>
      </c>
      <c r="I3581" s="3">
        <v>-1.3602168042404199</v>
      </c>
      <c r="J3581" s="3">
        <f>-0.712166809415107</f>
        <v>-0.71216680941510702</v>
      </c>
      <c r="K3581" s="3">
        <v>-2.9354841196736801</v>
      </c>
    </row>
    <row r="3582" spans="8:11">
      <c r="H3582" s="3">
        <f>-0.190734730538334</f>
        <v>-0.19073473053833401</v>
      </c>
      <c r="I3582" s="3">
        <v>-1.4387586792043201</v>
      </c>
      <c r="J3582" s="3">
        <v>3.2524114105273201</v>
      </c>
      <c r="K3582" s="3">
        <v>1.9312146515111399</v>
      </c>
    </row>
    <row r="3583" spans="8:11">
      <c r="H3583" s="3">
        <v>-0.475312170269726</v>
      </c>
      <c r="I3583" s="3">
        <v>1.17868421692115</v>
      </c>
      <c r="J3583" s="3">
        <f>-1.13035300764105</f>
        <v>-1.13035300764105</v>
      </c>
      <c r="K3583" s="3">
        <v>-3.2965057286591901</v>
      </c>
    </row>
    <row r="3584" spans="8:11">
      <c r="H3584" s="3">
        <v>1.7142306108423799</v>
      </c>
      <c r="I3584" s="3">
        <v>-0.37918170759988601</v>
      </c>
      <c r="J3584" s="3">
        <f>-0.948458889519073</f>
        <v>-0.94845888951907298</v>
      </c>
      <c r="K3584" s="3">
        <v>-3.4050451474817001</v>
      </c>
    </row>
    <row r="3585" spans="8:11">
      <c r="H3585" s="3">
        <v>1.41607366021374</v>
      </c>
      <c r="I3585" s="3">
        <v>1.27823477316179</v>
      </c>
      <c r="J3585" s="3">
        <f>-3.02533283015084</f>
        <v>-3.0253328301508402</v>
      </c>
      <c r="K3585" s="3">
        <v>-3.89018364608151</v>
      </c>
    </row>
    <row r="3586" spans="8:11">
      <c r="H3586" s="3">
        <v>-0.33065626105062201</v>
      </c>
      <c r="I3586" s="3">
        <v>2.6198967021696902</v>
      </c>
      <c r="J3586" s="3">
        <f>-3.80176091299411</f>
        <v>-3.8017609129941099</v>
      </c>
      <c r="K3586" s="3">
        <v>-3.2994189383339698</v>
      </c>
    </row>
    <row r="3587" spans="8:11">
      <c r="H3587" s="3">
        <v>0.24604338015829399</v>
      </c>
      <c r="I3587" s="3">
        <v>-2.9026601234918998</v>
      </c>
      <c r="J3587" s="3">
        <f>-2.58229381224005</f>
        <v>-2.5822938122400498</v>
      </c>
      <c r="K3587" s="3">
        <v>-1.74620359538717</v>
      </c>
    </row>
    <row r="3588" spans="8:11">
      <c r="H3588" s="3">
        <v>1.75063296624991</v>
      </c>
      <c r="I3588" s="3">
        <v>-1.89319437014897</v>
      </c>
      <c r="J3588" s="3">
        <v>0.30035473033399401</v>
      </c>
      <c r="K3588" s="3">
        <v>3.21973462209223</v>
      </c>
    </row>
    <row r="3589" spans="8:11">
      <c r="H3589" s="3">
        <v>-0.64721297584612802</v>
      </c>
      <c r="I3589" s="3">
        <v>0.147227056706737</v>
      </c>
      <c r="J3589" s="3">
        <v>-3.2360710384848601</v>
      </c>
      <c r="K3589" s="3">
        <v>1.3174601162534501</v>
      </c>
    </row>
    <row r="3590" spans="8:11">
      <c r="H3590" s="3">
        <v>1.0062110844174199</v>
      </c>
      <c r="I3590" s="3">
        <v>0.37679731128454702</v>
      </c>
      <c r="J3590" s="3">
        <v>-3.2350986791429301</v>
      </c>
      <c r="K3590" s="3">
        <v>2.9745743751067701</v>
      </c>
    </row>
    <row r="3591" spans="8:11">
      <c r="H3591" s="3">
        <v>0.847324775980974</v>
      </c>
      <c r="I3591" s="3">
        <v>1.7790416164325999</v>
      </c>
      <c r="J3591" s="3">
        <v>3.9788592321607998</v>
      </c>
      <c r="K3591" s="3">
        <v>1.0347367176933</v>
      </c>
    </row>
    <row r="3592" spans="8:11">
      <c r="H3592" s="3">
        <v>-2.2529958651172199E-2</v>
      </c>
      <c r="I3592" s="3">
        <v>2.5077442361348998</v>
      </c>
      <c r="J3592" s="3">
        <v>-2.5256917607420899</v>
      </c>
      <c r="K3592" s="3">
        <v>2.3100799121630802</v>
      </c>
    </row>
    <row r="3593" spans="8:11">
      <c r="H3593" s="3">
        <v>1.8544891916889901</v>
      </c>
      <c r="I3593" s="3">
        <v>-0.69564610278219996</v>
      </c>
      <c r="J3593" s="3">
        <f>-3.64719954564127</f>
        <v>-3.64719954564127</v>
      </c>
      <c r="K3593" s="3">
        <v>-3.3175564307423899</v>
      </c>
    </row>
    <row r="3594" spans="8:11">
      <c r="H3594" s="3">
        <v>-0.486890724592559</v>
      </c>
      <c r="I3594" s="3">
        <v>0.71707046504156102</v>
      </c>
      <c r="J3594" s="3">
        <v>2.7251656447611401</v>
      </c>
      <c r="K3594" s="3">
        <v>1.9989235509094501</v>
      </c>
    </row>
    <row r="3595" spans="8:11">
      <c r="H3595" s="3">
        <v>2.1641362736535301</v>
      </c>
      <c r="I3595" s="3">
        <v>-1.86020455653116</v>
      </c>
      <c r="J3595" s="3">
        <f>-3.26849421807629</f>
        <v>-3.2684942180762899</v>
      </c>
      <c r="K3595" s="3">
        <v>-1.7195129782070699</v>
      </c>
    </row>
    <row r="3596" spans="8:11">
      <c r="H3596" s="3">
        <v>1.5396576079369</v>
      </c>
      <c r="I3596" s="3">
        <v>-2.3926378990681201</v>
      </c>
      <c r="J3596" s="3">
        <v>-0.663965353135331</v>
      </c>
      <c r="K3596" s="3">
        <v>3.5878754650075799</v>
      </c>
    </row>
    <row r="3597" spans="8:11">
      <c r="H3597" s="3">
        <v>2.2166261035377399</v>
      </c>
      <c r="I3597" s="3">
        <v>0.127192224608138</v>
      </c>
      <c r="J3597" s="3">
        <v>3.4651995496380801</v>
      </c>
      <c r="K3597" s="3">
        <v>-0.17293874106788501</v>
      </c>
    </row>
    <row r="3598" spans="8:11">
      <c r="H3598" s="3">
        <f>-1.03290345777002</f>
        <v>-1.03290345777002</v>
      </c>
      <c r="I3598" s="3">
        <v>-1.40448497787431</v>
      </c>
      <c r="J3598" s="3">
        <v>2.4344443919752701</v>
      </c>
      <c r="K3598" s="3">
        <v>3.8999653490181201</v>
      </c>
    </row>
    <row r="3599" spans="8:11">
      <c r="H3599" s="3">
        <v>1.0555376504877501</v>
      </c>
      <c r="I3599" s="3">
        <v>-1.34107680115281</v>
      </c>
      <c r="J3599" s="3">
        <v>2.9610286688890799</v>
      </c>
      <c r="K3599" s="3">
        <v>-1.5333444671298899</v>
      </c>
    </row>
    <row r="3600" spans="8:11">
      <c r="H3600" s="3">
        <v>2.2444931081172501</v>
      </c>
      <c r="I3600" s="3">
        <v>-0.57063941269786</v>
      </c>
      <c r="J3600" s="3">
        <v>-2.9315201197287499</v>
      </c>
      <c r="K3600" s="3">
        <v>2.13333017432553</v>
      </c>
    </row>
    <row r="3601" spans="8:11">
      <c r="H3601" s="3">
        <v>-0.19458785833519601</v>
      </c>
      <c r="I3601" s="3">
        <v>2.1955997187603198</v>
      </c>
      <c r="J3601" s="3">
        <v>2.25755424291054</v>
      </c>
      <c r="K3601" s="3">
        <v>2.4003965864497001</v>
      </c>
    </row>
    <row r="3602" spans="8:11">
      <c r="H3602" s="3">
        <v>-1.4970416685415699</v>
      </c>
      <c r="I3602" s="3">
        <v>1.26809591757967</v>
      </c>
      <c r="J3602" s="3">
        <v>-1.37632458802185</v>
      </c>
      <c r="K3602" s="3">
        <v>3.7439748430009998</v>
      </c>
    </row>
    <row r="3603" spans="8:11">
      <c r="H3603" s="3">
        <v>1.64432595579984</v>
      </c>
      <c r="I3603" s="3">
        <v>-1.1819181613213801</v>
      </c>
      <c r="J3603" s="3">
        <v>1.34847286824081</v>
      </c>
      <c r="K3603" s="3">
        <v>3.3816783947661802</v>
      </c>
    </row>
    <row r="3604" spans="8:11">
      <c r="H3604" s="3">
        <v>-1.56552858270704</v>
      </c>
      <c r="I3604" s="3">
        <v>1.0919847720870199</v>
      </c>
      <c r="J3604" s="3">
        <f>-3.98851836420375</f>
        <v>-3.9885183642037498</v>
      </c>
      <c r="K3604" s="3">
        <v>-3.4150019526026401</v>
      </c>
    </row>
    <row r="3605" spans="8:11">
      <c r="H3605" s="3">
        <v>1.1746351723080499</v>
      </c>
      <c r="I3605" s="3">
        <v>-0.92220315460541102</v>
      </c>
      <c r="J3605" s="3">
        <v>3.78838192476353</v>
      </c>
      <c r="K3605" s="3">
        <v>2.6938125840327198</v>
      </c>
    </row>
    <row r="3606" spans="8:11">
      <c r="H3606" s="3">
        <v>-2.1476561491129398</v>
      </c>
      <c r="I3606" s="3">
        <v>1.7729189016712701</v>
      </c>
      <c r="J3606" s="3">
        <v>-2.94343484092628</v>
      </c>
      <c r="K3606" s="3">
        <v>2.9836310845892799</v>
      </c>
    </row>
    <row r="3607" spans="8:11">
      <c r="H3607" s="3">
        <f>-2.19219276859739</f>
        <v>-2.1921927685973901</v>
      </c>
      <c r="I3607" s="3">
        <v>-1.4686796237247499</v>
      </c>
      <c r="J3607" s="3">
        <v>3.7522277730768399</v>
      </c>
      <c r="K3607" s="3">
        <v>3.5925133568071099</v>
      </c>
    </row>
    <row r="3608" spans="8:11">
      <c r="H3608" s="3">
        <v>0.39661994630446501</v>
      </c>
      <c r="I3608" s="3">
        <v>-2.63246561258789</v>
      </c>
      <c r="J3608" s="3">
        <v>2.4112199396291998</v>
      </c>
      <c r="K3608" s="3">
        <v>3.4848250963607601</v>
      </c>
    </row>
    <row r="3609" spans="8:11">
      <c r="H3609" s="3">
        <v>0.57550563226883</v>
      </c>
      <c r="I3609" s="3">
        <v>-2.5793468486357001</v>
      </c>
      <c r="J3609" s="3">
        <f>-1.28888451285165</f>
        <v>-1.28888451285165</v>
      </c>
      <c r="K3609" s="3">
        <v>-2.8817836210484602</v>
      </c>
    </row>
    <row r="3610" spans="8:11">
      <c r="H3610" s="3">
        <f>-0.124612976657793</f>
        <v>-0.124612976657793</v>
      </c>
      <c r="I3610" s="3">
        <v>-1.3601073155866601</v>
      </c>
      <c r="J3610" s="3">
        <v>3.6927529112313202</v>
      </c>
      <c r="K3610" s="3">
        <v>0.82656362139469297</v>
      </c>
    </row>
    <row r="3611" spans="8:11">
      <c r="H3611" s="3">
        <v>1.3944466052104101</v>
      </c>
      <c r="I3611" s="3">
        <v>0.91226730806579304</v>
      </c>
      <c r="J3611" s="3">
        <v>1.3843256018513299</v>
      </c>
      <c r="K3611" s="3">
        <v>-3.1507945968890998</v>
      </c>
    </row>
    <row r="3612" spans="8:11">
      <c r="H3612" s="3">
        <f>-0.767507952976935</f>
        <v>-0.76750795297693497</v>
      </c>
      <c r="I3612" s="3">
        <v>-2.1582918176309902</v>
      </c>
      <c r="J3612" s="3">
        <v>0.37374572989766502</v>
      </c>
      <c r="K3612" s="3">
        <v>3.77805705370031</v>
      </c>
    </row>
    <row r="3613" spans="8:11">
      <c r="H3613" s="3">
        <v>-0.57338073894263697</v>
      </c>
      <c r="I3613" s="3">
        <v>0.49026060338619598</v>
      </c>
      <c r="J3613" s="3">
        <f>-3.85005201370756</f>
        <v>-3.8500520137075598</v>
      </c>
      <c r="K3613" s="3">
        <v>-1.29920762609841</v>
      </c>
    </row>
    <row r="3614" spans="8:11">
      <c r="H3614" s="3">
        <v>2.2573745243925498</v>
      </c>
      <c r="I3614" s="3">
        <v>-1.6314209467573899</v>
      </c>
      <c r="J3614" s="3">
        <v>3.0669672671605998E-2</v>
      </c>
      <c r="K3614" s="3">
        <v>-3.0614396222322999</v>
      </c>
    </row>
    <row r="3615" spans="8:11">
      <c r="H3615" s="3">
        <v>-2.3044370744037201</v>
      </c>
      <c r="I3615" s="3">
        <v>0.964078800651746</v>
      </c>
      <c r="J3615" s="3">
        <f>-0.149691464335243</f>
        <v>-0.149691464335243</v>
      </c>
      <c r="K3615" s="3">
        <v>-3.8679252928431902</v>
      </c>
    </row>
    <row r="3616" spans="8:11">
      <c r="H3616" s="3">
        <f>-0.729431943688019</f>
        <v>-0.729431943688019</v>
      </c>
      <c r="I3616" s="3">
        <v>-2.7589522601857199</v>
      </c>
      <c r="J3616" s="3">
        <v>-2.9770627397920402</v>
      </c>
      <c r="K3616" s="3">
        <v>0.41298035245991599</v>
      </c>
    </row>
    <row r="3617" spans="8:11">
      <c r="H3617" s="3">
        <v>-8.1513794576201407E-2</v>
      </c>
      <c r="I3617" s="3">
        <v>2.50419974641424</v>
      </c>
      <c r="J3617" s="3">
        <f>-1.33525310354981</f>
        <v>-1.3352531035498101</v>
      </c>
      <c r="K3617" s="3">
        <v>-3.6621237783064902</v>
      </c>
    </row>
    <row r="3618" spans="8:11">
      <c r="H3618" s="3">
        <v>-1.5474584849986801</v>
      </c>
      <c r="I3618" s="3">
        <v>1.5207225449909201</v>
      </c>
      <c r="J3618" s="3">
        <v>3.5709605917973901</v>
      </c>
      <c r="K3618" s="3">
        <v>2.0708894051326401</v>
      </c>
    </row>
    <row r="3619" spans="8:11">
      <c r="H3619" s="3">
        <v>-2.4829969616089098</v>
      </c>
      <c r="I3619" s="3">
        <v>0.12346431550886</v>
      </c>
      <c r="J3619" s="3">
        <v>7.5267173397767395E-2</v>
      </c>
      <c r="K3619" s="3">
        <v>3.2703034061523799</v>
      </c>
    </row>
    <row r="3620" spans="8:11">
      <c r="H3620" s="3">
        <v>0.98925713060316101</v>
      </c>
      <c r="I3620" s="3">
        <v>1.1307539134686899</v>
      </c>
      <c r="J3620" s="3">
        <v>-2.2210026062001198</v>
      </c>
      <c r="K3620" s="3">
        <v>2.2801141265806102</v>
      </c>
    </row>
    <row r="3621" spans="8:11">
      <c r="H3621" s="3">
        <v>-2.40128810104116</v>
      </c>
      <c r="I3621" s="3">
        <v>1.0392024075538</v>
      </c>
      <c r="J3621" s="3">
        <v>3.16955006711534</v>
      </c>
      <c r="K3621" s="3">
        <v>1.4604595637533699</v>
      </c>
    </row>
    <row r="3622" spans="8:11">
      <c r="H3622" s="3">
        <v>2.6871862175349701</v>
      </c>
      <c r="I3622" s="3">
        <v>-1.3089235909269099</v>
      </c>
      <c r="J3622" s="3">
        <v>3.5137947253742099</v>
      </c>
      <c r="K3622" s="3">
        <v>-3.1913396291996001</v>
      </c>
    </row>
    <row r="3623" spans="8:11">
      <c r="H3623" s="3">
        <v>2.0370209884117898</v>
      </c>
      <c r="I3623" s="3">
        <v>-0.46185083186276299</v>
      </c>
      <c r="J3623" s="3">
        <f>-1.83041579976804</f>
        <v>-1.8304157997680399</v>
      </c>
      <c r="K3623" s="3">
        <v>-2.7488483034814202</v>
      </c>
    </row>
    <row r="3624" spans="8:11">
      <c r="H3624" s="3">
        <f>-1.82856360706641</f>
        <v>-1.82856360706641</v>
      </c>
      <c r="I3624" s="3">
        <v>-0.53504433680233399</v>
      </c>
      <c r="J3624" s="3">
        <v>-3.3073227668602101</v>
      </c>
      <c r="K3624" s="3">
        <v>3.6356264365666799</v>
      </c>
    </row>
    <row r="3625" spans="8:11">
      <c r="H3625" s="3">
        <v>1.0060121997701601</v>
      </c>
      <c r="I3625" s="3">
        <v>1.12182100455742</v>
      </c>
      <c r="J3625" s="3">
        <f>-3.01864160598282</f>
        <v>-3.0186416059828201</v>
      </c>
      <c r="K3625" s="3">
        <v>-2.2554304171100799</v>
      </c>
    </row>
    <row r="3626" spans="8:11">
      <c r="H3626" s="3">
        <f>-1.51274552089544</f>
        <v>-1.5127455208954399</v>
      </c>
      <c r="I3626" s="3">
        <v>-0.178538830556462</v>
      </c>
      <c r="J3626" s="3">
        <f>-1.07274446420805</f>
        <v>-1.0727444642080499</v>
      </c>
      <c r="K3626" s="3">
        <v>-3.6363137309345199</v>
      </c>
    </row>
    <row r="3627" spans="8:11">
      <c r="H3627" s="3">
        <v>0.154856518551895</v>
      </c>
      <c r="I3627" s="3">
        <v>-0.88924868678810898</v>
      </c>
      <c r="J3627" s="3">
        <v>-3.26617554450304</v>
      </c>
      <c r="K3627" s="3">
        <v>2.5823780755161598</v>
      </c>
    </row>
    <row r="3628" spans="8:11">
      <c r="H3628" s="3">
        <f>-0.192699531508814</f>
        <v>-0.192699531508814</v>
      </c>
      <c r="I3628" s="3">
        <v>-0.69638674834773096</v>
      </c>
      <c r="J3628" s="3">
        <v>-2.2067816456493898</v>
      </c>
      <c r="K3628" s="3">
        <v>2.2173626427117101</v>
      </c>
    </row>
    <row r="3629" spans="8:11">
      <c r="H3629" s="3">
        <f>-2.27396548517056</f>
        <v>-2.2739654851705602</v>
      </c>
      <c r="I3629" s="3">
        <v>-0.70351715883028199</v>
      </c>
      <c r="J3629" s="3">
        <v>1.74518885345554</v>
      </c>
      <c r="K3629" s="3">
        <v>3.70506857296956</v>
      </c>
    </row>
    <row r="3630" spans="8:11">
      <c r="H3630" s="3">
        <v>1.5227895604517201</v>
      </c>
      <c r="I3630" s="3">
        <v>0.53249883261560405</v>
      </c>
      <c r="J3630" s="3">
        <v>-3.58392803083041</v>
      </c>
      <c r="K3630" s="3">
        <v>2.4606819682164902</v>
      </c>
    </row>
    <row r="3631" spans="8:11">
      <c r="H3631" s="3">
        <v>1.5722983827868</v>
      </c>
      <c r="I3631" s="3">
        <v>1.12309732129662</v>
      </c>
      <c r="J3631" s="3">
        <v>0.59298715258043699</v>
      </c>
      <c r="K3631" s="3">
        <v>-3.0368820688529401</v>
      </c>
    </row>
    <row r="3632" spans="8:11">
      <c r="H3632" s="3">
        <v>1.4214811628580599</v>
      </c>
      <c r="I3632" s="3">
        <v>2.1971008303157902</v>
      </c>
      <c r="J3632" s="3">
        <v>-3.2133128044071002</v>
      </c>
      <c r="K3632" s="3">
        <v>2.4244290325072102</v>
      </c>
    </row>
    <row r="3633" spans="8:11">
      <c r="H3633" s="3">
        <v>2.39591628113708</v>
      </c>
      <c r="I3633" s="3">
        <v>-1.30989885824382</v>
      </c>
      <c r="J3633" s="3">
        <v>-2.1791372226690302</v>
      </c>
      <c r="K3633" s="3">
        <v>2.7376185173896301</v>
      </c>
    </row>
    <row r="3634" spans="8:11">
      <c r="H3634" s="3">
        <v>1.15321120773759</v>
      </c>
      <c r="I3634" s="3">
        <v>2.5343421623979299</v>
      </c>
      <c r="J3634" s="3">
        <v>3.6515868530388702</v>
      </c>
      <c r="K3634" s="3">
        <v>0.83997567001003404</v>
      </c>
    </row>
    <row r="3635" spans="8:11">
      <c r="H3635" s="3">
        <v>-0.26138348946781598</v>
      </c>
      <c r="I3635" s="3">
        <v>2.90304084237252</v>
      </c>
      <c r="J3635" s="3">
        <v>-3.6697708602036001</v>
      </c>
      <c r="K3635" s="3">
        <v>2.17504353258431</v>
      </c>
    </row>
    <row r="3636" spans="8:11">
      <c r="H3636" s="3">
        <f>-0.337757938315937</f>
        <v>-0.33775793831593698</v>
      </c>
      <c r="I3636" s="3">
        <v>-1.03961748112283</v>
      </c>
      <c r="J3636" s="3">
        <f>-3.86730383674945</f>
        <v>-3.8673038367494499</v>
      </c>
      <c r="K3636" s="3">
        <v>-2.6570773927194802</v>
      </c>
    </row>
    <row r="3637" spans="8:11">
      <c r="H3637" s="3">
        <f>-0.0622656414305318</f>
        <v>-6.2265641430531801E-2</v>
      </c>
      <c r="I3637" s="3">
        <v>-0.93554825377842199</v>
      </c>
      <c r="J3637" s="3">
        <v>3.7932444326888501</v>
      </c>
      <c r="K3637" s="3">
        <v>-2.6939352682117801</v>
      </c>
    </row>
    <row r="3638" spans="8:11">
      <c r="H3638" s="3">
        <v>1.66855148043544</v>
      </c>
      <c r="I3638" s="3">
        <v>-2.1572807592468801</v>
      </c>
      <c r="J3638" s="3">
        <v>0.81647175505258696</v>
      </c>
      <c r="K3638" s="3">
        <v>3.8495684674531701</v>
      </c>
    </row>
    <row r="3639" spans="8:11">
      <c r="H3639" s="3">
        <f>-0.151585811156882</f>
        <v>-0.15158581115688199</v>
      </c>
      <c r="I3639" s="3">
        <v>-1.3059697547047999</v>
      </c>
      <c r="J3639" s="3">
        <v>3.2161964944452599</v>
      </c>
      <c r="K3639" s="3">
        <v>3.4587503351200199</v>
      </c>
    </row>
    <row r="3640" spans="8:11">
      <c r="H3640" s="3">
        <v>0.32222224687527601</v>
      </c>
      <c r="I3640" s="3">
        <v>2.0577362568671198</v>
      </c>
      <c r="J3640" s="3">
        <v>2.1247590368182401</v>
      </c>
      <c r="K3640" s="3">
        <v>3.6675546312682799</v>
      </c>
    </row>
    <row r="3641" spans="8:11">
      <c r="H3641" s="3">
        <f>-0.768888854622555</f>
        <v>-0.76888885462255496</v>
      </c>
      <c r="I3641" s="3">
        <v>-0.49156214582298302</v>
      </c>
      <c r="J3641" s="3">
        <f>-3.11154528210573</f>
        <v>-3.1115452821057299</v>
      </c>
      <c r="K3641" s="3">
        <v>-3.9953281392331101</v>
      </c>
    </row>
    <row r="3642" spans="8:11">
      <c r="H3642" s="3">
        <v>1.67225265241091</v>
      </c>
      <c r="I3642" s="3">
        <v>1.7963898395225599</v>
      </c>
      <c r="J3642" s="3">
        <f>-2.98008925280539</f>
        <v>-2.9800892528053899</v>
      </c>
      <c r="K3642" s="3">
        <v>-0.46960742101145497</v>
      </c>
    </row>
    <row r="3643" spans="8:11">
      <c r="H3643" s="3">
        <f>-2.51854551806969</f>
        <v>-2.5185455180696898</v>
      </c>
      <c r="I3643" s="3">
        <v>-0.77400008749085003</v>
      </c>
      <c r="J3643" s="3">
        <v>-3.2213918089890599</v>
      </c>
      <c r="K3643" s="3">
        <v>1.87736029177398</v>
      </c>
    </row>
    <row r="3644" spans="8:11">
      <c r="H3644" s="3">
        <f>-0.594400425702853</f>
        <v>-0.59440042570285301</v>
      </c>
      <c r="I3644" s="3">
        <v>-2.4738982466205299</v>
      </c>
      <c r="J3644" s="3">
        <f>-3.14695678073599</f>
        <v>-3.1469567807359899</v>
      </c>
      <c r="K3644" s="3">
        <v>-0.45092191307941798</v>
      </c>
    </row>
    <row r="3645" spans="8:11">
      <c r="H3645" s="3">
        <v>-0.31617268201922399</v>
      </c>
      <c r="I3645" s="3">
        <v>2.120408103525</v>
      </c>
      <c r="J3645" s="3">
        <v>-3.4339235292084398</v>
      </c>
      <c r="K3645" s="3">
        <v>0.203980115041067</v>
      </c>
    </row>
    <row r="3646" spans="8:11">
      <c r="H3646" s="3">
        <v>-2.4233544798339799</v>
      </c>
      <c r="I3646" s="3">
        <v>0.72484926257872195</v>
      </c>
      <c r="J3646" s="3">
        <v>1.30608853353793</v>
      </c>
      <c r="K3646" s="3">
        <v>3.8471665917104998</v>
      </c>
    </row>
    <row r="3647" spans="8:11">
      <c r="H3647" s="3">
        <f>-0.792065477723335</f>
        <v>-0.79206547772333502</v>
      </c>
      <c r="I3647" s="3">
        <v>-1.3377140698730601</v>
      </c>
      <c r="J3647" s="3">
        <v>1.40898754692659</v>
      </c>
      <c r="K3647" s="3">
        <v>3.0611920016110301</v>
      </c>
    </row>
    <row r="3648" spans="8:11">
      <c r="H3648" s="3">
        <v>-0.86229865093930302</v>
      </c>
      <c r="I3648" s="3">
        <v>0.65931808885214005</v>
      </c>
      <c r="J3648" s="3">
        <f>-3.27151735097666</f>
        <v>-3.27151735097666</v>
      </c>
      <c r="K3648" s="3">
        <v>-1.9150067678584</v>
      </c>
    </row>
    <row r="3649" spans="8:11">
      <c r="H3649" s="3">
        <f>-1.12586285820563</f>
        <v>-1.12586285820563</v>
      </c>
      <c r="I3649" s="3">
        <v>-0.445231490330598</v>
      </c>
      <c r="J3649" s="3">
        <f>-1.56268929798718</f>
        <v>-1.56268929798718</v>
      </c>
      <c r="K3649" s="3">
        <v>-3.96424878619661</v>
      </c>
    </row>
    <row r="3650" spans="8:11">
      <c r="H3650" s="3">
        <v>2.47765920753793</v>
      </c>
      <c r="I3650" s="3">
        <v>0.123342999050661</v>
      </c>
      <c r="J3650" s="3">
        <v>0.253357514356508</v>
      </c>
      <c r="K3650" s="3">
        <v>-3.3359050471046698</v>
      </c>
    </row>
    <row r="3651" spans="8:11">
      <c r="H3651" s="3">
        <f>-1.75385497470329</f>
        <v>-1.7538549747032901</v>
      </c>
      <c r="I3651" s="3">
        <v>-2.0426282122888</v>
      </c>
      <c r="J3651" s="3">
        <f>-3.3244455995223</f>
        <v>-3.3244455995223001</v>
      </c>
      <c r="K3651" s="3">
        <v>-1.9648313817068099</v>
      </c>
    </row>
    <row r="3652" spans="8:11">
      <c r="H3652" s="3">
        <v>2.76093045244497</v>
      </c>
      <c r="I3652" s="3">
        <v>-0.200971693125643</v>
      </c>
      <c r="J3652" s="3">
        <v>1.41235343904376</v>
      </c>
      <c r="K3652" s="3">
        <v>-3.2268439837388101</v>
      </c>
    </row>
    <row r="3653" spans="8:11">
      <c r="H3653" s="3">
        <f>-2.79685246817468</f>
        <v>-2.7968524681746798</v>
      </c>
      <c r="I3653" s="3">
        <v>-0.108387046672742</v>
      </c>
      <c r="J3653" s="3">
        <f>-3.91731741773712</f>
        <v>-3.9173174177371202</v>
      </c>
      <c r="K3653" s="3">
        <v>-3.9578638306907101</v>
      </c>
    </row>
    <row r="3654" spans="8:11">
      <c r="H3654" s="3">
        <v>1.76278695278192</v>
      </c>
      <c r="I3654" s="3">
        <v>1.2362745763371401</v>
      </c>
      <c r="J3654" s="3">
        <f>-3.15380595841853</f>
        <v>-3.1538059584185301</v>
      </c>
      <c r="K3654" s="3">
        <v>-0.108004567404015</v>
      </c>
    </row>
    <row r="3655" spans="8:11">
      <c r="H3655" s="3">
        <v>-2.6782575849116799</v>
      </c>
      <c r="I3655" s="3">
        <v>0.68814550216905002</v>
      </c>
      <c r="J3655" s="3">
        <f>-3.2786822388571</f>
        <v>-3.2786822388571002</v>
      </c>
      <c r="K3655" s="3">
        <v>-1.7363348213804199</v>
      </c>
    </row>
    <row r="3656" spans="8:11">
      <c r="H3656" s="3">
        <f>-1.53750965656597</f>
        <v>-1.5375096565659701</v>
      </c>
      <c r="I3656" s="3">
        <v>-1.45846882403101</v>
      </c>
      <c r="J3656" s="3">
        <v>-1.3433056041226901</v>
      </c>
      <c r="K3656" s="3">
        <v>3.2740278722337401</v>
      </c>
    </row>
    <row r="3657" spans="8:11">
      <c r="H3657" s="3">
        <v>0.23630361257041199</v>
      </c>
      <c r="I3657" s="3">
        <v>-0.24630182107208001</v>
      </c>
      <c r="J3657" s="3">
        <v>2.1958573230532901</v>
      </c>
      <c r="K3657" s="3">
        <v>2.91052587989671</v>
      </c>
    </row>
    <row r="3658" spans="8:11">
      <c r="H3658" s="3">
        <f>-1.65331118928511</f>
        <v>-1.65331118928511</v>
      </c>
      <c r="I3658" s="3">
        <v>-0.47290879248425499</v>
      </c>
      <c r="J3658" s="3">
        <f>-3.72909628312256</f>
        <v>-3.7290962831225598</v>
      </c>
      <c r="K3658" s="3">
        <v>-0.60355293617867201</v>
      </c>
    </row>
    <row r="3659" spans="8:11">
      <c r="H3659" s="3">
        <f>-1.37979955206141</f>
        <v>-1.3797995520614099</v>
      </c>
      <c r="I3659" s="3">
        <v>-1.19418534997135</v>
      </c>
      <c r="J3659" s="3">
        <v>2.2170745342978799</v>
      </c>
      <c r="K3659" s="3">
        <v>-2.1822104609381698</v>
      </c>
    </row>
    <row r="3660" spans="8:11">
      <c r="H3660" s="3">
        <v>-0.46008518048656899</v>
      </c>
      <c r="I3660" s="3">
        <v>1.9205507632341601</v>
      </c>
      <c r="J3660" s="3">
        <f>-2.91765216104265</f>
        <v>-2.9176521610426498</v>
      </c>
      <c r="K3660" s="3">
        <v>-3.3060091199079</v>
      </c>
    </row>
    <row r="3661" spans="8:11">
      <c r="H3661" s="3">
        <v>2.7657234113961602</v>
      </c>
      <c r="I3661" s="3">
        <v>0.68531216038057796</v>
      </c>
      <c r="J3661" s="3">
        <v>3.3636848968288602</v>
      </c>
      <c r="K3661" s="3">
        <v>-2.75269140544922</v>
      </c>
    </row>
    <row r="3662" spans="8:11">
      <c r="H3662" s="3">
        <f>-0.402346437737652</f>
        <v>-0.402346437737652</v>
      </c>
      <c r="I3662" s="3">
        <v>-2.87617144559308</v>
      </c>
      <c r="J3662" s="3">
        <v>-2.3357233246955298</v>
      </c>
      <c r="K3662" s="3">
        <v>2.2557878435875698</v>
      </c>
    </row>
    <row r="3663" spans="8:11">
      <c r="H3663" s="3">
        <f>-0.308490579038303</f>
        <v>-0.30849057903830301</v>
      </c>
      <c r="I3663" s="3">
        <v>-0.22188751334097301</v>
      </c>
      <c r="J3663" s="3">
        <f>-3.41507696605809</f>
        <v>-3.41507696605809</v>
      </c>
      <c r="K3663" s="3">
        <v>-3.8016253450239801</v>
      </c>
    </row>
    <row r="3664" spans="8:11">
      <c r="H3664" s="3">
        <v>0.26064441879093497</v>
      </c>
      <c r="I3664" s="3">
        <v>1.80709953354971</v>
      </c>
      <c r="J3664" s="3">
        <v>3.4680175871557002</v>
      </c>
      <c r="K3664" s="3">
        <v>3.1817896282084202</v>
      </c>
    </row>
    <row r="3665" spans="8:11">
      <c r="H3665" s="3">
        <v>1.79297040267852</v>
      </c>
      <c r="I3665" s="3">
        <v>0.59726137172910798</v>
      </c>
      <c r="J3665" s="3">
        <v>-1.09235207912212</v>
      </c>
      <c r="K3665" s="3">
        <v>3.1035817031423298</v>
      </c>
    </row>
    <row r="3666" spans="8:11">
      <c r="H3666" s="3">
        <v>-1.94322851190572</v>
      </c>
      <c r="I3666" s="3">
        <v>2.2407941259650799</v>
      </c>
      <c r="J3666" s="3">
        <v>1.40095128390165</v>
      </c>
      <c r="K3666" s="3">
        <v>-3.0427589194470901</v>
      </c>
    </row>
    <row r="3667" spans="8:11">
      <c r="H3667" s="3">
        <f>-2.43665102028229</f>
        <v>-2.43665102028229</v>
      </c>
      <c r="I3667" s="3">
        <v>-0.96134837007691398</v>
      </c>
      <c r="J3667" s="3">
        <v>-3.5098660745256098</v>
      </c>
      <c r="K3667" s="3">
        <v>1.49376333407396</v>
      </c>
    </row>
    <row r="3668" spans="8:11">
      <c r="H3668" s="3">
        <v>0.53537163671842003</v>
      </c>
      <c r="I3668" s="3">
        <v>0.866535814618554</v>
      </c>
      <c r="J3668" s="3">
        <f>-2.73281735852509</f>
        <v>-2.7328173585250899</v>
      </c>
      <c r="K3668" s="3">
        <v>-2.09043731789051</v>
      </c>
    </row>
    <row r="3669" spans="8:11">
      <c r="H3669" s="3">
        <f>-0.638966258455354</f>
        <v>-0.63896625845535404</v>
      </c>
      <c r="I3669" s="3">
        <v>-2.1446878636416802</v>
      </c>
      <c r="J3669" s="3">
        <v>-1.4383317974261101</v>
      </c>
      <c r="K3669" s="3">
        <v>2.9682950969315098</v>
      </c>
    </row>
    <row r="3670" spans="8:11">
      <c r="H3670" s="3">
        <v>1.82705157097745</v>
      </c>
      <c r="I3670" s="3">
        <v>2.57408581256637E-2</v>
      </c>
      <c r="J3670" s="3">
        <v>3.6167740377020001</v>
      </c>
      <c r="K3670" s="3">
        <v>-0.55384189314691001</v>
      </c>
    </row>
    <row r="3671" spans="8:11">
      <c r="H3671" s="3">
        <v>1.59650377020867</v>
      </c>
      <c r="I3671" s="3">
        <v>1.3589525191135401</v>
      </c>
      <c r="J3671" s="3">
        <v>-0.38242874802214899</v>
      </c>
      <c r="K3671" s="3">
        <v>3.29939658668988</v>
      </c>
    </row>
    <row r="3672" spans="8:11">
      <c r="H3672" s="3">
        <v>0.53707986702881605</v>
      </c>
      <c r="I3672" s="3">
        <v>0.92661286347968896</v>
      </c>
      <c r="J3672" s="3">
        <f>-3.75348662165147</f>
        <v>-3.75348662165147</v>
      </c>
      <c r="K3672" s="3">
        <v>-0.83033757164621702</v>
      </c>
    </row>
    <row r="3673" spans="8:11">
      <c r="H3673" s="3">
        <v>1.75316964366488</v>
      </c>
      <c r="I3673" s="3">
        <v>1.2264708148627601</v>
      </c>
      <c r="J3673" s="3">
        <f>-3.83657390644703</f>
        <v>-3.8365739064470299</v>
      </c>
      <c r="K3673" s="3">
        <v>-1.31573525367475</v>
      </c>
    </row>
    <row r="3674" spans="8:11">
      <c r="H3674" s="3">
        <v>1.72139313065238</v>
      </c>
      <c r="I3674" s="3">
        <v>-1.1424527422644399</v>
      </c>
      <c r="J3674" s="3">
        <v>3.3326304409477698</v>
      </c>
      <c r="K3674" s="3">
        <v>-3.7350180199268501</v>
      </c>
    </row>
    <row r="3675" spans="8:11">
      <c r="H3675" s="3">
        <f>-1.52307361922022</f>
        <v>-1.5230736192202201</v>
      </c>
      <c r="I3675" s="3">
        <v>-1.9553990009425399</v>
      </c>
      <c r="J3675" s="3">
        <v>-1.58130362553514</v>
      </c>
      <c r="K3675" s="3">
        <v>2.8328887226435202</v>
      </c>
    </row>
    <row r="3676" spans="8:11">
      <c r="H3676" s="3">
        <v>2.7868747623137899</v>
      </c>
      <c r="I3676" s="3">
        <v>0.203934806082154</v>
      </c>
      <c r="J3676" s="3">
        <v>-2.7512430146785198</v>
      </c>
      <c r="K3676" s="3">
        <v>1.7007849970248301</v>
      </c>
    </row>
    <row r="3677" spans="8:11">
      <c r="H3677" s="3">
        <f>-2.83499218444415</f>
        <v>-2.8349921844441499</v>
      </c>
      <c r="I3677" s="3">
        <v>-0.50597217231950997</v>
      </c>
      <c r="J3677" s="3">
        <v>3.2507642383752899</v>
      </c>
      <c r="K3677" s="3">
        <v>2.7249583529594901</v>
      </c>
    </row>
    <row r="3678" spans="8:11">
      <c r="H3678" s="3">
        <v>-0.35915348055131302</v>
      </c>
      <c r="I3678" s="3">
        <v>0.19313872376980101</v>
      </c>
      <c r="J3678" s="3">
        <v>-3.3486559067908201</v>
      </c>
      <c r="K3678" s="3">
        <v>0.92356106804694704</v>
      </c>
    </row>
    <row r="3679" spans="8:11">
      <c r="H3679" s="3">
        <f>-0.343749594944465</f>
        <v>-0.343749594944465</v>
      </c>
      <c r="I3679" s="3">
        <v>-2.09352071989818</v>
      </c>
      <c r="J3679" s="3">
        <v>2.0159668391280898</v>
      </c>
      <c r="K3679" s="3">
        <v>3.1090316393451398</v>
      </c>
    </row>
    <row r="3680" spans="8:11">
      <c r="H3680" s="3">
        <v>1.1977707590590401</v>
      </c>
      <c r="I3680" s="3">
        <v>2.5592305693148498</v>
      </c>
      <c r="J3680" s="3">
        <v>2.8342817726062202</v>
      </c>
      <c r="K3680" s="3">
        <v>-2.6363787259285898</v>
      </c>
    </row>
    <row r="3681" spans="8:11">
      <c r="H3681" s="3">
        <v>0.460433536658926</v>
      </c>
      <c r="I3681" s="3">
        <v>-2.0710623075776402</v>
      </c>
      <c r="J3681" s="3">
        <v>1.7237481230823899</v>
      </c>
      <c r="K3681" s="3">
        <v>3.9978770048519099</v>
      </c>
    </row>
    <row r="3682" spans="8:11">
      <c r="H3682" s="3">
        <v>-0.87415779465723997</v>
      </c>
      <c r="I3682" s="3">
        <v>2.6873693567699299</v>
      </c>
      <c r="J3682" s="3">
        <f>-3.44315078270432</f>
        <v>-3.4431507827043202</v>
      </c>
      <c r="K3682" s="3">
        <v>-2.8260872705709499</v>
      </c>
    </row>
    <row r="3683" spans="8:11">
      <c r="H3683" s="3">
        <v>1.10860485208502</v>
      </c>
      <c r="I3683" s="3">
        <v>2.6357355114177299</v>
      </c>
      <c r="J3683" s="3">
        <v>-2.9671971417431</v>
      </c>
      <c r="K3683" s="3">
        <v>0.89300715581771395</v>
      </c>
    </row>
    <row r="3684" spans="8:11">
      <c r="H3684" s="3">
        <v>-1.6681457672798199</v>
      </c>
      <c r="I3684" s="3">
        <v>0.90588753444411496</v>
      </c>
      <c r="J3684" s="3">
        <v>1.1514954027520501</v>
      </c>
      <c r="K3684" s="3">
        <v>3.8927089663622101</v>
      </c>
    </row>
    <row r="3685" spans="8:11">
      <c r="H3685" s="3">
        <v>-2.8386082938774</v>
      </c>
      <c r="I3685" s="3">
        <v>0.66706640799377903</v>
      </c>
      <c r="J3685" s="3">
        <v>-1.38872524599631</v>
      </c>
      <c r="K3685" s="3">
        <v>3.3189260067898299</v>
      </c>
    </row>
    <row r="3686" spans="8:11">
      <c r="H3686" s="3">
        <v>0.44766944726769597</v>
      </c>
      <c r="I3686" s="3">
        <v>1.6388236043118001</v>
      </c>
      <c r="J3686" s="3">
        <f>-0.596292178862452</f>
        <v>-0.596292178862452</v>
      </c>
      <c r="K3686" s="3">
        <v>-3.8825629491332001</v>
      </c>
    </row>
    <row r="3687" spans="8:11">
      <c r="H3687" s="3">
        <v>0.42616026204144702</v>
      </c>
      <c r="I3687" s="3">
        <v>1.16226881367325</v>
      </c>
      <c r="J3687" s="3">
        <v>-0.95638383211420297</v>
      </c>
      <c r="K3687" s="3">
        <v>3.83403794193404</v>
      </c>
    </row>
    <row r="3688" spans="8:11">
      <c r="H3688" s="3">
        <v>0.22479999335279099</v>
      </c>
      <c r="I3688" s="3">
        <v>-0.857374478634506</v>
      </c>
      <c r="J3688" s="3">
        <v>3.8909395706868999</v>
      </c>
      <c r="K3688" s="3">
        <v>-1.66133338319351</v>
      </c>
    </row>
    <row r="3689" spans="8:11">
      <c r="H3689" s="3">
        <v>0.11102979539630201</v>
      </c>
      <c r="I3689" s="3">
        <v>-1.49944589527063</v>
      </c>
      <c r="J3689" s="3">
        <v>1.38595930445372</v>
      </c>
      <c r="K3689" s="3">
        <v>-3.0598425844689201</v>
      </c>
    </row>
    <row r="3690" spans="8:11">
      <c r="H3690" s="3">
        <v>-2.53433692696365</v>
      </c>
      <c r="I3690" s="3">
        <v>0.70310338978662301</v>
      </c>
      <c r="J3690" s="3">
        <v>3.9177134341647801</v>
      </c>
      <c r="K3690" s="3">
        <v>1.15892273252442</v>
      </c>
    </row>
    <row r="3691" spans="8:11">
      <c r="H3691" s="3">
        <f>-0.392586510140523</f>
        <v>-0.39258651014052298</v>
      </c>
      <c r="I3691" s="3">
        <v>-0.42831610310249202</v>
      </c>
      <c r="J3691" s="3">
        <f>-3.19456231828314</f>
        <v>-3.1945623182831402</v>
      </c>
      <c r="K3691" s="3">
        <v>-2.8991409536411998</v>
      </c>
    </row>
    <row r="3692" spans="8:11">
      <c r="H3692" s="3">
        <v>1.69346613443271</v>
      </c>
      <c r="I3692" s="3">
        <v>0.83977950506253596</v>
      </c>
      <c r="J3692" s="3">
        <v>-2.1056909127696199</v>
      </c>
      <c r="K3692" s="3">
        <v>3.7718318711972301</v>
      </c>
    </row>
    <row r="3693" spans="8:11">
      <c r="H3693" s="3">
        <v>1.56056656434328</v>
      </c>
      <c r="I3693" s="3">
        <v>-1.1978022633786201</v>
      </c>
      <c r="J3693" s="3">
        <v>-2.66115856522392</v>
      </c>
      <c r="K3693" s="3">
        <v>3.09988906912207</v>
      </c>
    </row>
    <row r="3694" spans="8:11">
      <c r="H3694" s="3">
        <v>0.845140089423289</v>
      </c>
      <c r="I3694" s="3">
        <v>2.0012947652164601</v>
      </c>
      <c r="J3694" s="3">
        <v>2.9725279901394099</v>
      </c>
      <c r="K3694" s="3">
        <v>-2.6186337565422</v>
      </c>
    </row>
    <row r="3695" spans="8:11">
      <c r="H3695" s="3">
        <f>-0.330567405001778</f>
        <v>-0.330567405001778</v>
      </c>
      <c r="I3695" s="3">
        <v>-0.316133978707966</v>
      </c>
      <c r="J3695" s="3">
        <v>-3.7315316573983299</v>
      </c>
      <c r="K3695" s="3">
        <v>2.34371380498431</v>
      </c>
    </row>
    <row r="3696" spans="8:11">
      <c r="H3696" s="3">
        <v>1.6022535536917699</v>
      </c>
      <c r="I3696" s="3">
        <v>2.5300857530292999</v>
      </c>
      <c r="J3696" s="3">
        <f>-3.26235436570641</f>
        <v>-3.2623543657064098</v>
      </c>
      <c r="K3696" s="3">
        <v>-3.9940218801062</v>
      </c>
    </row>
    <row r="3697" spans="8:11">
      <c r="H3697" s="3">
        <v>2.4127233116790401</v>
      </c>
      <c r="I3697" s="3">
        <v>-0.93547921700030601</v>
      </c>
      <c r="J3697" s="3">
        <f>-1.46235177099167</f>
        <v>-1.46235177099167</v>
      </c>
      <c r="K3697" s="3">
        <v>-3.5641420826259198</v>
      </c>
    </row>
    <row r="3698" spans="8:11">
      <c r="H3698" s="3">
        <f>-1.43158497117261</f>
        <v>-1.4315849711726101</v>
      </c>
      <c r="I3698" s="3">
        <v>-2.0802750970463499</v>
      </c>
      <c r="J3698" s="3">
        <v>-3.6144156427209202</v>
      </c>
      <c r="K3698" s="3">
        <v>3.5624750095537498</v>
      </c>
    </row>
    <row r="3699" spans="8:11">
      <c r="H3699" s="3">
        <f>-2.15697328117912</f>
        <v>-2.1569732811791198</v>
      </c>
      <c r="I3699" s="3">
        <v>-0.502852740748713</v>
      </c>
      <c r="J3699" s="3">
        <v>3.4489424306065199</v>
      </c>
      <c r="K3699" s="3">
        <v>-2.8617385676158502</v>
      </c>
    </row>
    <row r="3700" spans="8:11">
      <c r="H3700" s="3">
        <v>2.7571333080262699</v>
      </c>
      <c r="I3700" s="3">
        <v>-0.60182713368442897</v>
      </c>
      <c r="J3700" s="3">
        <v>3.1445412023113302</v>
      </c>
      <c r="K3700" s="3">
        <v>1.6651435566747601</v>
      </c>
    </row>
    <row r="3701" spans="8:11">
      <c r="H3701" s="3">
        <v>-0.20947879620104101</v>
      </c>
      <c r="I3701" s="3">
        <v>2.36607425737968</v>
      </c>
      <c r="J3701" s="3">
        <v>3.2964838094228002</v>
      </c>
      <c r="K3701" s="3">
        <v>-3.7495510690259102</v>
      </c>
    </row>
    <row r="3702" spans="8:11">
      <c r="H3702" s="3">
        <f>-1.68507157706589</f>
        <v>-1.6850715770658899</v>
      </c>
      <c r="I3702" s="3">
        <v>-1.8807854793819001</v>
      </c>
      <c r="J3702" s="3">
        <f>-3.8397720762923</f>
        <v>-3.8397720762923</v>
      </c>
      <c r="K3702" s="3">
        <v>-3.1194818175570802</v>
      </c>
    </row>
    <row r="3703" spans="8:11">
      <c r="H3703" s="3">
        <f>-1.1176192187758</f>
        <v>-1.1176192187758001</v>
      </c>
      <c r="I3703" s="3">
        <v>-4.02358505150823E-2</v>
      </c>
      <c r="J3703" s="3">
        <v>-3.7896799594344501</v>
      </c>
      <c r="K3703" s="3">
        <v>0.36161339450350499</v>
      </c>
    </row>
    <row r="3704" spans="8:11">
      <c r="H3704" s="3">
        <v>2.6886819971731399</v>
      </c>
      <c r="I3704" s="3">
        <v>1.2024936689941099</v>
      </c>
      <c r="J3704" s="3">
        <f>-2.96178705706583</f>
        <v>-2.96178705706583</v>
      </c>
      <c r="K3704" s="3">
        <v>-2.7940167582230102</v>
      </c>
    </row>
    <row r="3705" spans="8:11">
      <c r="H3705" s="3">
        <v>2.8405727797159299</v>
      </c>
      <c r="I3705" s="3">
        <v>0.72546022238006902</v>
      </c>
      <c r="J3705" s="3">
        <v>3.4420328409247598</v>
      </c>
      <c r="K3705" s="3">
        <v>3.9038754428523799</v>
      </c>
    </row>
    <row r="3706" spans="8:11">
      <c r="H3706" s="3">
        <v>0.61514038346835398</v>
      </c>
      <c r="I3706" s="3">
        <v>-1.8839899698123099</v>
      </c>
      <c r="J3706" s="3">
        <f>-1.09725942748222</f>
        <v>-1.0972594274822201</v>
      </c>
      <c r="K3706" s="3">
        <v>-3.4537853839497501</v>
      </c>
    </row>
    <row r="3707" spans="8:11">
      <c r="H3707" s="3">
        <v>-1.8694467696058501</v>
      </c>
      <c r="I3707" s="3">
        <v>2.1626873250155598</v>
      </c>
      <c r="J3707" s="3">
        <v>3.3497513770777401</v>
      </c>
      <c r="K3707" s="3">
        <v>2.1233040072206402</v>
      </c>
    </row>
    <row r="3708" spans="8:11">
      <c r="H3708" s="3">
        <v>0.64887891124069996</v>
      </c>
      <c r="I3708" s="3">
        <v>2.06197420326126</v>
      </c>
      <c r="J3708" s="3">
        <v>3.3964033106664999</v>
      </c>
      <c r="K3708" s="3">
        <v>0.87032667662616903</v>
      </c>
    </row>
    <row r="3709" spans="8:11">
      <c r="H3709" s="3">
        <v>1.6852637078376</v>
      </c>
      <c r="I3709" s="3">
        <v>-0.61251270226100596</v>
      </c>
      <c r="J3709" s="3">
        <v>3.1536828567184099</v>
      </c>
      <c r="K3709" s="3">
        <v>-0.118190366889745</v>
      </c>
    </row>
    <row r="3710" spans="8:11">
      <c r="H3710" s="3">
        <f>-0.750073171022469</f>
        <v>-0.75007317102246895</v>
      </c>
      <c r="I3710" s="3">
        <v>-1.0405583031568999</v>
      </c>
      <c r="J3710" s="3">
        <v>3.71443316306368</v>
      </c>
      <c r="K3710" s="3">
        <v>0.42601457416586302</v>
      </c>
    </row>
    <row r="3711" spans="8:11">
      <c r="H3711" s="3">
        <v>1.7260590668387099</v>
      </c>
      <c r="I3711" s="3">
        <v>1.58687750610106</v>
      </c>
      <c r="J3711" s="3">
        <v>1.5645235145901</v>
      </c>
      <c r="K3711" s="3">
        <v>2.8426539406931002</v>
      </c>
    </row>
    <row r="3712" spans="8:11">
      <c r="H3712" s="3">
        <f>-2.13287534649124</f>
        <v>-2.13287534649124</v>
      </c>
      <c r="I3712" s="3">
        <v>-1.97039171831541</v>
      </c>
      <c r="J3712" s="3">
        <v>3.1323788629367302</v>
      </c>
      <c r="K3712" s="3">
        <v>-1.30383240916165</v>
      </c>
    </row>
    <row r="3713" spans="8:11">
      <c r="H3713" s="3">
        <v>-2.2329947428417598</v>
      </c>
      <c r="I3713" s="3">
        <v>1.2015968209958501</v>
      </c>
      <c r="J3713" s="3">
        <v>3.6008589657780998</v>
      </c>
      <c r="K3713" s="3">
        <v>0.33467924158099899</v>
      </c>
    </row>
    <row r="3714" spans="8:11">
      <c r="H3714" s="3">
        <v>2.272931552133</v>
      </c>
      <c r="I3714" s="3">
        <v>-0.20478398398803499</v>
      </c>
      <c r="J3714" s="3">
        <f>-2.4881665182487</f>
        <v>-2.4881665182487001</v>
      </c>
      <c r="K3714" s="3">
        <v>-2.34931295185421</v>
      </c>
    </row>
    <row r="3715" spans="8:11">
      <c r="H3715" s="3">
        <v>-1.22424626910078</v>
      </c>
      <c r="I3715" s="3">
        <v>2.4248511851644601</v>
      </c>
      <c r="J3715" s="3">
        <v>3.6478182072955998</v>
      </c>
      <c r="K3715" s="3">
        <v>-3.5119558595786402</v>
      </c>
    </row>
    <row r="3716" spans="8:11">
      <c r="H3716" s="3">
        <v>2.0950942509517598</v>
      </c>
      <c r="I3716" s="3">
        <v>-1.69100051031684</v>
      </c>
      <c r="J3716" s="3">
        <v>1.1347947700745</v>
      </c>
      <c r="K3716" s="3">
        <v>-3.9182585939641301</v>
      </c>
    </row>
    <row r="3717" spans="8:11">
      <c r="H3717" s="3">
        <v>-1.1096496614604401</v>
      </c>
      <c r="I3717" s="3">
        <v>0.26648347319816901</v>
      </c>
      <c r="J3717" s="3">
        <v>3.4356238763095601</v>
      </c>
      <c r="K3717" s="3">
        <v>0.84163515960422497</v>
      </c>
    </row>
    <row r="3718" spans="8:11">
      <c r="H3718" s="3">
        <v>-1.67705742565575</v>
      </c>
      <c r="I3718" s="3">
        <v>0.14047509062881799</v>
      </c>
      <c r="J3718" s="3">
        <v>-3.9165471528809701</v>
      </c>
      <c r="K3718" s="3">
        <v>1.18726141090355</v>
      </c>
    </row>
    <row r="3719" spans="8:11">
      <c r="H3719" s="3">
        <v>1.59325620230035</v>
      </c>
      <c r="I3719" s="3">
        <v>-0.51650038227289297</v>
      </c>
      <c r="J3719" s="3">
        <f>-1.88364495431858</f>
        <v>-1.88364495431858</v>
      </c>
      <c r="K3719" s="3">
        <v>-2.4778751981618101</v>
      </c>
    </row>
    <row r="3720" spans="8:11">
      <c r="H3720" s="3">
        <f>-0.0723770923561914</f>
        <v>-7.23770923561914E-2</v>
      </c>
      <c r="I3720" s="3">
        <v>-0.89300511733268095</v>
      </c>
      <c r="J3720" s="3">
        <f>-1.75375020147171</f>
        <v>-1.7537502014717099</v>
      </c>
      <c r="K3720" s="3">
        <v>-3.5963793763834699</v>
      </c>
    </row>
    <row r="3721" spans="8:11">
      <c r="H3721" s="3">
        <v>0.28757805739020997</v>
      </c>
      <c r="I3721" s="3">
        <v>2.32863394884922</v>
      </c>
      <c r="J3721" s="3">
        <v>-2.9247245405154199</v>
      </c>
      <c r="K3721" s="3">
        <v>0.75422896918385995</v>
      </c>
    </row>
    <row r="3722" spans="8:11">
      <c r="H3722" s="3">
        <v>0.97627839888283796</v>
      </c>
      <c r="I3722" s="3">
        <v>-2.3438903967787001</v>
      </c>
      <c r="J3722" s="3">
        <f>-3.67254677470711</f>
        <v>-3.6725467747071101</v>
      </c>
      <c r="K3722" s="3">
        <v>-0.13925215617817599</v>
      </c>
    </row>
    <row r="3723" spans="8:11">
      <c r="H3723" s="3">
        <v>-1.9858271462869601</v>
      </c>
      <c r="I3723" s="3">
        <v>0.52315724741093195</v>
      </c>
      <c r="J3723" s="3">
        <v>3.5355869101621802</v>
      </c>
      <c r="K3723" s="3">
        <v>3.06221701153475</v>
      </c>
    </row>
    <row r="3724" spans="8:11">
      <c r="H3724" s="3">
        <v>0.81897551278010905</v>
      </c>
      <c r="I3724" s="3">
        <v>-0.27320055069995502</v>
      </c>
      <c r="J3724" s="3">
        <v>-3.06299261382348</v>
      </c>
      <c r="K3724" s="3">
        <v>1.8661052247481699E-2</v>
      </c>
    </row>
    <row r="3725" spans="8:11">
      <c r="H3725" s="3">
        <v>1.66648472762452</v>
      </c>
      <c r="I3725" s="3">
        <v>-0.72913021380391396</v>
      </c>
      <c r="J3725" s="3">
        <v>-3.1379382566863301</v>
      </c>
      <c r="K3725" s="3">
        <v>0.66401075971670598</v>
      </c>
    </row>
    <row r="3726" spans="8:11">
      <c r="H3726" s="3">
        <v>1.5945135038718301</v>
      </c>
      <c r="I3726" s="3">
        <v>0.189781415232573</v>
      </c>
      <c r="J3726" s="3">
        <v>2.2875274258828</v>
      </c>
      <c r="K3726" s="3">
        <v>-3.20456439392485</v>
      </c>
    </row>
    <row r="3727" spans="8:11">
      <c r="H3727" s="3">
        <v>0.79184199070623096</v>
      </c>
      <c r="I3727" s="3">
        <v>-0.123167934635877</v>
      </c>
      <c r="J3727" s="3">
        <f>-2.90361097177372</f>
        <v>-2.9036109717737202</v>
      </c>
      <c r="K3727" s="3">
        <v>-3.9335685180603899</v>
      </c>
    </row>
    <row r="3728" spans="8:11">
      <c r="H3728" s="3">
        <v>2.3959407312627001</v>
      </c>
      <c r="I3728" s="3">
        <v>-0.61864694334877002</v>
      </c>
      <c r="J3728" s="3">
        <v>3.7166523386739101</v>
      </c>
      <c r="K3728" s="3">
        <v>2.5572632038465102</v>
      </c>
    </row>
    <row r="3729" spans="8:11">
      <c r="H3729" s="3">
        <v>1.4808513989796099</v>
      </c>
      <c r="I3729" s="3">
        <v>1.2487325073875899</v>
      </c>
      <c r="J3729" s="3">
        <v>3.3996112433316998</v>
      </c>
      <c r="K3729" s="3">
        <v>1.16466956689245</v>
      </c>
    </row>
    <row r="3730" spans="8:11">
      <c r="H3730" s="3">
        <f>-0.462818306720643</f>
        <v>-0.462818306720643</v>
      </c>
      <c r="I3730" s="3">
        <v>-1.20989048177393</v>
      </c>
      <c r="J3730" s="3">
        <v>2.0976593602267299</v>
      </c>
      <c r="K3730" s="3">
        <v>-2.4731330499867799</v>
      </c>
    </row>
    <row r="3731" spans="8:11">
      <c r="H3731" s="3">
        <v>1.9900703256932999</v>
      </c>
      <c r="I3731" s="3">
        <v>2.1894339936813099</v>
      </c>
      <c r="J3731" s="3">
        <v>-1.98311804500959</v>
      </c>
      <c r="K3731" s="3">
        <v>3.4041193326917401</v>
      </c>
    </row>
    <row r="3732" spans="8:11">
      <c r="H3732" s="3">
        <v>-1.55959992522129</v>
      </c>
      <c r="I3732" s="3">
        <v>2.4614376593778502</v>
      </c>
      <c r="J3732" s="3">
        <v>-2.3579141259035001</v>
      </c>
      <c r="K3732" s="3">
        <v>3.7047238608467401</v>
      </c>
    </row>
    <row r="3733" spans="8:11">
      <c r="H3733" s="3">
        <f>-0.991522057169756</f>
        <v>-0.99152205716975605</v>
      </c>
      <c r="I3733" s="3">
        <v>-0.97401108089158595</v>
      </c>
      <c r="J3733" s="3">
        <v>2.6412221884017102</v>
      </c>
      <c r="K3733" s="3">
        <v>-2.8834141272583</v>
      </c>
    </row>
    <row r="3734" spans="8:11">
      <c r="H3734" s="3">
        <v>2.5750560942261398</v>
      </c>
      <c r="I3734" s="3">
        <v>-0.68484417047916002</v>
      </c>
      <c r="J3734" s="3">
        <v>0.83860630441886697</v>
      </c>
      <c r="K3734" s="3">
        <v>-3.1333977297527098</v>
      </c>
    </row>
    <row r="3735" spans="8:11">
      <c r="H3735" s="3">
        <v>0.60685994510367602</v>
      </c>
      <c r="I3735" s="3">
        <v>2.3581134082905</v>
      </c>
      <c r="J3735" s="3">
        <v>3.13388166257538</v>
      </c>
      <c r="K3735" s="3">
        <v>-3.39407661907036</v>
      </c>
    </row>
    <row r="3736" spans="8:11">
      <c r="H3736" s="3">
        <f>-0.0109007033539834</f>
        <v>-1.0900703353983399E-2</v>
      </c>
      <c r="I3736" s="3">
        <v>-1.775113660376</v>
      </c>
      <c r="J3736" s="3">
        <f>-3.36874368780659</f>
        <v>-3.3687436878065902</v>
      </c>
      <c r="K3736" s="3">
        <v>-3.3696237391705699</v>
      </c>
    </row>
    <row r="3737" spans="8:11">
      <c r="H3737" s="3">
        <v>0.35910334367285801</v>
      </c>
      <c r="I3737" s="3">
        <v>-1.7813486142779</v>
      </c>
      <c r="J3737" s="3">
        <v>-3.6387777860374602</v>
      </c>
      <c r="K3737" s="3">
        <v>2.5870699992072499</v>
      </c>
    </row>
    <row r="3738" spans="8:11">
      <c r="H3738" s="3">
        <v>1.23856492346865</v>
      </c>
      <c r="I3738" s="3">
        <v>1.3211838569905601</v>
      </c>
      <c r="J3738" s="3">
        <f>-3.6616199254934</f>
        <v>-3.6616199254934001</v>
      </c>
      <c r="K3738" s="3">
        <v>-3.7692717555742998</v>
      </c>
    </row>
    <row r="3739" spans="8:11">
      <c r="H3739" s="3">
        <v>1.2411829491469999</v>
      </c>
      <c r="I3739" s="3">
        <v>2.1148145975068098</v>
      </c>
      <c r="J3739" s="3">
        <v>3.10864610577344</v>
      </c>
      <c r="K3739" s="3">
        <v>-1.6091415746528399</v>
      </c>
    </row>
    <row r="3740" spans="8:11">
      <c r="H3740" s="3">
        <f>-0.286959002276792</f>
        <v>-0.286959002276792</v>
      </c>
      <c r="I3740" s="3">
        <v>-1.3633667328402701</v>
      </c>
      <c r="J3740" s="3">
        <f>-2.77788836609523</f>
        <v>-2.77788836609523</v>
      </c>
      <c r="K3740" s="3">
        <v>-2.8766641341739598</v>
      </c>
    </row>
    <row r="3741" spans="8:11">
      <c r="H3741" s="3">
        <f>-0.415362466035261</f>
        <v>-0.415362466035261</v>
      </c>
      <c r="I3741" s="3">
        <v>-0.53100280705500902</v>
      </c>
      <c r="J3741" s="3">
        <v>-1.22003934376932</v>
      </c>
      <c r="K3741" s="3">
        <v>3.45322926629045</v>
      </c>
    </row>
    <row r="3742" spans="8:11">
      <c r="H3742" s="3">
        <v>2.63405075272955</v>
      </c>
      <c r="I3742" s="3">
        <v>4.46310913882213E-2</v>
      </c>
      <c r="J3742" s="3">
        <v>3.2048080358461499</v>
      </c>
      <c r="K3742" s="3">
        <v>-1.4696424186872299</v>
      </c>
    </row>
    <row r="3743" spans="8:11">
      <c r="H3743" s="3">
        <f>-2.53418218962624</f>
        <v>-2.53418218962624</v>
      </c>
      <c r="I3743" s="3">
        <v>-1.4750150696865201</v>
      </c>
      <c r="J3743" s="3">
        <v>1.5908239043260901</v>
      </c>
      <c r="K3743" s="3">
        <v>-3.79425773988847</v>
      </c>
    </row>
    <row r="3744" spans="8:11">
      <c r="H3744" s="3">
        <v>2.44685404531366</v>
      </c>
      <c r="I3744" s="3">
        <v>-0.34196634389536301</v>
      </c>
      <c r="J3744" s="3">
        <v>-0.83381072302178605</v>
      </c>
      <c r="K3744" s="3">
        <v>3.1744787580254301</v>
      </c>
    </row>
    <row r="3745" spans="8:11">
      <c r="H3745" s="3">
        <v>0.353468597509349</v>
      </c>
      <c r="I3745" s="3">
        <v>-1.72503578100675</v>
      </c>
      <c r="J3745" s="3">
        <v>3.9758635622641401</v>
      </c>
      <c r="K3745" s="3">
        <v>-0.55429996045006902</v>
      </c>
    </row>
    <row r="3746" spans="8:11">
      <c r="H3746" s="3">
        <v>0.117216150916387</v>
      </c>
      <c r="I3746" s="3">
        <v>-1.8888390543703499</v>
      </c>
      <c r="J3746" s="3">
        <v>2.4009157299420698</v>
      </c>
      <c r="K3746" s="3">
        <v>-3.51844692599213</v>
      </c>
    </row>
    <row r="3747" spans="8:11">
      <c r="H3747" s="3">
        <v>0.60663560792316895</v>
      </c>
      <c r="I3747" s="3">
        <v>2.52467056260293</v>
      </c>
      <c r="J3747" s="3">
        <f>-2.26428982236944</f>
        <v>-2.2642898223694399</v>
      </c>
      <c r="K3747" s="3">
        <v>-3.5630558982462701</v>
      </c>
    </row>
    <row r="3748" spans="8:11">
      <c r="H3748" s="3">
        <v>2.4532770769944499</v>
      </c>
      <c r="I3748" s="3">
        <v>-1.6417190385315701</v>
      </c>
      <c r="J3748" s="3">
        <v>2.6448156204422499</v>
      </c>
      <c r="K3748" s="3">
        <v>-3.4237839853139702</v>
      </c>
    </row>
    <row r="3749" spans="8:11">
      <c r="H3749" s="3">
        <v>0.80351375859977603</v>
      </c>
      <c r="I3749" s="3">
        <v>-2.3945118616876999</v>
      </c>
      <c r="J3749" s="3">
        <v>0.460535973120824</v>
      </c>
      <c r="K3749" s="3">
        <v>-3.8797213595052402</v>
      </c>
    </row>
    <row r="3750" spans="8:11">
      <c r="H3750" s="3">
        <f>-2.64397750738023</f>
        <v>-2.6439775073802299</v>
      </c>
      <c r="I3750" s="3">
        <v>-8.3073833804206701E-2</v>
      </c>
      <c r="J3750" s="3">
        <v>0.41813901532839098</v>
      </c>
      <c r="K3750" s="3">
        <v>3.3479687198931298</v>
      </c>
    </row>
    <row r="3751" spans="8:11">
      <c r="H3751" s="3">
        <v>1.6385198230697899</v>
      </c>
      <c r="I3751" s="3">
        <v>-0.33261312086688799</v>
      </c>
      <c r="J3751" s="3">
        <v>-2.5917648845499701</v>
      </c>
      <c r="K3751" s="3">
        <v>3.8226009480473802</v>
      </c>
    </row>
    <row r="3752" spans="8:11">
      <c r="H3752" s="3">
        <v>0.54637241366511702</v>
      </c>
      <c r="I3752" s="3">
        <v>-0.22266955141533601</v>
      </c>
      <c r="J3752" s="3">
        <f>-3.21315258740232</f>
        <v>-3.2131525874023201</v>
      </c>
      <c r="K3752" s="3">
        <v>-3.9899157703253501</v>
      </c>
    </row>
    <row r="3753" spans="8:11">
      <c r="H3753" s="3">
        <v>-1.85694602604379</v>
      </c>
      <c r="I3753" s="3">
        <v>0.99717010256896099</v>
      </c>
      <c r="J3753" s="3">
        <f>-2.71123517773258</f>
        <v>-2.71123517773258</v>
      </c>
      <c r="K3753" s="3">
        <v>-3.1202110248818302</v>
      </c>
    </row>
    <row r="3754" spans="8:11">
      <c r="H3754" s="3">
        <f>-2.13453273903071</f>
        <v>-2.1345327390307101</v>
      </c>
      <c r="I3754" s="3">
        <v>-0.32181394601471702</v>
      </c>
      <c r="J3754" s="3">
        <v>3.6722331693217001</v>
      </c>
      <c r="K3754" s="3">
        <v>-1.7085569746062499</v>
      </c>
    </row>
    <row r="3755" spans="8:11">
      <c r="H3755" s="3">
        <v>1.3852997605651001</v>
      </c>
      <c r="I3755" s="3">
        <v>0.41117792882077903</v>
      </c>
      <c r="J3755" s="3">
        <v>-2.4146025660135999</v>
      </c>
      <c r="K3755" s="3">
        <v>1.9692862110850899</v>
      </c>
    </row>
    <row r="3756" spans="8:11">
      <c r="H3756" s="3">
        <v>-0.90102472582674697</v>
      </c>
      <c r="I3756" s="3">
        <v>1.4050784588756</v>
      </c>
      <c r="J3756" s="3">
        <v>-3.7671673800204299</v>
      </c>
      <c r="K3756" s="3">
        <v>0.40794823388728901</v>
      </c>
    </row>
    <row r="3757" spans="8:11">
      <c r="H3757" s="3">
        <v>1.23195284224994</v>
      </c>
      <c r="I3757" s="3">
        <v>1.6029127511839001</v>
      </c>
      <c r="J3757" s="3">
        <f>-2.00557211489438</f>
        <v>-2.0055721148943801</v>
      </c>
      <c r="K3757" s="3">
        <v>-3.1106868549886202</v>
      </c>
    </row>
    <row r="3758" spans="8:11">
      <c r="H3758" s="3">
        <f>-0.40185575180902</f>
        <v>-0.40185575180902</v>
      </c>
      <c r="I3758" s="3">
        <v>-2.2437349009249301</v>
      </c>
      <c r="J3758" s="3">
        <v>2.8242961708288901</v>
      </c>
      <c r="K3758" s="3">
        <v>-2.3402024022805898</v>
      </c>
    </row>
    <row r="3759" spans="8:11">
      <c r="H3759" s="3">
        <f>-0.312947970576569</f>
        <v>-0.31294797057656898</v>
      </c>
      <c r="I3759" s="3">
        <v>-1.6865869163686</v>
      </c>
      <c r="J3759" s="3">
        <v>3.1020756510229002</v>
      </c>
      <c r="K3759" s="3">
        <v>-2.3320475613874501</v>
      </c>
    </row>
    <row r="3760" spans="8:11">
      <c r="H3760" s="3">
        <v>0.86019156346829395</v>
      </c>
      <c r="I3760" s="3">
        <v>-2.77532344631924</v>
      </c>
      <c r="J3760" s="3">
        <v>0.97926308831354802</v>
      </c>
      <c r="K3760" s="3">
        <v>-3.2118585364834402</v>
      </c>
    </row>
    <row r="3761" spans="8:11">
      <c r="H3761" s="3">
        <f>-0.462899503846345</f>
        <v>-0.46289950384634498</v>
      </c>
      <c r="I3761" s="3">
        <v>-0.41697839242828499</v>
      </c>
      <c r="J3761" s="3">
        <v>-3.25812298384706</v>
      </c>
      <c r="K3761" s="3">
        <v>1.24410362469354</v>
      </c>
    </row>
    <row r="3762" spans="8:11">
      <c r="H3762" s="3">
        <f>-1.43295460243471</f>
        <v>-1.43295460243471</v>
      </c>
      <c r="I3762" s="3">
        <v>-1.5051519076445199</v>
      </c>
      <c r="J3762" s="3">
        <v>-2.72596010423816</v>
      </c>
      <c r="K3762" s="3">
        <v>3.5415054554270999</v>
      </c>
    </row>
    <row r="3763" spans="8:11">
      <c r="H3763" s="3">
        <f>-0.577648022258395</f>
        <v>-0.57764802225839496</v>
      </c>
      <c r="I3763" s="3">
        <v>-1.4589870721849401</v>
      </c>
      <c r="J3763" s="3">
        <f>-3.21606587827064</f>
        <v>-3.2160658782706402</v>
      </c>
      <c r="K3763" s="3">
        <v>-0.392683080705793</v>
      </c>
    </row>
    <row r="3764" spans="8:11">
      <c r="H3764" s="3">
        <f>-1.70891878513348</f>
        <v>-1.7089187851334799</v>
      </c>
      <c r="I3764" s="3">
        <v>-1.1664260615719799</v>
      </c>
      <c r="J3764" s="3">
        <v>1.7854659754765601</v>
      </c>
      <c r="K3764" s="3">
        <v>2.6281280470773201</v>
      </c>
    </row>
    <row r="3765" spans="8:11">
      <c r="H3765" s="3">
        <v>-1.5303959145758601</v>
      </c>
      <c r="I3765" s="3">
        <v>1.97075049453144</v>
      </c>
      <c r="J3765" s="3">
        <v>3.9791768102693101</v>
      </c>
      <c r="K3765" s="3">
        <v>2.8182535845040002</v>
      </c>
    </row>
    <row r="3766" spans="8:11">
      <c r="H3766" s="3">
        <v>1.59022051966286</v>
      </c>
      <c r="I3766" s="3">
        <v>0.23156392547512</v>
      </c>
      <c r="J3766" s="3">
        <v>-2.3312503584704101</v>
      </c>
      <c r="K3766" s="3">
        <v>3.9847390905315301</v>
      </c>
    </row>
    <row r="3767" spans="8:11">
      <c r="H3767" s="3">
        <v>-0.57436599577084002</v>
      </c>
      <c r="I3767" s="3">
        <v>1.29577593592645</v>
      </c>
      <c r="J3767" s="3">
        <v>3.62575083240205</v>
      </c>
      <c r="K3767" s="3">
        <v>1.1927153602352001</v>
      </c>
    </row>
    <row r="3768" spans="8:11">
      <c r="H3768" s="3">
        <v>0.54243268887292695</v>
      </c>
      <c r="I3768" s="3">
        <v>0.46834477017343101</v>
      </c>
      <c r="J3768" s="3">
        <v>1.80717923154879</v>
      </c>
      <c r="K3768" s="3">
        <v>2.89207239750385</v>
      </c>
    </row>
    <row r="3769" spans="8:11">
      <c r="H3769" s="3">
        <v>-0.98846592284396295</v>
      </c>
      <c r="I3769" s="3">
        <v>2.54130663306448</v>
      </c>
      <c r="J3769" s="3">
        <v>3.7715879484578299</v>
      </c>
      <c r="K3769" s="3">
        <v>-2.5727571961530802</v>
      </c>
    </row>
    <row r="3770" spans="8:11">
      <c r="H3770" s="3">
        <f>-0.143449042263372</f>
        <v>-0.14344904226337199</v>
      </c>
      <c r="I3770" s="3">
        <v>-1.53915225676171</v>
      </c>
      <c r="J3770" s="3">
        <v>2.2204524148530802</v>
      </c>
      <c r="K3770" s="3">
        <v>2.2637109528759098</v>
      </c>
    </row>
    <row r="3771" spans="8:11">
      <c r="H3771" s="3">
        <f>-0.623531793156168</f>
        <v>-0.62353179315616802</v>
      </c>
      <c r="I3771" s="3">
        <v>-1.2213245973776601</v>
      </c>
      <c r="J3771" s="3">
        <v>2.3582670380080999</v>
      </c>
      <c r="K3771" s="3">
        <v>-3.4888299559772298</v>
      </c>
    </row>
    <row r="3772" spans="8:11">
      <c r="H3772" s="3">
        <v>1.4757659364462601</v>
      </c>
      <c r="I3772" s="3">
        <v>2.39640490584818</v>
      </c>
      <c r="J3772" s="3">
        <v>-3.1726566221255501</v>
      </c>
      <c r="K3772" s="3">
        <v>3.1654852591305001</v>
      </c>
    </row>
    <row r="3773" spans="8:11">
      <c r="H3773" s="3">
        <v>0.68953067109381805</v>
      </c>
      <c r="I3773" s="3">
        <v>2.78293098989462</v>
      </c>
      <c r="J3773" s="3">
        <v>-3.4930726274949802</v>
      </c>
      <c r="K3773" s="3">
        <v>1.8532446095278201</v>
      </c>
    </row>
    <row r="3774" spans="8:11">
      <c r="H3774" s="3">
        <v>1.4041210094848799</v>
      </c>
      <c r="I3774" s="3">
        <v>2.4865990591453002</v>
      </c>
      <c r="J3774" s="3">
        <f>-0.174962680920324</f>
        <v>-0.17496268092032399</v>
      </c>
      <c r="K3774" s="3">
        <v>-3.4668376892389401</v>
      </c>
    </row>
    <row r="3775" spans="8:11">
      <c r="H3775" s="3">
        <v>0.57163837500756998</v>
      </c>
      <c r="I3775" s="3">
        <v>-0.65033592670435503</v>
      </c>
      <c r="J3775" s="3">
        <v>3.4983745057953701</v>
      </c>
      <c r="K3775" s="3">
        <v>-3.6121443379693998</v>
      </c>
    </row>
    <row r="3776" spans="8:11">
      <c r="H3776" s="3">
        <v>2.4533445858157399</v>
      </c>
      <c r="I3776" s="3">
        <v>0.53956093077835399</v>
      </c>
      <c r="J3776" s="3">
        <f>-2.44911454165088</f>
        <v>-2.4491145416508799</v>
      </c>
      <c r="K3776" s="3">
        <v>-2.3911867751442402</v>
      </c>
    </row>
    <row r="3777" spans="8:11">
      <c r="H3777" s="3">
        <v>0.94391741945529495</v>
      </c>
      <c r="I3777" s="3">
        <v>-0.83475054355217204</v>
      </c>
      <c r="J3777" s="3">
        <v>3.8645473805872599</v>
      </c>
      <c r="K3777" s="3">
        <v>-4.6846482351406302E-2</v>
      </c>
    </row>
    <row r="3778" spans="8:11">
      <c r="H3778" s="3">
        <v>1.09801398363498</v>
      </c>
      <c r="I3778" s="3">
        <v>2.3187802418930499</v>
      </c>
      <c r="J3778" s="3">
        <v>3.9386150681510999</v>
      </c>
      <c r="K3778" s="3">
        <v>-4.1820289089536701E-2</v>
      </c>
    </row>
    <row r="3779" spans="8:11">
      <c r="H3779" s="3">
        <f>-2.42107519474893</f>
        <v>-2.42107519474893</v>
      </c>
      <c r="I3779" s="3">
        <v>-1.2656723183258101</v>
      </c>
      <c r="J3779" s="3">
        <v>3.13059108325458</v>
      </c>
      <c r="K3779" s="3">
        <v>-3.7609359504181898</v>
      </c>
    </row>
    <row r="3780" spans="8:11">
      <c r="H3780" s="3">
        <v>2.4262033753585901</v>
      </c>
      <c r="I3780" s="3">
        <v>-0.56137337268193999</v>
      </c>
      <c r="J3780" s="3">
        <v>2.8374436872751398</v>
      </c>
      <c r="K3780" s="3">
        <v>2.0546589432276199</v>
      </c>
    </row>
    <row r="3781" spans="8:11">
      <c r="H3781" s="3">
        <v>0.58169037946290203</v>
      </c>
      <c r="I3781" s="3">
        <v>2.9075489030900501</v>
      </c>
      <c r="J3781" s="3">
        <v>1.0041823737656299</v>
      </c>
      <c r="K3781" s="3">
        <v>3.1615223968375301</v>
      </c>
    </row>
    <row r="3782" spans="8:11">
      <c r="H3782" s="3">
        <v>0.19268152571555699</v>
      </c>
      <c r="I3782" s="3">
        <v>1.07944113752378</v>
      </c>
      <c r="J3782" s="3">
        <v>3.4395619222231102</v>
      </c>
      <c r="K3782" s="3">
        <v>-1.30153314909964</v>
      </c>
    </row>
    <row r="3783" spans="8:11">
      <c r="H3783" s="3">
        <v>1.3694446770511901</v>
      </c>
      <c r="I3783" s="3">
        <v>-0.67897444216779101</v>
      </c>
      <c r="J3783" s="3">
        <v>-3.9879047270831798</v>
      </c>
      <c r="K3783" s="3">
        <v>1.6021373916330901</v>
      </c>
    </row>
    <row r="3784" spans="8:11">
      <c r="H3784" s="3">
        <v>-2.5172373569873199E-2</v>
      </c>
      <c r="I3784" s="3">
        <v>0.22779063990391801</v>
      </c>
      <c r="J3784" s="3">
        <v>2.9844993350180502</v>
      </c>
      <c r="K3784" s="3">
        <v>1.9066801214107501</v>
      </c>
    </row>
    <row r="3785" spans="8:11">
      <c r="H3785" s="3">
        <f>-1.50566916562054</f>
        <v>-1.5056691656205401</v>
      </c>
      <c r="I3785" s="3">
        <v>-1.3941706515057399</v>
      </c>
      <c r="J3785" s="3">
        <v>3.8318784252281199</v>
      </c>
      <c r="K3785" s="3">
        <v>1.8668821700533</v>
      </c>
    </row>
    <row r="3786" spans="8:11">
      <c r="H3786" s="3">
        <v>-0.226571100306692</v>
      </c>
      <c r="I3786" s="3">
        <v>0.90792057980228802</v>
      </c>
      <c r="J3786" s="3">
        <v>-2.4108383564460101</v>
      </c>
      <c r="K3786" s="3">
        <v>2.2087077937694199</v>
      </c>
    </row>
    <row r="3787" spans="8:11">
      <c r="H3787" s="3">
        <v>2.1490063429570698</v>
      </c>
      <c r="I3787" s="3">
        <v>-3.7106045939080602E-2</v>
      </c>
      <c r="J3787" s="3">
        <v>-0.25499134787113098</v>
      </c>
      <c r="K3787" s="3">
        <v>3.9033284522677101</v>
      </c>
    </row>
    <row r="3788" spans="8:11">
      <c r="H3788" s="3">
        <v>-1.1650002825395001</v>
      </c>
      <c r="I3788" s="3">
        <v>1.50732592156379</v>
      </c>
      <c r="J3788" s="3">
        <v>-2.10000718810416</v>
      </c>
      <c r="K3788" s="3">
        <v>3.3564487860657799</v>
      </c>
    </row>
    <row r="3789" spans="8:11">
      <c r="H3789" s="3">
        <v>7.4746231941376501E-2</v>
      </c>
      <c r="I3789" s="3">
        <v>-0.40178323781876002</v>
      </c>
      <c r="J3789" s="3">
        <f>-3.26143754004235</f>
        <v>-3.2614375400423499</v>
      </c>
      <c r="K3789" s="3">
        <v>-3.0007044305903499</v>
      </c>
    </row>
    <row r="3790" spans="8:11">
      <c r="H3790" s="3">
        <f>-1.20603361875835</f>
        <v>-1.20603361875835</v>
      </c>
      <c r="I3790" s="3">
        <v>-1.33355183946598</v>
      </c>
      <c r="J3790" s="3">
        <f>-0.43494178378142</f>
        <v>-0.43494178378142001</v>
      </c>
      <c r="K3790" s="3">
        <v>-3.8033023498115099</v>
      </c>
    </row>
    <row r="3791" spans="8:11">
      <c r="H3791" s="3">
        <v>0.37497242061803099</v>
      </c>
      <c r="I3791" s="3">
        <v>-2.8977817097654199</v>
      </c>
      <c r="J3791" s="3">
        <v>1.72401829412635</v>
      </c>
      <c r="K3791" s="3">
        <v>-3.8571375659852398</v>
      </c>
    </row>
    <row r="3792" spans="8:11">
      <c r="H3792" s="3">
        <f>-1.08305388850883</f>
        <v>-1.0830538885088301</v>
      </c>
      <c r="I3792" s="3">
        <v>-1.90494274817766</v>
      </c>
      <c r="J3792" s="3">
        <v>2.6784253501289399</v>
      </c>
      <c r="K3792" s="3">
        <v>1.50913680107654</v>
      </c>
    </row>
    <row r="3793" spans="8:11">
      <c r="H3793" s="3">
        <v>1.3466150190867701</v>
      </c>
      <c r="I3793" s="3">
        <v>0.68891180132654795</v>
      </c>
      <c r="J3793" s="3">
        <v>-1.9133784341912501</v>
      </c>
      <c r="K3793" s="3">
        <v>2.7754435849114598</v>
      </c>
    </row>
    <row r="3794" spans="8:11">
      <c r="H3794" s="3">
        <v>-1.37507687077845</v>
      </c>
      <c r="I3794" s="3">
        <v>2.10999585600503</v>
      </c>
      <c r="J3794" s="3">
        <v>3.3558505282345998</v>
      </c>
      <c r="K3794" s="3">
        <v>-3.6791957566631002</v>
      </c>
    </row>
    <row r="3795" spans="8:11">
      <c r="H3795" s="3">
        <v>2.1599812926083302</v>
      </c>
      <c r="I3795" s="3">
        <v>0.36862325053669198</v>
      </c>
      <c r="J3795" s="3">
        <v>-2.81538634049679</v>
      </c>
      <c r="K3795" s="3">
        <v>2.9798972397465899</v>
      </c>
    </row>
    <row r="3796" spans="8:11">
      <c r="H3796" s="3">
        <f>-1.51988585028677</f>
        <v>-1.51988585028677</v>
      </c>
      <c r="I3796" s="3">
        <v>-1.9933631306440001</v>
      </c>
      <c r="J3796" s="3">
        <v>-2.2728343762267502</v>
      </c>
      <c r="K3796" s="3">
        <v>3.9444167552425902</v>
      </c>
    </row>
    <row r="3797" spans="8:11">
      <c r="H3797" s="3">
        <v>-2.0652098964610501</v>
      </c>
      <c r="I3797" s="3">
        <v>1.7047874911627401</v>
      </c>
      <c r="J3797" s="3">
        <f>-1.24790039112305</f>
        <v>-1.24790039112305</v>
      </c>
      <c r="K3797" s="3">
        <v>-3.5344219572864199</v>
      </c>
    </row>
    <row r="3798" spans="8:11">
      <c r="H3798" s="3">
        <f>-2.31683001718613</f>
        <v>-2.3168300171861298</v>
      </c>
      <c r="I3798" s="3">
        <v>-0.61448915681981198</v>
      </c>
      <c r="J3798" s="3">
        <v>2.9845433111878501</v>
      </c>
      <c r="K3798" s="3">
        <v>-2.8216484457109301</v>
      </c>
    </row>
    <row r="3799" spans="8:11">
      <c r="H3799" s="3">
        <v>0.32416199839667198</v>
      </c>
      <c r="I3799" s="3">
        <v>-1.2131892413262999</v>
      </c>
      <c r="J3799" s="3">
        <f>-3.59213269277453</f>
        <v>-3.5921326927745301</v>
      </c>
      <c r="K3799" s="3">
        <v>-3.0591221995911999</v>
      </c>
    </row>
    <row r="3800" spans="8:11">
      <c r="H3800" s="3">
        <v>0.58180030892819401</v>
      </c>
      <c r="I3800" s="3">
        <v>2.3534802909747401</v>
      </c>
      <c r="J3800" s="3">
        <v>3.7141755352864099</v>
      </c>
      <c r="K3800" s="3">
        <v>-0.62914767793127702</v>
      </c>
    </row>
    <row r="3801" spans="8:11">
      <c r="H3801" s="3">
        <f>-1.53159835035823</f>
        <v>-1.53159835035823</v>
      </c>
      <c r="I3801" s="3">
        <v>-0.67459254919726797</v>
      </c>
      <c r="J3801" s="3">
        <v>3.1200829183769101</v>
      </c>
      <c r="K3801" s="3">
        <v>0.40726140593848997</v>
      </c>
    </row>
    <row r="3802" spans="8:11">
      <c r="H3802" s="3">
        <f>-0.0950132869944502</f>
        <v>-9.5013286994450205E-2</v>
      </c>
      <c r="I3802" s="3">
        <v>-1.5337121673326799</v>
      </c>
      <c r="J3802" s="3">
        <v>-2.85373910765429</v>
      </c>
      <c r="K3802" s="3">
        <v>3.19109178724691</v>
      </c>
    </row>
    <row r="3803" spans="8:11">
      <c r="H3803" s="3">
        <f>-1.57618907945214</f>
        <v>-1.57618907945214</v>
      </c>
      <c r="I3803" s="3">
        <v>-2.5423399510127598</v>
      </c>
      <c r="J3803" s="3">
        <v>2.0425315960311101</v>
      </c>
      <c r="K3803" s="3">
        <v>3.82274011987877</v>
      </c>
    </row>
    <row r="3804" spans="8:11">
      <c r="H3804" s="3">
        <f>-1.81951926730065</f>
        <v>-1.8195192673006499</v>
      </c>
      <c r="I3804" s="3">
        <v>-0.36021007312595898</v>
      </c>
      <c r="J3804" s="3">
        <f>-2.28090809923563</f>
        <v>-2.2809080992356301</v>
      </c>
      <c r="K3804" s="3">
        <v>-2.8003096872275699</v>
      </c>
    </row>
    <row r="3805" spans="8:11">
      <c r="H3805" s="3">
        <v>2.1415506008316298</v>
      </c>
      <c r="I3805" s="3">
        <v>-9.3822264414934603E-2</v>
      </c>
      <c r="J3805" s="3">
        <v>1.1618545082507801</v>
      </c>
      <c r="K3805" s="3">
        <v>-3.2872622906639299</v>
      </c>
    </row>
    <row r="3806" spans="8:11">
      <c r="H3806" s="3">
        <v>1.0305150161266601</v>
      </c>
      <c r="I3806" s="3">
        <v>1.79949802487957</v>
      </c>
      <c r="J3806" s="3">
        <v>3.5044188937088001</v>
      </c>
      <c r="K3806" s="3">
        <v>2.3138751243840301</v>
      </c>
    </row>
    <row r="3807" spans="8:11">
      <c r="H3807" s="3">
        <f>-0.445020449582077</f>
        <v>-0.44502044958207698</v>
      </c>
      <c r="I3807" s="3">
        <v>-2.3355355877708202</v>
      </c>
      <c r="J3807" s="3">
        <v>-3.4145156425765602</v>
      </c>
      <c r="K3807" s="3">
        <v>2.8690292933711001</v>
      </c>
    </row>
    <row r="3808" spans="8:11">
      <c r="H3808" s="3">
        <v>0.67096988193473195</v>
      </c>
      <c r="I3808" s="3">
        <v>1.3877885864103201</v>
      </c>
      <c r="J3808" s="3">
        <v>3.5332882297084902</v>
      </c>
      <c r="K3808" s="3">
        <v>3.1674138618947598</v>
      </c>
    </row>
    <row r="3809" spans="8:11">
      <c r="H3809" s="3">
        <v>0.23396868662103901</v>
      </c>
      <c r="I3809" s="3">
        <v>-2.1443798789541</v>
      </c>
      <c r="J3809" s="3">
        <f>-2.1221776218285</f>
        <v>-2.1221776218285</v>
      </c>
      <c r="K3809" s="3">
        <v>-3.2973097978446901</v>
      </c>
    </row>
    <row r="3810" spans="8:11">
      <c r="H3810" s="3">
        <f>-1.26668972069774</f>
        <v>-1.2666897206977401</v>
      </c>
      <c r="I3810" s="3">
        <v>-0.54633106102023199</v>
      </c>
      <c r="J3810" s="3">
        <v>2.4601725860522499</v>
      </c>
      <c r="K3810" s="3">
        <v>-2.2516378826561199</v>
      </c>
    </row>
    <row r="3811" spans="8:11">
      <c r="H3811" s="3">
        <v>1.98562984339964</v>
      </c>
      <c r="I3811" s="3">
        <v>-0.45120466618064098</v>
      </c>
      <c r="J3811" s="3">
        <v>-2.8129809044326599</v>
      </c>
      <c r="K3811" s="3">
        <v>3.4211200213328601</v>
      </c>
    </row>
    <row r="3812" spans="8:11">
      <c r="H3812" s="3">
        <v>1.2381798495068901</v>
      </c>
      <c r="I3812" s="3">
        <v>-1.86396221899121</v>
      </c>
      <c r="J3812" s="3">
        <v>3.46084057689347</v>
      </c>
      <c r="K3812" s="3">
        <v>-1.05578383691185</v>
      </c>
    </row>
    <row r="3813" spans="8:11">
      <c r="H3813" s="3">
        <v>1.26152898148992</v>
      </c>
      <c r="I3813" s="3">
        <v>-2.3310092345918298</v>
      </c>
      <c r="J3813" s="3">
        <v>2.6355896706738302</v>
      </c>
      <c r="K3813" s="3">
        <v>3.8230529496410601</v>
      </c>
    </row>
    <row r="3814" spans="8:11">
      <c r="H3814" s="3">
        <v>1.85360198318711</v>
      </c>
      <c r="I3814" s="3">
        <v>-0.88706232431362497</v>
      </c>
      <c r="J3814" s="3">
        <f>-1.99370210974826</f>
        <v>-1.9937021097482599</v>
      </c>
      <c r="K3814" s="3">
        <v>-2.44924200420613</v>
      </c>
    </row>
    <row r="3815" spans="8:11">
      <c r="H3815" s="3">
        <v>-0.33835759699764401</v>
      </c>
      <c r="I3815" s="3">
        <v>2.0695055887029898</v>
      </c>
      <c r="J3815" s="3">
        <v>-3.35123702275517</v>
      </c>
      <c r="K3815" s="3">
        <v>0.66734027143275798</v>
      </c>
    </row>
    <row r="3816" spans="8:11">
      <c r="H3816" s="3">
        <v>8.8457367407444906E-2</v>
      </c>
      <c r="I3816" s="3">
        <v>-1.05994482836819</v>
      </c>
      <c r="J3816" s="3">
        <v>3.3600307153599802</v>
      </c>
      <c r="K3816" s="3">
        <v>-1.2093434902695599</v>
      </c>
    </row>
    <row r="3817" spans="8:11">
      <c r="H3817" s="3">
        <v>1.2235144110891301</v>
      </c>
      <c r="I3817" s="3">
        <v>-0.35947440979817002</v>
      </c>
      <c r="J3817" s="3">
        <f>-1.15023760166343</f>
        <v>-1.1502376016634299</v>
      </c>
      <c r="K3817" s="3">
        <v>-2.8633066487051502</v>
      </c>
    </row>
    <row r="3818" spans="8:11">
      <c r="H3818" s="3">
        <f>-1.35456653674145</f>
        <v>-1.3545665367414499</v>
      </c>
      <c r="I3818" s="3">
        <v>-0.637810215782043</v>
      </c>
      <c r="J3818" s="3">
        <v>3.7216835312648602</v>
      </c>
      <c r="K3818" s="3">
        <v>-0.29530798668997499</v>
      </c>
    </row>
    <row r="3819" spans="8:11">
      <c r="H3819" s="3">
        <v>1.1373912760405001</v>
      </c>
      <c r="I3819" s="3">
        <v>2.4393540757763699</v>
      </c>
      <c r="J3819" s="3">
        <v>2.5110083767190399</v>
      </c>
      <c r="K3819" s="3">
        <v>-2.243905370247</v>
      </c>
    </row>
    <row r="3820" spans="8:11">
      <c r="H3820" s="3">
        <f>-2.92669693167162</f>
        <v>-2.92669693167162</v>
      </c>
      <c r="I3820" s="3">
        <v>-0.54812291267758695</v>
      </c>
      <c r="J3820" s="3">
        <v>-1.32971431538442</v>
      </c>
      <c r="K3820" s="3">
        <v>2.7535700644364498</v>
      </c>
    </row>
    <row r="3821" spans="8:11">
      <c r="H3821" s="3">
        <v>-1.65523138770811</v>
      </c>
      <c r="I3821" s="3">
        <v>1.26766655156342</v>
      </c>
      <c r="J3821" s="3">
        <v>3.1524720116876801</v>
      </c>
      <c r="K3821" s="3">
        <v>-1.7579154883439201</v>
      </c>
    </row>
    <row r="3822" spans="8:11">
      <c r="H3822" s="3">
        <v>2.1915170966467801</v>
      </c>
      <c r="I3822" s="3">
        <v>-0.31846997280321099</v>
      </c>
      <c r="J3822" s="3">
        <v>1.8274186318262899</v>
      </c>
      <c r="K3822" s="3">
        <v>-2.8120366279857301</v>
      </c>
    </row>
    <row r="3823" spans="8:11">
      <c r="H3823" s="3">
        <v>0.55132171040302103</v>
      </c>
      <c r="I3823" s="3">
        <v>-1.1590002744513099</v>
      </c>
      <c r="J3823" s="3">
        <v>1.5307980493370299</v>
      </c>
      <c r="K3823" s="3">
        <v>2.8774484566925098</v>
      </c>
    </row>
    <row r="3824" spans="8:11">
      <c r="H3824" s="3">
        <v>0.33543238902936801</v>
      </c>
      <c r="I3824" s="3">
        <v>1.48400762359384</v>
      </c>
      <c r="J3824" s="3">
        <f>-3.26069033681975</f>
        <v>-3.2606903368197502</v>
      </c>
      <c r="K3824" s="3">
        <v>-2.06144853429935</v>
      </c>
    </row>
    <row r="3825" spans="8:11">
      <c r="H3825" s="3">
        <v>-0.74700936378093197</v>
      </c>
      <c r="I3825" s="3">
        <v>1.98065512391539</v>
      </c>
      <c r="J3825" s="3">
        <v>3.4940579947961101</v>
      </c>
      <c r="K3825" s="3">
        <v>-0.16395969370277699</v>
      </c>
    </row>
    <row r="3826" spans="8:11">
      <c r="H3826" s="3">
        <f>-2.13808442774593</f>
        <v>-2.1380844277459299</v>
      </c>
      <c r="I3826" s="3">
        <v>-0.293467792928433</v>
      </c>
      <c r="J3826" s="3">
        <f>-3.01279323192029</f>
        <v>-3.0127932319202899</v>
      </c>
      <c r="K3826" s="3">
        <v>-1.9622503651479</v>
      </c>
    </row>
    <row r="3827" spans="8:11">
      <c r="H3827" s="3">
        <v>2.26477874785119</v>
      </c>
      <c r="I3827" s="3">
        <v>0.69319558189366504</v>
      </c>
      <c r="J3827" s="3">
        <f>-3.44114652639929</f>
        <v>-3.4411465263992902</v>
      </c>
      <c r="K3827" s="3">
        <v>-1.6210657521737599</v>
      </c>
    </row>
    <row r="3828" spans="8:11">
      <c r="H3828" s="3">
        <v>-1.6049356465395599</v>
      </c>
      <c r="I3828" s="3">
        <v>2.2122272818903101</v>
      </c>
      <c r="J3828" s="3">
        <v>-1.73902749723241</v>
      </c>
      <c r="K3828" s="3">
        <v>2.6725867787973301</v>
      </c>
    </row>
    <row r="3829" spans="8:11">
      <c r="H3829" s="3">
        <v>1.7233812126316299</v>
      </c>
      <c r="I3829" s="3">
        <v>-0.78723003970504102</v>
      </c>
      <c r="J3829" s="3">
        <v>-3.4965271425164302</v>
      </c>
      <c r="K3829" s="3">
        <v>2.5058865123172498</v>
      </c>
    </row>
    <row r="3830" spans="8:11">
      <c r="H3830" s="3">
        <f>-0.976720742572391</f>
        <v>-0.97672074257239105</v>
      </c>
      <c r="I3830" s="3">
        <v>-2.4359824428230699</v>
      </c>
      <c r="J3830" s="3">
        <v>-1.63221456995267</v>
      </c>
      <c r="K3830" s="3">
        <v>3.1404720144343199</v>
      </c>
    </row>
    <row r="3831" spans="8:11">
      <c r="H3831" s="3">
        <v>0.75119751529534096</v>
      </c>
      <c r="I3831" s="3">
        <v>-1.6760926939946501</v>
      </c>
      <c r="J3831" s="3">
        <f>-3.5957982018144</f>
        <v>-3.5957982018144001</v>
      </c>
      <c r="K3831" s="3">
        <v>-2.43397803718385</v>
      </c>
    </row>
    <row r="3832" spans="8:11">
      <c r="H3832" s="3">
        <f>-2.84654067585615</f>
        <v>-2.8465406758561498</v>
      </c>
      <c r="I3832" s="3">
        <v>-0.43609943870484202</v>
      </c>
      <c r="J3832" s="3">
        <v>3.5353464136583401</v>
      </c>
      <c r="K3832" s="3">
        <v>1.1981148881629999</v>
      </c>
    </row>
    <row r="3833" spans="8:11">
      <c r="H3833" s="3">
        <v>0.191983312173793</v>
      </c>
      <c r="I3833" s="3">
        <v>-2.70448209629722</v>
      </c>
      <c r="J3833" s="3">
        <v>-2.6275988540697401</v>
      </c>
      <c r="K3833" s="3">
        <v>1.6676934798957499</v>
      </c>
    </row>
    <row r="3834" spans="8:11">
      <c r="H3834" s="3">
        <f>-0.290429797466803</f>
        <v>-0.29042979746680297</v>
      </c>
      <c r="I3834" s="3">
        <v>-1.6551038227259001</v>
      </c>
      <c r="J3834" s="3">
        <v>-2.4766478525784099</v>
      </c>
      <c r="K3834" s="3">
        <v>2.9487380243390899</v>
      </c>
    </row>
    <row r="3835" spans="8:11">
      <c r="H3835" s="3">
        <v>-0.44255130330261</v>
      </c>
      <c r="I3835" s="3">
        <v>2.56929532992904</v>
      </c>
      <c r="J3835" s="3">
        <v>0.53975944272523202</v>
      </c>
      <c r="K3835" s="3">
        <v>-2.9652721798311101</v>
      </c>
    </row>
    <row r="3836" spans="8:11">
      <c r="H3836" s="3">
        <v>2.7934610844819399</v>
      </c>
      <c r="I3836" s="3">
        <v>-1.00704022875302</v>
      </c>
      <c r="J3836" s="3">
        <f>-3.58641829308313</f>
        <v>-3.5864182930831299</v>
      </c>
      <c r="K3836" s="3">
        <v>-3.2070679020845799E-3</v>
      </c>
    </row>
    <row r="3837" spans="8:11">
      <c r="H3837" s="3">
        <v>-2.5203414134547599</v>
      </c>
      <c r="I3837" s="3">
        <v>1.1068776856545799</v>
      </c>
      <c r="J3837" s="3">
        <v>-2.93603350538578</v>
      </c>
      <c r="K3837" s="3">
        <v>1.97330915956515</v>
      </c>
    </row>
    <row r="3838" spans="8:11">
      <c r="H3838" s="3">
        <v>-0.85854773399427198</v>
      </c>
      <c r="I3838" s="3">
        <v>0.194091704832452</v>
      </c>
      <c r="J3838" s="3">
        <v>3.9011859641833802</v>
      </c>
      <c r="K3838" s="3">
        <v>-0.46120574410785597</v>
      </c>
    </row>
    <row r="3839" spans="8:11">
      <c r="H3839" s="3">
        <v>-2.0974397940019598</v>
      </c>
      <c r="I3839" s="3">
        <v>0.76374024946045704</v>
      </c>
      <c r="J3839" s="3">
        <v>0.231710595558523</v>
      </c>
      <c r="K3839" s="3">
        <v>3.7947953199686499</v>
      </c>
    </row>
    <row r="3840" spans="8:11">
      <c r="H3840" s="3">
        <v>1.37650517361478</v>
      </c>
      <c r="I3840" s="3">
        <v>4.33316537731087E-3</v>
      </c>
      <c r="J3840" s="3">
        <v>-2.59855088681058</v>
      </c>
      <c r="K3840" s="3">
        <v>3.38613172538735</v>
      </c>
    </row>
    <row r="3841" spans="8:11">
      <c r="H3841" s="3">
        <f>-2.1560865419744</f>
        <v>-2.1560865419744002</v>
      </c>
      <c r="I3841" s="3">
        <v>-1.9402123651918</v>
      </c>
      <c r="J3841" s="3">
        <v>3.1719525379320901</v>
      </c>
      <c r="K3841" s="3">
        <v>3.5608371837054702</v>
      </c>
    </row>
    <row r="3842" spans="8:11">
      <c r="H3842" s="3">
        <v>1.2269194074620799</v>
      </c>
      <c r="I3842" s="3">
        <v>2.2296245242632202</v>
      </c>
      <c r="J3842" s="3">
        <f>-3.50927216358024</f>
        <v>-3.5092721635802402</v>
      </c>
      <c r="K3842" s="3">
        <v>-2.36894696146094</v>
      </c>
    </row>
    <row r="3843" spans="8:11">
      <c r="H3843" s="3">
        <v>0.85628319606680403</v>
      </c>
      <c r="I3843" s="3">
        <v>-4.6969086202932601E-2</v>
      </c>
      <c r="J3843" s="3">
        <f>-2.69480959196015</f>
        <v>-2.69480959196015</v>
      </c>
      <c r="K3843" s="3">
        <v>-3.67582271515331</v>
      </c>
    </row>
    <row r="3844" spans="8:11">
      <c r="H3844" s="3">
        <f>-0.447175367491456</f>
        <v>-0.44717536749145598</v>
      </c>
      <c r="I3844" s="3">
        <v>-0.62525948323357095</v>
      </c>
      <c r="J3844" s="3">
        <v>-1.28226769492971</v>
      </c>
      <c r="K3844" s="3">
        <v>2.9425336711693699</v>
      </c>
    </row>
    <row r="3845" spans="8:11">
      <c r="H3845" s="3">
        <v>1.71360214653659</v>
      </c>
      <c r="I3845" s="3">
        <v>2.3139535736203301</v>
      </c>
      <c r="J3845" s="3">
        <v>3.8322878538144902</v>
      </c>
      <c r="K3845" s="3">
        <v>-0.65779414976591499</v>
      </c>
    </row>
    <row r="3846" spans="8:11">
      <c r="H3846" s="3">
        <f>-2.64651014792941</f>
        <v>-2.6465101479294102</v>
      </c>
      <c r="I3846" s="3">
        <v>-1.2032373029852801</v>
      </c>
      <c r="J3846" s="3">
        <v>1.09790689600889</v>
      </c>
      <c r="K3846" s="3">
        <v>-3.6444782039789101</v>
      </c>
    </row>
    <row r="3847" spans="8:11">
      <c r="H3847" s="3">
        <v>-7.3150620079445602E-2</v>
      </c>
      <c r="I3847" s="3">
        <v>0.14934871291399601</v>
      </c>
      <c r="J3847" s="3">
        <v>2.35049099152064</v>
      </c>
      <c r="K3847" s="3">
        <v>2.7068091253311</v>
      </c>
    </row>
    <row r="3848" spans="8:11">
      <c r="H3848" s="3">
        <v>0.14069543722907901</v>
      </c>
      <c r="I3848" s="3">
        <v>-0.37673240398726299</v>
      </c>
      <c r="J3848" s="3">
        <f>-2.81552102317299</f>
        <v>-2.8155210231729901</v>
      </c>
      <c r="K3848" s="3">
        <v>-1.8305392334958499</v>
      </c>
    </row>
    <row r="3849" spans="8:11">
      <c r="H3849" s="3">
        <v>-1.84600692125677</v>
      </c>
      <c r="I3849" s="3">
        <v>1.84463726764358</v>
      </c>
      <c r="J3849" s="3">
        <v>-3.0978035460756601</v>
      </c>
      <c r="K3849" s="3">
        <v>1.44417179052494</v>
      </c>
    </row>
    <row r="3850" spans="8:11">
      <c r="H3850" s="3">
        <v>2.1648989028824901</v>
      </c>
      <c r="I3850" s="3">
        <v>1.1010401476929601</v>
      </c>
      <c r="J3850" s="3">
        <v>-2.94637032745907</v>
      </c>
      <c r="K3850" s="3">
        <v>1.0247907946269199</v>
      </c>
    </row>
    <row r="3851" spans="8:11">
      <c r="H3851" s="3">
        <v>-1.4808514113921001</v>
      </c>
      <c r="I3851" s="3">
        <v>2.4605823629885601</v>
      </c>
      <c r="J3851" s="3">
        <v>2.2595356174798198</v>
      </c>
      <c r="K3851" s="3">
        <v>-3.4084851087699901</v>
      </c>
    </row>
    <row r="3852" spans="8:11">
      <c r="H3852" s="3">
        <v>2.70041253069189</v>
      </c>
      <c r="I3852" s="3">
        <v>-1.0021559745613799</v>
      </c>
      <c r="J3852" s="3">
        <v>3.1075614437387</v>
      </c>
      <c r="K3852" s="3">
        <v>-3.0051372715706202</v>
      </c>
    </row>
    <row r="3853" spans="8:11">
      <c r="H3853" s="3">
        <f>-1.50862077248028</f>
        <v>-1.50862077248028</v>
      </c>
      <c r="I3853" s="3">
        <v>-3.7827375310813503E-2</v>
      </c>
      <c r="J3853" s="3">
        <f>-2.60739652658163</f>
        <v>-2.6073965265816299</v>
      </c>
      <c r="K3853" s="3">
        <v>-3.3802639702680799</v>
      </c>
    </row>
    <row r="3854" spans="8:11">
      <c r="H3854" s="3">
        <v>1.36282518458355</v>
      </c>
      <c r="I3854" s="3">
        <v>3.0364703061489501E-2</v>
      </c>
      <c r="J3854" s="3">
        <v>3.25570655990464</v>
      </c>
      <c r="K3854" s="3">
        <v>-1.0363521931678601</v>
      </c>
    </row>
    <row r="3855" spans="8:11">
      <c r="H3855" s="3">
        <v>4.7628599850471902E-2</v>
      </c>
      <c r="I3855" s="3">
        <v>2.6429600648845999</v>
      </c>
      <c r="J3855" s="3">
        <v>1.0667141815103101</v>
      </c>
      <c r="K3855" s="3">
        <v>3.3525414100987501</v>
      </c>
    </row>
    <row r="3856" spans="8:11">
      <c r="H3856" s="3">
        <v>0.22660883785718799</v>
      </c>
      <c r="I3856" s="3">
        <v>1.82419333608913</v>
      </c>
      <c r="J3856" s="3">
        <v>-0.65217113489212497</v>
      </c>
      <c r="K3856" s="3">
        <v>3.0268743588368698</v>
      </c>
    </row>
    <row r="3857" spans="8:11">
      <c r="H3857" s="3">
        <v>1.53306952613117</v>
      </c>
      <c r="I3857" s="3">
        <v>2.0285892379392001</v>
      </c>
      <c r="J3857" s="3">
        <v>3.3032625441230699</v>
      </c>
      <c r="K3857" s="3">
        <v>3.13731554957447</v>
      </c>
    </row>
    <row r="3858" spans="8:11">
      <c r="H3858" s="3">
        <f>-1.96826628692151</f>
        <v>-1.96826628692151</v>
      </c>
      <c r="I3858" s="3">
        <v>-2.1784208374081802</v>
      </c>
      <c r="J3858" s="3">
        <v>-2.9488843633171902</v>
      </c>
      <c r="K3858" s="3">
        <v>3.4174614935734402</v>
      </c>
    </row>
    <row r="3859" spans="8:11">
      <c r="H3859" s="3">
        <f>-1.56198286410916</f>
        <v>-1.56198286410916</v>
      </c>
      <c r="I3859" s="3">
        <v>-0.20493701394754901</v>
      </c>
      <c r="J3859" s="3">
        <v>0.84880636211763305</v>
      </c>
      <c r="K3859" s="3">
        <v>3.1174144502162502</v>
      </c>
    </row>
    <row r="3860" spans="8:11">
      <c r="H3860" s="3">
        <v>1.05961312380988</v>
      </c>
      <c r="I3860" s="3">
        <v>0.13005527718190699</v>
      </c>
      <c r="J3860" s="3">
        <f>-2.88816620268609</f>
        <v>-2.8881662026860901</v>
      </c>
      <c r="K3860" s="3">
        <v>-3.39875191224227</v>
      </c>
    </row>
    <row r="3861" spans="8:11">
      <c r="H3861" s="3">
        <v>2.39527684072312</v>
      </c>
      <c r="I3861" s="3">
        <v>1.6417119629679799</v>
      </c>
      <c r="J3861" s="3">
        <v>2.9833607027528499</v>
      </c>
      <c r="K3861" s="3">
        <v>3.5861416084328401</v>
      </c>
    </row>
    <row r="3862" spans="8:11">
      <c r="H3862" s="3">
        <f>-2.37863241426038</f>
        <v>-2.3786324142603799</v>
      </c>
      <c r="I3862" s="3">
        <v>-1.59181904946191</v>
      </c>
      <c r="J3862" s="3">
        <v>-3.6588211645343001</v>
      </c>
      <c r="K3862" s="3">
        <v>2.6443479345908401</v>
      </c>
    </row>
    <row r="3863" spans="8:11">
      <c r="H3863" s="3">
        <v>2.4102956955627302</v>
      </c>
      <c r="I3863" s="3">
        <v>1.52481281994988</v>
      </c>
      <c r="J3863" s="3">
        <v>2.7255254042485402</v>
      </c>
      <c r="K3863" s="3">
        <v>3.1622942283111501</v>
      </c>
    </row>
    <row r="3864" spans="8:11">
      <c r="H3864" s="3">
        <v>-0.73776301822369195</v>
      </c>
      <c r="I3864" s="3">
        <v>1.1899660300471699</v>
      </c>
      <c r="J3864" s="3">
        <v>2.7283132214077099</v>
      </c>
      <c r="K3864" s="3">
        <v>-2.7527765149669801</v>
      </c>
    </row>
    <row r="3865" spans="8:11">
      <c r="H3865" s="3">
        <v>0.85603404565777796</v>
      </c>
      <c r="I3865" s="3">
        <v>1.66669650054067</v>
      </c>
      <c r="J3865" s="3">
        <v>-3.6370584044365999</v>
      </c>
      <c r="K3865" s="3">
        <v>2.7764668450536498</v>
      </c>
    </row>
    <row r="3866" spans="8:11">
      <c r="H3866" s="3">
        <v>0.217076016702796</v>
      </c>
      <c r="I3866" s="3">
        <v>-1.3867208098705901</v>
      </c>
      <c r="J3866" s="3">
        <f>-3.4355520655674</f>
        <v>-3.4355520655673999</v>
      </c>
      <c r="K3866" s="3">
        <v>-0.92471396016404805</v>
      </c>
    </row>
    <row r="3867" spans="8:11">
      <c r="H3867" s="3">
        <v>-0.78394191534439694</v>
      </c>
      <c r="I3867" s="3">
        <v>1.119485543475</v>
      </c>
      <c r="J3867" s="3">
        <f>-3.02296524179333</f>
        <v>-3.0229652417933299</v>
      </c>
      <c r="K3867" s="3">
        <v>-3.2285737679549098</v>
      </c>
    </row>
    <row r="3868" spans="8:11">
      <c r="H3868" s="3">
        <f>-2.12149644328712</f>
        <v>-2.1214964432871199</v>
      </c>
      <c r="I3868" s="3">
        <v>-0.81957966160123297</v>
      </c>
      <c r="J3868" s="3">
        <v>-3.6883957768711499</v>
      </c>
      <c r="K3868" s="3">
        <v>1.18152301320699</v>
      </c>
    </row>
    <row r="3869" spans="8:11">
      <c r="H3869" s="3">
        <v>1.2027165693448001</v>
      </c>
      <c r="I3869" s="3">
        <v>2.5663888670990702</v>
      </c>
      <c r="J3869" s="3">
        <v>3.8960833596873901</v>
      </c>
      <c r="K3869" s="3">
        <v>1.2829583379765801</v>
      </c>
    </row>
    <row r="3870" spans="8:11">
      <c r="H3870" s="3">
        <v>0.80660142706086302</v>
      </c>
      <c r="I3870" s="3">
        <v>2.01834810668083</v>
      </c>
      <c r="J3870" s="3">
        <v>3.3901959671080801</v>
      </c>
      <c r="K3870" s="3">
        <v>-3.8835307962261099</v>
      </c>
    </row>
    <row r="3871" spans="8:11">
      <c r="H3871" s="3">
        <f>-0.437546004793963</f>
        <v>-0.43754600479396299</v>
      </c>
      <c r="I3871" s="3">
        <v>-2.5478928912330501</v>
      </c>
      <c r="J3871" s="3">
        <v>1.9598620790341601</v>
      </c>
      <c r="K3871" s="3">
        <v>2.63590499851222</v>
      </c>
    </row>
    <row r="3872" spans="8:11">
      <c r="H3872" s="3">
        <v>2.66505826976167</v>
      </c>
      <c r="I3872" s="3">
        <v>-1.2204261402691501</v>
      </c>
      <c r="J3872" s="3">
        <v>3.7451507418080001</v>
      </c>
      <c r="K3872" s="3">
        <v>-0.35181954504714802</v>
      </c>
    </row>
    <row r="3873" spans="8:11">
      <c r="H3873" s="3">
        <v>2.84491462590301</v>
      </c>
      <c r="I3873" s="3">
        <v>0.67952059367683404</v>
      </c>
      <c r="J3873" s="3">
        <v>3.98223815546161</v>
      </c>
      <c r="K3873" s="3">
        <v>-1.67279403844695</v>
      </c>
    </row>
    <row r="3874" spans="8:11">
      <c r="H3874" s="3">
        <v>2.2031368418856601</v>
      </c>
      <c r="I3874" s="3">
        <v>1.1458986138603999</v>
      </c>
      <c r="J3874" s="3">
        <v>3.1332945630562001</v>
      </c>
      <c r="K3874" s="3">
        <v>1.3564812843102101</v>
      </c>
    </row>
    <row r="3875" spans="8:11">
      <c r="H3875" s="3">
        <v>1.28714146312946</v>
      </c>
      <c r="I3875" s="3">
        <v>-1.07621060665237</v>
      </c>
      <c r="J3875" s="3">
        <v>-1.8293198290897099</v>
      </c>
      <c r="K3875" s="3">
        <v>3.9508529824726799</v>
      </c>
    </row>
    <row r="3876" spans="8:11">
      <c r="H3876" s="3">
        <f>-1.38738464058323</f>
        <v>-1.38738464058323</v>
      </c>
      <c r="I3876" s="3">
        <v>-1.9169195019865599</v>
      </c>
      <c r="J3876" s="3">
        <v>3.46037521665908</v>
      </c>
      <c r="K3876" s="3">
        <v>-1.91905503232943</v>
      </c>
    </row>
    <row r="3877" spans="8:11">
      <c r="H3877" s="3">
        <v>0.62862983447631304</v>
      </c>
      <c r="I3877" s="3">
        <v>1.3448749630217101</v>
      </c>
      <c r="J3877" s="3">
        <v>-2.56122217015883</v>
      </c>
      <c r="K3877" s="3">
        <v>3.8871854118284199</v>
      </c>
    </row>
    <row r="3878" spans="8:11">
      <c r="H3878" s="3">
        <v>-1.0067621064893599</v>
      </c>
      <c r="I3878" s="3">
        <v>0.36133025416225001</v>
      </c>
      <c r="J3878" s="3">
        <v>3.6336410425787702</v>
      </c>
      <c r="K3878" s="3">
        <v>-1.6014666109705999</v>
      </c>
    </row>
    <row r="3879" spans="8:11">
      <c r="H3879" s="3">
        <v>-1.83588478501163</v>
      </c>
      <c r="I3879" s="3">
        <v>0.26917047012570799</v>
      </c>
      <c r="J3879" s="3">
        <v>1.29671251396192</v>
      </c>
      <c r="K3879" s="3">
        <v>-3.0183953984798602</v>
      </c>
    </row>
    <row r="3880" spans="8:11">
      <c r="H3880" s="3">
        <v>-1.9125909331208</v>
      </c>
      <c r="I3880" s="3">
        <v>1.3123024266062</v>
      </c>
      <c r="J3880" s="3">
        <v>2.0193894813900002</v>
      </c>
      <c r="K3880" s="3">
        <v>2.552709494803</v>
      </c>
    </row>
    <row r="3881" spans="8:11">
      <c r="H3881" s="3">
        <f>-0.266403454114345</f>
        <v>-0.26640345411434502</v>
      </c>
      <c r="I3881" s="3">
        <v>-2.0385724471983102</v>
      </c>
      <c r="J3881" s="3">
        <v>2.5895730386008302</v>
      </c>
      <c r="K3881" s="3">
        <v>2.9072235680951</v>
      </c>
    </row>
    <row r="3882" spans="8:11">
      <c r="H3882" s="3">
        <v>6.8820469634137404E-2</v>
      </c>
      <c r="I3882" s="3">
        <v>0.32528489141069</v>
      </c>
      <c r="J3882" s="3">
        <v>-2.5724933079712899</v>
      </c>
      <c r="K3882" s="3">
        <v>2.98145887039726</v>
      </c>
    </row>
    <row r="3883" spans="8:11">
      <c r="H3883" s="3">
        <v>-1.0816359877152899</v>
      </c>
      <c r="I3883" s="3">
        <v>1.6964607716126201</v>
      </c>
      <c r="J3883" s="3">
        <v>3.7519394413721701</v>
      </c>
      <c r="K3883" s="3">
        <v>-2.6802896700588899</v>
      </c>
    </row>
    <row r="3884" spans="8:11">
      <c r="H3884" s="3">
        <v>-0.58125876291954803</v>
      </c>
      <c r="I3884" s="3">
        <v>1.77613395761625</v>
      </c>
      <c r="J3884" s="3">
        <f>-3.57761830597737</f>
        <v>-3.5776183059773699</v>
      </c>
      <c r="K3884" s="3">
        <v>-0.861843971114161</v>
      </c>
    </row>
    <row r="3885" spans="8:11">
      <c r="H3885" s="3">
        <v>-0.56987890819308695</v>
      </c>
      <c r="I3885" s="3">
        <v>2.7797089571857598</v>
      </c>
      <c r="J3885" s="3">
        <v>1.79128098880903</v>
      </c>
      <c r="K3885" s="3">
        <v>3.18333468471269</v>
      </c>
    </row>
    <row r="3886" spans="8:11">
      <c r="H3886" s="3">
        <v>-2.1427204296612499</v>
      </c>
      <c r="I3886" s="3">
        <v>0.34518632637048602</v>
      </c>
      <c r="J3886" s="3">
        <f>-2.5474301437818</f>
        <v>-2.5474301437818001</v>
      </c>
      <c r="K3886" s="3">
        <v>-2.9797098896380101</v>
      </c>
    </row>
    <row r="3887" spans="8:11">
      <c r="H3887" s="3">
        <v>1.37737042855629</v>
      </c>
      <c r="I3887" s="3">
        <v>2.24614797436928</v>
      </c>
      <c r="J3887" s="3">
        <v>-2.98581135724024</v>
      </c>
      <c r="K3887" s="3">
        <v>1.0933877456753101</v>
      </c>
    </row>
    <row r="3888" spans="8:11">
      <c r="H3888" s="3">
        <v>2.7704821966149602</v>
      </c>
      <c r="I3888" s="3">
        <v>-0.38160077160310102</v>
      </c>
      <c r="J3888" s="3">
        <v>2.4304944232080099</v>
      </c>
      <c r="K3888" s="3">
        <v>-2.7949583658634398</v>
      </c>
    </row>
    <row r="3889" spans="8:11">
      <c r="H3889" s="3">
        <f>-2.53820451130053</f>
        <v>-2.5382045113005298</v>
      </c>
      <c r="I3889" s="3">
        <v>-0.28066876661704299</v>
      </c>
      <c r="J3889" s="3">
        <f>-3.37842283206495</f>
        <v>-3.3784228320649499</v>
      </c>
      <c r="K3889" s="3">
        <v>-3.0085151012228599</v>
      </c>
    </row>
    <row r="3890" spans="8:11">
      <c r="H3890" s="3">
        <v>0.92507790017564895</v>
      </c>
      <c r="I3890" s="3">
        <v>-0.56002666403777202</v>
      </c>
      <c r="J3890" s="3">
        <v>2.64341786644541</v>
      </c>
      <c r="K3890" s="3">
        <v>2.0947983399516801</v>
      </c>
    </row>
    <row r="3891" spans="8:11">
      <c r="H3891" s="3">
        <v>1.90320568213014</v>
      </c>
      <c r="I3891" s="3">
        <v>-1.0094930780406099</v>
      </c>
      <c r="J3891" s="3">
        <v>-1.78456881716335</v>
      </c>
      <c r="K3891" s="3">
        <v>2.58928282317253</v>
      </c>
    </row>
    <row r="3892" spans="8:11">
      <c r="H3892" s="3">
        <v>0.32101876415577102</v>
      </c>
      <c r="I3892" s="3">
        <v>-0.49385030920492701</v>
      </c>
      <c r="J3892" s="3">
        <v>3.0580747310106</v>
      </c>
      <c r="K3892" s="3">
        <v>-3.6099251407224902</v>
      </c>
    </row>
    <row r="3893" spans="8:11">
      <c r="H3893" s="3">
        <f>-0.267359431475295</f>
        <v>-0.26735943147529501</v>
      </c>
      <c r="I3893" s="3">
        <v>-9.4733801000369697E-2</v>
      </c>
      <c r="J3893" s="3">
        <v>-3.1297998546343901</v>
      </c>
      <c r="K3893" s="3">
        <v>2.1794121347700699</v>
      </c>
    </row>
    <row r="3894" spans="8:11">
      <c r="H3894" s="3">
        <v>1.28462623856642</v>
      </c>
      <c r="I3894" s="3">
        <v>-1.4030104206565599</v>
      </c>
      <c r="J3894" s="3">
        <f>-2.07473840018196</f>
        <v>-2.07473840018196</v>
      </c>
      <c r="K3894" s="3">
        <v>-2.7665950539001001</v>
      </c>
    </row>
    <row r="3895" spans="8:11">
      <c r="H3895" s="3">
        <f>-1.7823024519174</f>
        <v>-1.7823024519174</v>
      </c>
      <c r="I3895" s="3">
        <v>-1.77372020687391</v>
      </c>
      <c r="J3895" s="3">
        <f>-3.6689509607595</f>
        <v>-3.6689509607595001</v>
      </c>
      <c r="K3895" s="3">
        <v>-3.33055764946088</v>
      </c>
    </row>
    <row r="3896" spans="8:11">
      <c r="H3896" s="3">
        <v>-0.82612251666957004</v>
      </c>
      <c r="I3896" s="3">
        <v>3.3269911952257397E-2</v>
      </c>
      <c r="J3896" s="3">
        <f>-1.87892174958166</f>
        <v>-1.8789217495816599</v>
      </c>
      <c r="K3896" s="3">
        <v>-2.7728349318717802</v>
      </c>
    </row>
    <row r="3897" spans="8:11">
      <c r="H3897" s="3">
        <f>-2.04836028511679</f>
        <v>-2.0483602851167899</v>
      </c>
      <c r="I3897" s="3">
        <v>-1.78280505016762</v>
      </c>
      <c r="J3897" s="3">
        <v>1.9739768974730001</v>
      </c>
      <c r="K3897" s="3">
        <v>-3.2947178134107902</v>
      </c>
    </row>
    <row r="3898" spans="8:11">
      <c r="H3898" s="3">
        <f>-2.04939496467425</f>
        <v>-2.0493949646742502</v>
      </c>
      <c r="I3898" s="3">
        <v>-1.50296287666124</v>
      </c>
      <c r="J3898" s="3">
        <v>-0.66781723465624199</v>
      </c>
      <c r="K3898" s="3">
        <v>3.2332835320205602</v>
      </c>
    </row>
    <row r="3899" spans="8:11">
      <c r="H3899" s="3">
        <f>-1.63329241184111</f>
        <v>-1.6332924118411101</v>
      </c>
      <c r="I3899" s="3">
        <v>-0.10781635835324201</v>
      </c>
      <c r="J3899" s="3">
        <f>-3.67197090376976</f>
        <v>-3.6719709037697599</v>
      </c>
      <c r="K3899" s="3">
        <v>-3.3119028387955298</v>
      </c>
    </row>
    <row r="3900" spans="8:11">
      <c r="H3900" s="3">
        <f>-1.19956913683349</f>
        <v>-1.19956913683349</v>
      </c>
      <c r="I3900" s="3">
        <v>-1.6982346794905401</v>
      </c>
      <c r="J3900" s="3">
        <f>-2.42553486489491</f>
        <v>-2.4255348648949102</v>
      </c>
      <c r="K3900" s="3">
        <v>-2.4737569019369499</v>
      </c>
    </row>
    <row r="3901" spans="8:11">
      <c r="H3901" s="3">
        <v>-0.76733766497015998</v>
      </c>
      <c r="I3901" s="3">
        <v>2.61192629237026</v>
      </c>
      <c r="J3901" s="3">
        <v>-2.7277432750939301</v>
      </c>
      <c r="K3901" s="3">
        <v>3.0202111472415498</v>
      </c>
    </row>
    <row r="3902" spans="8:11">
      <c r="H3902" s="3">
        <v>-2.6748194104921699</v>
      </c>
      <c r="I3902" s="3">
        <v>0.21402929486243399</v>
      </c>
      <c r="J3902" s="3">
        <v>3.9462331522941199</v>
      </c>
      <c r="K3902" s="3">
        <v>-1.6641477700815801</v>
      </c>
    </row>
    <row r="3903" spans="8:11">
      <c r="H3903" s="3">
        <v>-0.89040353601155198</v>
      </c>
      <c r="I3903" s="3">
        <v>2.7099788457690601</v>
      </c>
      <c r="J3903" s="3">
        <v>-0.78452984504552803</v>
      </c>
      <c r="K3903" s="3">
        <v>3.3998118509264601</v>
      </c>
    </row>
    <row r="3904" spans="8:11">
      <c r="H3904" s="3">
        <f>-2.59733323486699</f>
        <v>-2.5973332348669902</v>
      </c>
      <c r="I3904" s="3">
        <v>-0.70824899836077704</v>
      </c>
      <c r="J3904" s="3">
        <v>3.1587039268144501</v>
      </c>
      <c r="K3904" s="3">
        <v>-0.15740803751799001</v>
      </c>
    </row>
    <row r="3905" spans="8:11">
      <c r="H3905" s="3">
        <v>2.1467381637351202</v>
      </c>
      <c r="I3905" s="3">
        <v>-1.0639648016576699</v>
      </c>
      <c r="J3905" s="3">
        <v>0.43042668702216402</v>
      </c>
      <c r="K3905" s="3">
        <v>-3.7560041980193501</v>
      </c>
    </row>
    <row r="3906" spans="8:11">
      <c r="H3906" s="3">
        <v>1.0207677447652601</v>
      </c>
      <c r="I3906" s="3">
        <v>-0.87929779418216203</v>
      </c>
      <c r="J3906" s="3">
        <f>-3.12741076230984</f>
        <v>-3.1274107623098399</v>
      </c>
      <c r="K3906" s="3">
        <v>-1.89488097233436</v>
      </c>
    </row>
    <row r="3907" spans="8:11">
      <c r="H3907" s="3">
        <f>-0.811617876600941</f>
        <v>-0.81161787660094098</v>
      </c>
      <c r="I3907" s="3">
        <v>-0.42296029937260199</v>
      </c>
      <c r="J3907" s="3">
        <v>-3.4394723827864402</v>
      </c>
      <c r="K3907" s="3">
        <v>0.26215273056039501</v>
      </c>
    </row>
    <row r="3908" spans="8:11">
      <c r="H3908" s="3">
        <f>-0.356439023299405</f>
        <v>-0.35643902329940502</v>
      </c>
      <c r="I3908" s="3">
        <v>-1.88916704181571</v>
      </c>
      <c r="J3908" s="3">
        <v>1.5815712550746399</v>
      </c>
      <c r="K3908" s="3">
        <v>-3.9536294017874498</v>
      </c>
    </row>
    <row r="3909" spans="8:11">
      <c r="H3909" s="3">
        <v>1.23541616637923</v>
      </c>
      <c r="I3909" s="3">
        <v>1.9181995172777999</v>
      </c>
      <c r="J3909" s="3">
        <v>1.35447486822207</v>
      </c>
      <c r="K3909" s="3">
        <v>-3.0264473824612299</v>
      </c>
    </row>
    <row r="3910" spans="8:11">
      <c r="H3910" s="3">
        <v>2.8177880917031999</v>
      </c>
      <c r="I3910" s="3">
        <v>0.402135986541793</v>
      </c>
      <c r="J3910" s="3">
        <v>1.5133520500400801</v>
      </c>
      <c r="K3910" s="3">
        <v>2.63136838200781</v>
      </c>
    </row>
    <row r="3911" spans="8:11">
      <c r="H3911" s="3">
        <v>-0.54934037314571005</v>
      </c>
      <c r="I3911" s="3">
        <v>2.0839078198222101</v>
      </c>
      <c r="J3911" s="3">
        <v>3.3046856674935401</v>
      </c>
      <c r="K3911" s="3">
        <v>-0.33510612299363901</v>
      </c>
    </row>
    <row r="3912" spans="8:11">
      <c r="H3912" s="3">
        <v>2.8807728767659202</v>
      </c>
      <c r="I3912" s="3">
        <v>7.2258701340194506E-2</v>
      </c>
      <c r="J3912" s="3">
        <v>0.52527245974553105</v>
      </c>
      <c r="K3912" s="3">
        <v>3.7376445220870198</v>
      </c>
    </row>
    <row r="3913" spans="8:11">
      <c r="H3913" s="3">
        <v>0.74587875297190898</v>
      </c>
      <c r="I3913" s="3">
        <v>-1.5444889175680001</v>
      </c>
      <c r="J3913" s="3">
        <v>3.4075467947515898</v>
      </c>
      <c r="K3913" s="3">
        <v>-2.9082570023274301</v>
      </c>
    </row>
    <row r="3914" spans="8:11">
      <c r="H3914" s="3">
        <v>2.66488594473274</v>
      </c>
      <c r="I3914" s="3">
        <v>0.225579046693136</v>
      </c>
      <c r="J3914" s="3">
        <v>-3.56753581821427</v>
      </c>
      <c r="K3914" s="3">
        <v>2.24295613008512</v>
      </c>
    </row>
    <row r="3915" spans="8:11">
      <c r="H3915" s="3">
        <f>-0.0586521026411741</f>
        <v>-5.8652102641174098E-2</v>
      </c>
      <c r="I3915" s="3">
        <v>-1.8640388105102701</v>
      </c>
      <c r="J3915" s="3">
        <f>-0.894618955414662</f>
        <v>-0.89461895541466196</v>
      </c>
      <c r="K3915" s="3">
        <v>-3.9757749639647701</v>
      </c>
    </row>
    <row r="3916" spans="8:11">
      <c r="H3916" s="3">
        <f>-0.910963214639604</f>
        <v>-0.91096321463960395</v>
      </c>
      <c r="I3916" s="3">
        <v>-0.45393935688662601</v>
      </c>
      <c r="J3916" s="3">
        <v>3.4935056915082998</v>
      </c>
      <c r="K3916" s="3">
        <v>0.91374123598953605</v>
      </c>
    </row>
    <row r="3917" spans="8:11">
      <c r="H3917" s="3">
        <v>0.14626316460086999</v>
      </c>
      <c r="I3917" s="3">
        <v>1.83567760140614</v>
      </c>
      <c r="J3917" s="3">
        <v>1.76909991739832</v>
      </c>
      <c r="K3917" s="3">
        <v>-3.6282228249516399</v>
      </c>
    </row>
    <row r="3918" spans="8:11">
      <c r="H3918" s="3">
        <v>1.26812213868957</v>
      </c>
      <c r="I3918" s="3">
        <v>-1.3184266075293201</v>
      </c>
      <c r="J3918" s="3">
        <v>1.17329665704505</v>
      </c>
      <c r="K3918" s="3">
        <v>-3.9266343938951902</v>
      </c>
    </row>
    <row r="3919" spans="8:11">
      <c r="H3919" s="3">
        <f>-0.492635932900474</f>
        <v>-0.49263593290047403</v>
      </c>
      <c r="I3919" s="3">
        <v>-2.60426476732933</v>
      </c>
      <c r="J3919" s="3">
        <v>2.66100280668531</v>
      </c>
      <c r="K3919" s="3">
        <v>-2.01998375980037</v>
      </c>
    </row>
    <row r="3920" spans="8:11">
      <c r="H3920" s="3">
        <v>-1.9143630647146599</v>
      </c>
      <c r="I3920" s="3">
        <v>0.31587914374336601</v>
      </c>
      <c r="J3920" s="3">
        <v>-1.7556852739384099</v>
      </c>
      <c r="K3920" s="3">
        <v>2.6154455861313499</v>
      </c>
    </row>
    <row r="3921" spans="8:11">
      <c r="H3921" s="3">
        <v>0.38109116101557999</v>
      </c>
      <c r="I3921" s="3">
        <v>-0.59641085551005901</v>
      </c>
      <c r="J3921" s="3">
        <f>-2.8296018720274</f>
        <v>-2.8296018720273999</v>
      </c>
      <c r="K3921" s="3">
        <v>-2.1918623118818301</v>
      </c>
    </row>
    <row r="3922" spans="8:11">
      <c r="H3922" s="3">
        <f>-1.02493767248291</f>
        <v>-1.02493767248291</v>
      </c>
      <c r="I3922" s="3">
        <v>-0.66376693040162404</v>
      </c>
      <c r="J3922" s="3">
        <v>-1.20603678488947</v>
      </c>
      <c r="K3922" s="3">
        <v>3.3149915119542901</v>
      </c>
    </row>
    <row r="3923" spans="8:11">
      <c r="H3923" s="3">
        <v>-1.52066491367293</v>
      </c>
      <c r="I3923" s="3">
        <v>2.0059777132813599</v>
      </c>
      <c r="J3923" s="3">
        <v>-1.56513230818212</v>
      </c>
      <c r="K3923" s="3">
        <v>3.2328365033191302</v>
      </c>
    </row>
    <row r="3924" spans="8:11">
      <c r="H3924" s="3">
        <v>-1.2310075450207001</v>
      </c>
      <c r="I3924" s="3">
        <v>2.7200358965971101</v>
      </c>
      <c r="J3924" s="3">
        <f>-3.15213289518056</f>
        <v>-3.1521328951805598</v>
      </c>
      <c r="K3924" s="3">
        <v>-2.9576697881385701</v>
      </c>
    </row>
    <row r="3925" spans="8:11">
      <c r="H3925" s="3">
        <v>1.65948794741887</v>
      </c>
      <c r="I3925" s="3">
        <v>0.33326861578557498</v>
      </c>
      <c r="J3925" s="3">
        <v>2.5652914178049899</v>
      </c>
      <c r="K3925" s="3">
        <v>-3.97587465060941</v>
      </c>
    </row>
    <row r="3926" spans="8:11">
      <c r="H3926" s="3">
        <v>1.9562633229548301</v>
      </c>
      <c r="I3926" s="3">
        <v>1.84513871054791</v>
      </c>
      <c r="J3926" s="3">
        <v>2.7624729384446298</v>
      </c>
      <c r="K3926" s="3">
        <v>3.4805933353339702</v>
      </c>
    </row>
    <row r="3927" spans="8:11">
      <c r="H3927" s="3">
        <f>-0.862632954339774</f>
        <v>-0.86263295433977405</v>
      </c>
      <c r="I3927" s="3">
        <v>-2.8153431306138499</v>
      </c>
      <c r="J3927" s="3">
        <v>2.9675975010426301</v>
      </c>
      <c r="K3927" s="3">
        <v>-2.16372702366023</v>
      </c>
    </row>
    <row r="3928" spans="8:11">
      <c r="H3928" s="3">
        <v>2.6507375939184699</v>
      </c>
      <c r="I3928" s="3">
        <v>-0.64945668163062398</v>
      </c>
      <c r="J3928" s="3">
        <v>3.5354103725035602</v>
      </c>
      <c r="K3928" s="3">
        <v>-3.57629053302154</v>
      </c>
    </row>
    <row r="3929" spans="8:11">
      <c r="H3929" s="3">
        <v>0.81122369410367501</v>
      </c>
      <c r="I3929" s="3">
        <v>-1.77542028121554</v>
      </c>
      <c r="J3929" s="3">
        <v>2.5005934248278301</v>
      </c>
      <c r="K3929" s="3">
        <v>3.8003064594868299</v>
      </c>
    </row>
    <row r="3930" spans="8:11">
      <c r="H3930" s="3">
        <v>0.25996355392360798</v>
      </c>
      <c r="I3930" s="3">
        <v>-1.1981485185863801</v>
      </c>
      <c r="J3930" s="3">
        <v>3.47424476524801</v>
      </c>
      <c r="K3930" s="3">
        <v>3.4251030143519698</v>
      </c>
    </row>
    <row r="3931" spans="8:11">
      <c r="H3931" s="3">
        <f>-1.93771725266923</f>
        <v>-1.9377172526692299</v>
      </c>
      <c r="I3931" s="3">
        <v>-0.147379751253918</v>
      </c>
      <c r="J3931" s="3">
        <f>-3.24024547380798</f>
        <v>-3.2402454738079798</v>
      </c>
      <c r="K3931" s="3">
        <v>-1.15089956313564</v>
      </c>
    </row>
    <row r="3932" spans="8:11">
      <c r="H3932" s="3">
        <v>-0.130307061903532</v>
      </c>
      <c r="I3932" s="3">
        <v>1.4533543912261699</v>
      </c>
      <c r="J3932" s="3">
        <f>-2.63819438795312</f>
        <v>-2.6381943879531198</v>
      </c>
      <c r="K3932" s="3">
        <v>-2.1796809498274401</v>
      </c>
    </row>
    <row r="3933" spans="8:11">
      <c r="H3933" s="3">
        <f>-2.12391757260653</f>
        <v>-2.1239175726065298</v>
      </c>
      <c r="I3933" s="3">
        <v>-0.66179283499953301</v>
      </c>
      <c r="J3933" s="3">
        <v>-3.2207981828694501</v>
      </c>
      <c r="K3933" s="3">
        <v>0.64877948554811105</v>
      </c>
    </row>
    <row r="3934" spans="8:11">
      <c r="H3934" s="3">
        <v>1.39672719102819</v>
      </c>
      <c r="I3934" s="3">
        <v>0.86698966158364399</v>
      </c>
      <c r="J3934" s="3">
        <f>-1.29479910403722</f>
        <v>-1.29479910403722</v>
      </c>
      <c r="K3934" s="3">
        <v>-3.2970998503454401</v>
      </c>
    </row>
    <row r="3935" spans="8:11">
      <c r="H3935" s="3">
        <v>1.5122314136169399</v>
      </c>
      <c r="I3935" s="3">
        <v>-0.87671718805990995</v>
      </c>
      <c r="J3935" s="3">
        <v>3.5677762489203499</v>
      </c>
      <c r="K3935" s="3">
        <v>-2.0032893121886399</v>
      </c>
    </row>
    <row r="3936" spans="8:11">
      <c r="H3936" s="3">
        <f>-2.73930800072798</f>
        <v>-2.7393080007279802</v>
      </c>
      <c r="I3936" s="3">
        <v>-0.29862767260937301</v>
      </c>
      <c r="J3936" s="3">
        <v>-2.22287673456646</v>
      </c>
      <c r="K3936" s="3">
        <v>3.1732609446806599</v>
      </c>
    </row>
    <row r="3937" spans="8:11">
      <c r="H3937" s="3">
        <v>1.34821924869993</v>
      </c>
      <c r="I3937" s="3">
        <v>1.42994202757179</v>
      </c>
      <c r="J3937" s="3">
        <v>3.3261433011648802</v>
      </c>
      <c r="K3937" s="3">
        <v>-2.3046284690901002</v>
      </c>
    </row>
    <row r="3938" spans="8:11">
      <c r="H3938" s="3">
        <v>-2.5323468476644702</v>
      </c>
      <c r="I3938" s="3">
        <v>1.54247553048138</v>
      </c>
      <c r="J3938" s="3">
        <v>-2.86671777991952</v>
      </c>
      <c r="K3938" s="3">
        <v>3.45057748377736</v>
      </c>
    </row>
    <row r="3939" spans="8:11">
      <c r="H3939" s="3">
        <f>-0.271311401177868</f>
        <v>-0.27131140117786801</v>
      </c>
      <c r="I3939" s="3">
        <v>-1.5433272331032999</v>
      </c>
      <c r="J3939" s="3">
        <f>-3.4468329471835</f>
        <v>-3.4468329471835002</v>
      </c>
      <c r="K3939" s="3">
        <v>-1.4844596859704</v>
      </c>
    </row>
    <row r="3940" spans="8:11">
      <c r="H3940" s="3">
        <f>-0.561666494164167</f>
        <v>-0.56166649416416703</v>
      </c>
      <c r="I3940" s="3">
        <v>-0.41310061340322501</v>
      </c>
      <c r="J3940" s="3">
        <v>-3.0302903174143898</v>
      </c>
      <c r="K3940" s="3">
        <v>3.7512245425061002</v>
      </c>
    </row>
    <row r="3941" spans="8:11">
      <c r="H3941" s="3">
        <v>0.79088019260173703</v>
      </c>
      <c r="I3941" s="3">
        <v>3.6576880604940201E-2</v>
      </c>
      <c r="J3941" s="3">
        <v>-0.36977766190421102</v>
      </c>
      <c r="K3941" s="3">
        <v>3.3563080762064099</v>
      </c>
    </row>
    <row r="3942" spans="8:11">
      <c r="H3942" s="3">
        <v>2.4058556888851799</v>
      </c>
      <c r="I3942" s="3">
        <v>1.0005891769142501</v>
      </c>
      <c r="J3942" s="3">
        <v>-2.47137094155697</v>
      </c>
      <c r="K3942" s="3">
        <v>2.5100805936821402</v>
      </c>
    </row>
    <row r="3943" spans="8:11">
      <c r="H3943" s="3">
        <v>2.4540090470393698</v>
      </c>
      <c r="I3943" s="3">
        <v>-0.73981796877153005</v>
      </c>
      <c r="J3943" s="3">
        <v>3.5758891794389802</v>
      </c>
      <c r="K3943" s="3">
        <v>-2.9796407939862402</v>
      </c>
    </row>
    <row r="3944" spans="8:11">
      <c r="H3944" s="3">
        <v>-0.51724900612445701</v>
      </c>
      <c r="I3944" s="3">
        <v>1.7055392476561899</v>
      </c>
      <c r="J3944" s="3">
        <v>3.7071583295555102</v>
      </c>
      <c r="K3944" s="3">
        <v>2.8924194105582499</v>
      </c>
    </row>
    <row r="3945" spans="8:11">
      <c r="H3945" s="3">
        <f>-1.53894266756816</f>
        <v>-1.5389426675681599</v>
      </c>
      <c r="I3945" s="3">
        <v>-2.0836813777246399</v>
      </c>
      <c r="J3945" s="3">
        <v>-3.9753664979835999</v>
      </c>
      <c r="K3945" s="3">
        <v>1.5074652848580501</v>
      </c>
    </row>
    <row r="3946" spans="8:11">
      <c r="H3946" s="3">
        <f>-1.52178176134803</f>
        <v>-1.52178176134803</v>
      </c>
      <c r="I3946" s="3">
        <v>-1.12363273106557</v>
      </c>
      <c r="J3946" s="3">
        <f>-3.52251218341749</f>
        <v>-3.52251218341749</v>
      </c>
      <c r="K3946" s="3">
        <v>-0.80531709583392996</v>
      </c>
    </row>
    <row r="3947" spans="8:11">
      <c r="H3947" s="3">
        <v>0.16785671219421699</v>
      </c>
      <c r="I3947" s="3">
        <v>-0.76929774222510805</v>
      </c>
      <c r="J3947" s="3">
        <v>-1.60379273554573</v>
      </c>
      <c r="K3947" s="3">
        <v>2.9639022687735901</v>
      </c>
    </row>
    <row r="3948" spans="8:11">
      <c r="H3948" s="3">
        <v>-1.5117913927761999</v>
      </c>
      <c r="I3948" s="3">
        <v>0.89127030428495901</v>
      </c>
      <c r="J3948" s="3">
        <f>-3.28160302772742</f>
        <v>-3.28160302772742</v>
      </c>
      <c r="K3948" s="3">
        <v>-1.65224061295191</v>
      </c>
    </row>
    <row r="3949" spans="8:11">
      <c r="H3949" s="3">
        <f>-0.819551651717641</f>
        <v>-0.81955165171764099</v>
      </c>
      <c r="I3949" s="3">
        <v>-1.06144464795992</v>
      </c>
      <c r="J3949" s="3">
        <v>-3.3579639772594398</v>
      </c>
      <c r="K3949" s="3">
        <v>2.83537469102406</v>
      </c>
    </row>
    <row r="3950" spans="8:11">
      <c r="H3950" s="3">
        <f>-0.654270800936664</f>
        <v>-0.65427080093666401</v>
      </c>
      <c r="I3950" s="3">
        <v>-1.0755174846876601</v>
      </c>
      <c r="J3950" s="3">
        <v>-1.0573313182661099</v>
      </c>
      <c r="K3950" s="3">
        <v>2.8902304509380201</v>
      </c>
    </row>
    <row r="3951" spans="8:11">
      <c r="H3951" s="3">
        <f>-2.91666096273168</f>
        <v>-2.91666096273168</v>
      </c>
      <c r="I3951" s="3">
        <v>-0.41932161589164002</v>
      </c>
      <c r="J3951" s="3">
        <v>-3.93787627329489</v>
      </c>
      <c r="K3951" s="3">
        <v>1.92510851220979</v>
      </c>
    </row>
    <row r="3952" spans="8:11">
      <c r="H3952" s="3">
        <v>0.111520135038065</v>
      </c>
      <c r="I3952" s="3">
        <v>-0.50847230153185197</v>
      </c>
      <c r="J3952" s="3">
        <v>3.0073963505111001</v>
      </c>
      <c r="K3952" s="3">
        <v>2.7834958640792302</v>
      </c>
    </row>
    <row r="3953" spans="8:11">
      <c r="H3953" s="3">
        <f>-2.12923785226284</f>
        <v>-2.1292378522628401</v>
      </c>
      <c r="I3953" s="3">
        <v>-0.13973294449527501</v>
      </c>
      <c r="J3953" s="3">
        <f>-2.82124092971585</f>
        <v>-2.8212409297158501</v>
      </c>
      <c r="K3953" s="3">
        <v>-2.0887913248953698</v>
      </c>
    </row>
    <row r="3954" spans="8:11">
      <c r="H3954" s="3">
        <v>1.12179706188795</v>
      </c>
      <c r="I3954" s="3">
        <v>-0.68787178590457398</v>
      </c>
      <c r="J3954" s="3">
        <f>-3.10189942169046</f>
        <v>-3.1018994216904598</v>
      </c>
      <c r="K3954" s="3">
        <v>-2.77538184884384</v>
      </c>
    </row>
    <row r="3955" spans="8:11">
      <c r="H3955" s="3">
        <f>-0.0561705866320068</f>
        <v>-5.6170586632006803E-2</v>
      </c>
      <c r="I3955" s="3">
        <v>-1.7433990147407299</v>
      </c>
      <c r="J3955" s="3">
        <v>3.1419041109402102</v>
      </c>
      <c r="K3955" s="3">
        <v>-1.8443397420516801</v>
      </c>
    </row>
    <row r="3956" spans="8:11">
      <c r="H3956" s="3">
        <v>1.9899324509665699</v>
      </c>
      <c r="I3956" s="3">
        <v>-0.76298642250516002</v>
      </c>
      <c r="J3956" s="3">
        <v>3.71410139732648</v>
      </c>
      <c r="K3956" s="3">
        <v>1.4622961234223999</v>
      </c>
    </row>
    <row r="3957" spans="8:11">
      <c r="H3957" s="3">
        <v>0.21418143563067399</v>
      </c>
      <c r="I3957" s="3">
        <v>1.4555804808885699</v>
      </c>
      <c r="J3957" s="3">
        <v>3.0944605575032198</v>
      </c>
      <c r="K3957" s="3">
        <v>-0.33860488755393098</v>
      </c>
    </row>
    <row r="3958" spans="8:11">
      <c r="H3958" s="3">
        <v>3.3658273433327501E-2</v>
      </c>
      <c r="I3958" s="3">
        <v>-0.116238289403613</v>
      </c>
      <c r="J3958" s="3">
        <v>3.1630842100994299</v>
      </c>
      <c r="K3958" s="3">
        <v>2.1026231537427602</v>
      </c>
    </row>
    <row r="3959" spans="8:11">
      <c r="H3959" s="3">
        <v>2.4803297954492001</v>
      </c>
      <c r="I3959" s="3">
        <v>0.59223322310360704</v>
      </c>
      <c r="J3959" s="3">
        <v>0.39967175418466599</v>
      </c>
      <c r="K3959" s="3">
        <v>-3.2913655842298</v>
      </c>
    </row>
    <row r="3960" spans="8:11">
      <c r="H3960" s="3">
        <v>1.2178827017256599</v>
      </c>
      <c r="I3960" s="3">
        <v>2.4463491046022998</v>
      </c>
      <c r="J3960" s="3">
        <f>-2.28140196602672</f>
        <v>-2.2814019660267202</v>
      </c>
      <c r="K3960" s="3">
        <v>-2.0466871325121301</v>
      </c>
    </row>
    <row r="3961" spans="8:11">
      <c r="H3961" s="3">
        <f>-0.305502935795075</f>
        <v>-0.30550293579507498</v>
      </c>
      <c r="I3961" s="3">
        <v>-2.9321084948198299</v>
      </c>
      <c r="J3961" s="3">
        <v>-3.7023439099272601</v>
      </c>
      <c r="K3961" s="3">
        <v>0.33413289247018302</v>
      </c>
    </row>
    <row r="3962" spans="8:11">
      <c r="H3962" s="3">
        <v>0.60339790335571697</v>
      </c>
      <c r="I3962" s="3">
        <v>2.45357112305634</v>
      </c>
      <c r="J3962" s="3">
        <v>-1.0533365731498101</v>
      </c>
      <c r="K3962" s="3">
        <v>3.8138580145106098</v>
      </c>
    </row>
    <row r="3963" spans="8:11">
      <c r="H3963" s="3">
        <v>1.7955845406339801</v>
      </c>
      <c r="I3963" s="3">
        <v>0.48531789627968402</v>
      </c>
      <c r="J3963" s="3">
        <f>-0.188670635039987</f>
        <v>-0.18867063503998699</v>
      </c>
      <c r="K3963" s="3">
        <v>-3.14118354998956</v>
      </c>
    </row>
    <row r="3964" spans="8:11">
      <c r="H3964" s="3">
        <f>-2.08170745839659</f>
        <v>-2.0817074583965902</v>
      </c>
      <c r="I3964" s="3">
        <v>-1.15269287259178</v>
      </c>
      <c r="J3964" s="3">
        <v>-3.32567069096672</v>
      </c>
      <c r="K3964" s="3">
        <v>2.1026399283613899</v>
      </c>
    </row>
    <row r="3965" spans="8:11">
      <c r="H3965" s="3">
        <v>8.6802914197695799E-2</v>
      </c>
      <c r="I3965" s="3">
        <v>2.6630674173058999</v>
      </c>
      <c r="J3965" s="3">
        <v>-1.1332409524170901</v>
      </c>
      <c r="K3965" s="3">
        <v>3.5730622700533701</v>
      </c>
    </row>
    <row r="3966" spans="8:11">
      <c r="H3966" s="3">
        <v>-2.2446215965204002</v>
      </c>
      <c r="I3966" s="3">
        <v>1.2174509561895599</v>
      </c>
      <c r="J3966" s="3">
        <v>0.65040133689824997</v>
      </c>
      <c r="K3966" s="3">
        <v>3.2075562634710999</v>
      </c>
    </row>
    <row r="3967" spans="8:11">
      <c r="H3967" s="3">
        <v>-2.7908775132383901</v>
      </c>
      <c r="I3967" s="3">
        <v>1.0366003620965401</v>
      </c>
      <c r="J3967" s="3">
        <v>3.0391149046588399</v>
      </c>
      <c r="K3967" s="3">
        <v>2.9799932195448502</v>
      </c>
    </row>
    <row r="3968" spans="8:11">
      <c r="H3968" s="3">
        <v>-1.3663658139030099</v>
      </c>
      <c r="I3968" s="3">
        <v>1.9022575953509699</v>
      </c>
      <c r="J3968" s="3">
        <v>1.09908511665633</v>
      </c>
      <c r="K3968" s="3">
        <v>-3.8591011006673601</v>
      </c>
    </row>
    <row r="3969" spans="8:11">
      <c r="H3969" s="3">
        <v>-0.518815312647389</v>
      </c>
      <c r="I3969" s="3">
        <v>1.4949110112547299</v>
      </c>
      <c r="J3969" s="3">
        <v>-3.9566881708102799</v>
      </c>
      <c r="K3969" s="3">
        <v>3.6037595209752502</v>
      </c>
    </row>
    <row r="3970" spans="8:11">
      <c r="H3970" s="3">
        <v>1.8160247004955701</v>
      </c>
      <c r="I3970" s="3">
        <v>2.1716856300071399</v>
      </c>
      <c r="J3970" s="3">
        <v>-0.84495169268298098</v>
      </c>
      <c r="K3970" s="3">
        <v>3.11907618713933</v>
      </c>
    </row>
    <row r="3971" spans="8:11">
      <c r="H3971" s="3">
        <v>-1.62787895647002</v>
      </c>
      <c r="I3971" s="3">
        <v>1.3491255570955001</v>
      </c>
      <c r="J3971" s="3">
        <f>-2.1073147665321</f>
        <v>-2.1073147665321001</v>
      </c>
      <c r="K3971" s="3">
        <v>-3.5136077546606099</v>
      </c>
    </row>
    <row r="3972" spans="8:11">
      <c r="H3972" s="3">
        <v>-2.2543597757673499</v>
      </c>
      <c r="I3972" s="3">
        <v>1.0942529636741101</v>
      </c>
      <c r="J3972" s="3">
        <v>-2.9239469062889301</v>
      </c>
      <c r="K3972" s="3">
        <v>1.90467326140349</v>
      </c>
    </row>
    <row r="3973" spans="8:11">
      <c r="H3973" s="3">
        <v>2.2933226858024498</v>
      </c>
      <c r="I3973" s="3">
        <v>-1.22366830681475</v>
      </c>
      <c r="J3973" s="3">
        <f>-1.43751243166913</f>
        <v>-1.4375124316691299</v>
      </c>
      <c r="K3973" s="3">
        <v>-3.4429753238560799</v>
      </c>
    </row>
    <row r="3974" spans="8:11">
      <c r="H3974" s="3">
        <f>-0.962666024709237</f>
        <v>-0.96266602470923701</v>
      </c>
      <c r="I3974" s="3">
        <v>-2.23401214862028</v>
      </c>
      <c r="J3974" s="3">
        <f>-3.85821560254137</f>
        <v>-3.8582156025413701</v>
      </c>
      <c r="K3974" s="3">
        <v>-2.2738831739029499</v>
      </c>
    </row>
    <row r="3975" spans="8:11">
      <c r="H3975" s="3">
        <v>-0.37844715152398001</v>
      </c>
      <c r="I3975" s="3">
        <v>0.75888710785950897</v>
      </c>
      <c r="J3975" s="3">
        <v>2.6609134472537801</v>
      </c>
      <c r="K3975" s="3">
        <v>-3.7734112936017401</v>
      </c>
    </row>
    <row r="3976" spans="8:11">
      <c r="H3976" s="3">
        <v>-0.85547753399245696</v>
      </c>
      <c r="I3976" s="3">
        <v>1.9833878071819799</v>
      </c>
      <c r="J3976" s="3">
        <v>0.35630575674424497</v>
      </c>
      <c r="K3976" s="3">
        <v>-3.88882816183387</v>
      </c>
    </row>
    <row r="3977" spans="8:11">
      <c r="H3977" s="3">
        <v>-4.8420042212482502E-3</v>
      </c>
      <c r="I3977" s="3">
        <v>0.21916539200513899</v>
      </c>
      <c r="J3977" s="3">
        <v>-2.8436127980802901</v>
      </c>
      <c r="K3977" s="3">
        <v>3.59838131116669</v>
      </c>
    </row>
    <row r="3978" spans="8:11">
      <c r="H3978" s="3">
        <v>1.12299883281362</v>
      </c>
      <c r="I3978" s="3">
        <v>-0.27463627631892801</v>
      </c>
      <c r="J3978" s="3">
        <f>-2.09499119881596</f>
        <v>-2.09499119881596</v>
      </c>
      <c r="K3978" s="3">
        <v>-3.8552608615869701</v>
      </c>
    </row>
    <row r="3979" spans="8:11">
      <c r="H3979" s="3">
        <f>-0.503157790717303</f>
        <v>-0.50315779071730304</v>
      </c>
      <c r="I3979" s="3">
        <v>-1.21547638465198</v>
      </c>
      <c r="J3979" s="3">
        <v>-1.6441209058717801</v>
      </c>
      <c r="K3979" s="3">
        <v>2.83194804931522</v>
      </c>
    </row>
    <row r="3980" spans="8:11">
      <c r="H3980" s="3">
        <v>1.6814833576569399</v>
      </c>
      <c r="I3980" s="3">
        <v>-1.00081475997882</v>
      </c>
      <c r="J3980" s="3">
        <f>-3.95938253782715</f>
        <v>-3.9593825378271501</v>
      </c>
      <c r="K3980" s="3">
        <v>-3.20220335532361</v>
      </c>
    </row>
    <row r="3981" spans="8:11">
      <c r="H3981" s="3">
        <v>1.6873338770227</v>
      </c>
      <c r="I3981" s="3">
        <v>1.89907352441148</v>
      </c>
      <c r="J3981" s="3">
        <v>-3.2460394680630702</v>
      </c>
      <c r="K3981" s="3">
        <v>2.88281739444075</v>
      </c>
    </row>
    <row r="3982" spans="8:11">
      <c r="H3982" s="3">
        <v>1.7631317572562999</v>
      </c>
      <c r="I3982" s="3">
        <v>-1.82091290808666</v>
      </c>
      <c r="J3982" s="3">
        <v>3.5847393974273798</v>
      </c>
      <c r="K3982" s="3">
        <v>-0.19792375561109299</v>
      </c>
    </row>
    <row r="3983" spans="8:11">
      <c r="H3983" s="3">
        <v>-0.76498860456529805</v>
      </c>
      <c r="I3983" s="3">
        <v>1.6650228547202099</v>
      </c>
      <c r="J3983" s="3">
        <f>-3.11875838465308</f>
        <v>-3.1187583846530802</v>
      </c>
      <c r="K3983" s="3">
        <v>-1.9603837396080701</v>
      </c>
    </row>
    <row r="3984" spans="8:11">
      <c r="H3984" s="3">
        <v>-1.51984285705305</v>
      </c>
      <c r="I3984" s="3">
        <v>0.81125230583782704</v>
      </c>
      <c r="J3984" s="3">
        <v>3.3285485977160398</v>
      </c>
      <c r="K3984" s="3">
        <v>-1.3361160033525099</v>
      </c>
    </row>
    <row r="3985" spans="8:11">
      <c r="H3985" s="3">
        <f>-1.27531141694069</f>
        <v>-1.2753114169406901</v>
      </c>
      <c r="I3985" s="3">
        <v>-2.1166639329836201</v>
      </c>
      <c r="J3985" s="3">
        <v>2.5424066224051201</v>
      </c>
      <c r="K3985" s="3">
        <v>-2.5121873183342398</v>
      </c>
    </row>
    <row r="3986" spans="8:11">
      <c r="H3986" s="3">
        <v>2.2601206746431801</v>
      </c>
      <c r="I3986" s="3">
        <v>0.110449781234905</v>
      </c>
      <c r="J3986" s="3">
        <v>2.9491035489599899</v>
      </c>
      <c r="K3986" s="3">
        <v>-3.3011955892041298</v>
      </c>
    </row>
    <row r="3987" spans="8:11">
      <c r="H3987" s="3">
        <v>1.4967624659360701</v>
      </c>
      <c r="I3987" s="3">
        <v>-0.40553108132399002</v>
      </c>
      <c r="J3987" s="3">
        <v>3.6208414868885801</v>
      </c>
      <c r="K3987" s="3">
        <v>-3.3652683106525201</v>
      </c>
    </row>
    <row r="3988" spans="8:11">
      <c r="H3988" s="3">
        <v>1.6450331047806901</v>
      </c>
      <c r="I3988" s="3">
        <v>-1.17642677664003</v>
      </c>
      <c r="J3988" s="3">
        <v>3.2509533785008902</v>
      </c>
      <c r="K3988" s="3">
        <v>-2.2403453758547398</v>
      </c>
    </row>
    <row r="3989" spans="8:11">
      <c r="H3989" s="3">
        <f>-0.877563172246545</f>
        <v>-0.87756317224654501</v>
      </c>
      <c r="I3989" s="3">
        <v>-0.84296791731695797</v>
      </c>
      <c r="J3989" s="3">
        <v>2.6467794882433102</v>
      </c>
      <c r="K3989" s="3">
        <v>1.82424608347452</v>
      </c>
    </row>
    <row r="3990" spans="8:11">
      <c r="H3990" s="3">
        <v>-1.64009998084257</v>
      </c>
      <c r="I3990" s="3">
        <v>1.42451262715187</v>
      </c>
      <c r="J3990" s="3">
        <f>-2.77420241769516</f>
        <v>-2.7742024176951601</v>
      </c>
      <c r="K3990" s="3">
        <v>-1.5295897350877199</v>
      </c>
    </row>
    <row r="3991" spans="8:11">
      <c r="H3991" s="3">
        <v>-0.17307546733510501</v>
      </c>
      <c r="I3991" s="3">
        <v>1.63327839646521</v>
      </c>
      <c r="J3991" s="3">
        <v>1.48914825190203</v>
      </c>
      <c r="K3991" s="3">
        <v>-3.86178580280956</v>
      </c>
    </row>
    <row r="3992" spans="8:11">
      <c r="H3992" s="3">
        <v>-1.4638584482475101</v>
      </c>
      <c r="I3992" s="3">
        <v>2.0315163185188601</v>
      </c>
      <c r="J3992" s="3">
        <v>3.2085961290554299</v>
      </c>
      <c r="K3992" s="3">
        <v>1.4106312576525399</v>
      </c>
    </row>
    <row r="3993" spans="8:11">
      <c r="H3993" s="3">
        <v>0.248976709339681</v>
      </c>
      <c r="I3993" s="3">
        <v>-1.7368756044670499</v>
      </c>
      <c r="J3993" s="3">
        <v>0.179114312267142</v>
      </c>
      <c r="K3993" s="3">
        <v>3.7158600385252698</v>
      </c>
    </row>
    <row r="3994" spans="8:11">
      <c r="H3994" s="3">
        <v>2.8596292404039598</v>
      </c>
      <c r="I3994" s="3">
        <v>-0.35317469428140402</v>
      </c>
      <c r="J3994" s="3">
        <v>-1.07185399584862</v>
      </c>
      <c r="K3994" s="3">
        <v>2.8630704840835399</v>
      </c>
    </row>
    <row r="3995" spans="8:11">
      <c r="H3995" s="3">
        <v>-4.2331810341410703E-2</v>
      </c>
      <c r="I3995" s="3">
        <v>1.6413498631142101</v>
      </c>
      <c r="J3995" s="3">
        <v>-2.66323354362979</v>
      </c>
      <c r="K3995" s="3">
        <v>3.2356194577739799</v>
      </c>
    </row>
    <row r="3996" spans="8:11">
      <c r="H3996" s="3">
        <v>0.908311769787159</v>
      </c>
      <c r="I3996" s="3">
        <v>-1.02849511400619</v>
      </c>
      <c r="J3996" s="3">
        <v>0.38082388594011102</v>
      </c>
      <c r="K3996" s="3">
        <v>3.22324624779462</v>
      </c>
    </row>
    <row r="3997" spans="8:11">
      <c r="H3997" s="3">
        <v>-2.0522062303364099</v>
      </c>
      <c r="I3997" s="3">
        <v>0.64898681238388001</v>
      </c>
      <c r="J3997" s="3">
        <v>3.89105815269598</v>
      </c>
      <c r="K3997" s="3">
        <v>-3.6052312983633401</v>
      </c>
    </row>
    <row r="3998" spans="8:11">
      <c r="H3998" s="3">
        <v>0.50908838447669602</v>
      </c>
      <c r="I3998" s="3">
        <v>-0.98414349379746202</v>
      </c>
      <c r="J3998" s="3">
        <v>-3.4990910283466001</v>
      </c>
      <c r="K3998" s="3">
        <v>2.0310121286843601</v>
      </c>
    </row>
    <row r="3999" spans="8:11">
      <c r="H3999" s="3">
        <v>1.07950773558143</v>
      </c>
      <c r="I3999" s="3">
        <v>-2.3307777712264599</v>
      </c>
      <c r="J3999" s="3">
        <f>-3.2847880053143</f>
        <v>-3.2847880053142999</v>
      </c>
      <c r="K3999" s="3">
        <v>-1.8729659461233401</v>
      </c>
    </row>
    <row r="4000" spans="8:11">
      <c r="H4000" s="3">
        <v>0.52733468009206397</v>
      </c>
      <c r="I4000" s="3">
        <v>0.41993548302794098</v>
      </c>
      <c r="J4000" s="3">
        <f>-2.16601831323533</f>
        <v>-2.1660183132353299</v>
      </c>
      <c r="K4000" s="3">
        <v>-2.5615992817143698</v>
      </c>
    </row>
    <row r="4001" spans="8:11">
      <c r="H4001" s="3">
        <f>-1.28509383262065</f>
        <v>-1.28509383262065</v>
      </c>
      <c r="I4001" s="3">
        <v>-0.70341700538373297</v>
      </c>
      <c r="J4001" s="3">
        <f>-3.9940537286866</f>
        <v>-3.9940537286866</v>
      </c>
      <c r="K4001" s="3">
        <v>-0.410191462775643</v>
      </c>
    </row>
    <row r="4002" spans="8:11">
      <c r="H4002" s="3">
        <v>1.74233472482198</v>
      </c>
      <c r="I4002" s="3">
        <v>-0.58041261668362498</v>
      </c>
      <c r="J4002" s="3">
        <f>-3.8882970292828</f>
        <v>-3.8882970292827999</v>
      </c>
      <c r="K4002" s="3">
        <v>-0.100193988697589</v>
      </c>
    </row>
    <row r="4003" spans="8:11">
      <c r="H4003" s="3">
        <v>2.7688473169880701</v>
      </c>
      <c r="I4003" s="3">
        <v>-0.27790239620382501</v>
      </c>
      <c r="J4003" s="3">
        <v>-3.7300286552339301</v>
      </c>
      <c r="K4003" s="3">
        <v>3.7781102560120701</v>
      </c>
    </row>
    <row r="4004" spans="8:11">
      <c r="H4004" s="3">
        <v>1.15863948579058</v>
      </c>
      <c r="I4004" s="3">
        <v>-1.4856173439223099</v>
      </c>
      <c r="J4004" s="3">
        <v>-3.7822602544106099</v>
      </c>
      <c r="K4004" s="3">
        <v>0.20143045374383101</v>
      </c>
    </row>
    <row r="4005" spans="8:11">
      <c r="H4005" s="3">
        <f>-0.526231007417035</f>
        <v>-0.52623100741703499</v>
      </c>
      <c r="I4005" s="3">
        <v>-2.23632419862113</v>
      </c>
      <c r="J4005" s="3">
        <v>2.9811488563439101</v>
      </c>
      <c r="K4005" s="3">
        <v>-1.2112160038898701</v>
      </c>
    </row>
    <row r="4006" spans="8:11">
      <c r="H4006" s="3">
        <f>-1.89721896819322</f>
        <v>-1.8972189681932199</v>
      </c>
      <c r="I4006" s="3">
        <v>-0.28862053360415502</v>
      </c>
      <c r="J4006" s="3">
        <v>2.9865792602383001</v>
      </c>
      <c r="K4006" s="3">
        <v>-1.9104916295968299</v>
      </c>
    </row>
    <row r="4007" spans="8:11">
      <c r="H4007" s="3">
        <v>1.8462235342306701</v>
      </c>
      <c r="I4007" s="3">
        <v>0.96507982343353105</v>
      </c>
      <c r="J4007" s="3">
        <v>1.4078579462518801</v>
      </c>
      <c r="K4007" s="3">
        <v>3.4704577421824401</v>
      </c>
    </row>
    <row r="4008" spans="8:11">
      <c r="H4008" s="3">
        <v>2.6210725492325002</v>
      </c>
      <c r="I4008" s="3">
        <v>-9.6047483886960203E-2</v>
      </c>
      <c r="J4008" s="3">
        <v>-3.2391485339364898</v>
      </c>
      <c r="K4008" s="3">
        <v>3.86325005639151</v>
      </c>
    </row>
    <row r="4009" spans="8:11">
      <c r="H4009" s="3">
        <v>-2.78383957189688</v>
      </c>
      <c r="I4009" s="3">
        <v>0.16614006305120399</v>
      </c>
      <c r="J4009" s="3">
        <f>-1.12665327179799</f>
        <v>-1.12665327179799</v>
      </c>
      <c r="K4009" s="3">
        <v>-3.0490096774184301</v>
      </c>
    </row>
    <row r="4010" spans="8:11">
      <c r="H4010" s="3">
        <v>1.6960270957627701</v>
      </c>
      <c r="I4010" s="3">
        <v>0.98013272090174097</v>
      </c>
      <c r="J4010" s="3">
        <v>-2.0465541092986799</v>
      </c>
      <c r="K4010" s="3">
        <v>3.9411268340397201</v>
      </c>
    </row>
    <row r="4011" spans="8:11">
      <c r="H4011" s="3">
        <v>-1.4840093596931201</v>
      </c>
      <c r="I4011" s="3">
        <v>1.23854419311536</v>
      </c>
      <c r="J4011" s="3">
        <v>-1.95369473121179</v>
      </c>
      <c r="K4011" s="3">
        <v>3.3413359295487601</v>
      </c>
    </row>
    <row r="4012" spans="8:11">
      <c r="H4012" s="3">
        <v>-0.25021422962406298</v>
      </c>
      <c r="I4012" s="3">
        <v>0.40155540155173902</v>
      </c>
      <c r="J4012" s="3">
        <v>-3.44390841391886</v>
      </c>
      <c r="K4012" s="3">
        <v>0.35913899763245599</v>
      </c>
    </row>
    <row r="4013" spans="8:11">
      <c r="H4013" s="3">
        <f>-0.89149389186229</f>
        <v>-0.89149389186229</v>
      </c>
      <c r="I4013" s="3">
        <v>-2.7500356537617501</v>
      </c>
      <c r="J4013" s="3">
        <f>-2.99712032477164</f>
        <v>-2.99712032477164</v>
      </c>
      <c r="K4013" s="3">
        <v>-0.85137099561725604</v>
      </c>
    </row>
    <row r="4014" spans="8:11">
      <c r="H4014" s="3">
        <v>0.69733075197891403</v>
      </c>
      <c r="I4014" s="3">
        <v>-1.7528008081051301</v>
      </c>
      <c r="J4014" s="3">
        <v>-3.3602679425590001</v>
      </c>
      <c r="K4014" s="3">
        <v>0.362184789660706</v>
      </c>
    </row>
    <row r="4015" spans="8:11">
      <c r="H4015" s="3">
        <f>-0.492014013621793</f>
        <v>-0.49201401362179298</v>
      </c>
      <c r="I4015" s="3">
        <v>-1.3282897590342899</v>
      </c>
      <c r="J4015" s="3">
        <f>-3.15027703411186</f>
        <v>-3.15027703411186</v>
      </c>
      <c r="K4015" s="3">
        <v>-0.47825424038277198</v>
      </c>
    </row>
    <row r="4016" spans="8:11">
      <c r="H4016" s="3">
        <v>-1.2660758149979801</v>
      </c>
      <c r="I4016" s="3">
        <v>1.6915060376615401</v>
      </c>
      <c r="J4016" s="3">
        <f>-0.277835354773599</f>
        <v>-0.277835354773599</v>
      </c>
      <c r="K4016" s="3">
        <v>-3.0567667990341101</v>
      </c>
    </row>
    <row r="4017" spans="8:11">
      <c r="H4017" s="3">
        <v>-0.54249721978255305</v>
      </c>
      <c r="I4017" s="3">
        <v>0.45880345870509298</v>
      </c>
      <c r="J4017" s="3">
        <v>-2.3832420427256</v>
      </c>
      <c r="K4017" s="3">
        <v>2.6069020968652099</v>
      </c>
    </row>
    <row r="4018" spans="8:11">
      <c r="H4018" s="3">
        <v>1.14855446264303</v>
      </c>
      <c r="I4018" s="3">
        <v>1.43103700710755</v>
      </c>
      <c r="J4018" s="3">
        <v>-2.4112665047947099</v>
      </c>
      <c r="K4018" s="3">
        <v>2.25125244087369</v>
      </c>
    </row>
    <row r="4019" spans="8:11">
      <c r="H4019" s="3">
        <v>-0.11158748199674801</v>
      </c>
      <c r="I4019" s="3">
        <v>1.6443019437306601</v>
      </c>
      <c r="J4019" s="3">
        <f>-1.21330510824165</f>
        <v>-1.2133051082416499</v>
      </c>
      <c r="K4019" s="3">
        <v>-3.8225927587335198</v>
      </c>
    </row>
    <row r="4020" spans="8:11">
      <c r="H4020" s="3">
        <v>2.11770092034017</v>
      </c>
      <c r="I4020" s="3">
        <v>-1.82147825539304</v>
      </c>
      <c r="J4020" s="3">
        <v>3.1618486532460799</v>
      </c>
      <c r="K4020" s="3">
        <v>3.0134544906192402</v>
      </c>
    </row>
    <row r="4021" spans="8:11">
      <c r="H4021" s="3">
        <v>1.5272188502470601</v>
      </c>
      <c r="I4021" s="3">
        <v>1.4414943164743601</v>
      </c>
      <c r="J4021" s="3">
        <v>2.5836444736594899</v>
      </c>
      <c r="K4021" s="3">
        <v>1.8950182932940101</v>
      </c>
    </row>
    <row r="4022" spans="8:11">
      <c r="H4022" s="3">
        <v>2.2404782454714001</v>
      </c>
      <c r="I4022" s="3">
        <v>1.51501273993077</v>
      </c>
      <c r="J4022" s="3">
        <v>2.9790889987471099</v>
      </c>
      <c r="K4022" s="3">
        <v>-3.3359657775190499</v>
      </c>
    </row>
    <row r="4023" spans="8:11">
      <c r="H4023" s="3">
        <v>-0.70399285870861195</v>
      </c>
      <c r="I4023" s="3">
        <v>7.6524828295644498E-2</v>
      </c>
      <c r="J4023" s="3">
        <v>-3.1237268432769101</v>
      </c>
      <c r="K4023" s="3">
        <v>3.42029935899023</v>
      </c>
    </row>
    <row r="4024" spans="8:11">
      <c r="H4024" s="3">
        <v>-0.68681825520529305</v>
      </c>
      <c r="I4024" s="3">
        <v>2.1618758062309702</v>
      </c>
      <c r="J4024" s="3">
        <v>-3.4702967003295901</v>
      </c>
      <c r="K4024" s="3">
        <v>3.83207912208877</v>
      </c>
    </row>
    <row r="4025" spans="8:11">
      <c r="H4025" s="3">
        <v>2.8462857238105901</v>
      </c>
      <c r="I4025" s="3">
        <v>-0.24273216587129701</v>
      </c>
      <c r="J4025" s="3">
        <f>-3.07600698897773</f>
        <v>-3.07600698897773</v>
      </c>
      <c r="K4025" s="3">
        <v>-3.9180030531364598</v>
      </c>
    </row>
    <row r="4026" spans="8:11">
      <c r="H4026" s="3">
        <v>1.5173486511762699</v>
      </c>
      <c r="I4026" s="3">
        <v>-0.64260789776768401</v>
      </c>
      <c r="J4026" s="3">
        <v>3.8267122937578999</v>
      </c>
      <c r="K4026" s="3">
        <v>-1.04421104972684</v>
      </c>
    </row>
    <row r="4027" spans="8:11">
      <c r="H4027" s="3">
        <v>7.9484242302997096E-2</v>
      </c>
      <c r="I4027" s="3">
        <v>9.5368394792849602E-5</v>
      </c>
      <c r="J4027" s="3">
        <v>2.91532846988718</v>
      </c>
      <c r="K4027" s="3">
        <v>1.87053194598336</v>
      </c>
    </row>
    <row r="4028" spans="8:11">
      <c r="H4028" s="3">
        <v>1.5030361660145899</v>
      </c>
      <c r="I4028" s="3">
        <v>-2.2735412496059602</v>
      </c>
      <c r="J4028" s="3">
        <v>1.17960129203395</v>
      </c>
      <c r="K4028" s="3">
        <v>-2.9354627282779902</v>
      </c>
    </row>
    <row r="4029" spans="8:11">
      <c r="H4029" s="3">
        <v>1.67711546615591</v>
      </c>
      <c r="I4029" s="3">
        <v>1.90290842477989</v>
      </c>
      <c r="J4029" s="3">
        <v>3.2670926358081802</v>
      </c>
      <c r="K4029" s="3">
        <v>3.3076095113113899</v>
      </c>
    </row>
    <row r="4030" spans="8:11">
      <c r="H4030" s="3">
        <f>-0.632398845673896</f>
        <v>-0.63239884567389604</v>
      </c>
      <c r="I4030" s="3">
        <v>-0.19198346585012599</v>
      </c>
      <c r="J4030" s="3">
        <v>3.9261940694756001</v>
      </c>
      <c r="K4030" s="3">
        <v>6.4770197200393995E-2</v>
      </c>
    </row>
    <row r="4031" spans="8:11">
      <c r="H4031" s="3">
        <f>-0.00934000666309486</f>
        <v>-9.3400066630948599E-3</v>
      </c>
      <c r="I4031" s="3">
        <v>-1.0733729850998699</v>
      </c>
      <c r="J4031" s="3">
        <v>2.17955870323798</v>
      </c>
      <c r="K4031" s="3">
        <v>3.3842012261749002</v>
      </c>
    </row>
    <row r="4032" spans="8:11">
      <c r="H4032" s="3">
        <v>2.0014505075558802</v>
      </c>
      <c r="I4032" s="3">
        <v>-6.2634180250848104E-2</v>
      </c>
      <c r="J4032" s="3">
        <v>3.17692865836873</v>
      </c>
      <c r="K4032" s="3">
        <v>2.9912090503897399</v>
      </c>
    </row>
    <row r="4033" spans="8:11">
      <c r="H4033" s="3">
        <v>-1.5763636505265299</v>
      </c>
      <c r="I4033" s="3">
        <v>1.40220754003062</v>
      </c>
      <c r="J4033" s="3">
        <v>2.7032786679373002</v>
      </c>
      <c r="K4033" s="3">
        <v>3.80090707881679</v>
      </c>
    </row>
    <row r="4034" spans="8:11">
      <c r="H4034" s="3">
        <v>1.5411565986228499</v>
      </c>
      <c r="I4034" s="3">
        <v>-1.97808805969547</v>
      </c>
      <c r="J4034" s="3">
        <f>-3.86797932496798</f>
        <v>-3.8679793249679801</v>
      </c>
      <c r="K4034" s="3">
        <v>-0.64278325251323098</v>
      </c>
    </row>
    <row r="4035" spans="8:11">
      <c r="H4035" s="3">
        <v>4.9971952384169002E-2</v>
      </c>
      <c r="I4035" s="3">
        <v>-0.34399821013770898</v>
      </c>
      <c r="J4035" s="3">
        <f>-3.65630517444734</f>
        <v>-3.6563051744473398</v>
      </c>
      <c r="K4035" s="3">
        <v>-2.6703514995392101</v>
      </c>
    </row>
    <row r="4036" spans="8:11">
      <c r="H4036" s="3">
        <v>2.3457943531533099</v>
      </c>
      <c r="I4036" s="3">
        <v>0.93843044462732905</v>
      </c>
      <c r="J4036" s="3">
        <v>2.2677173983211398</v>
      </c>
      <c r="K4036" s="3">
        <v>-2.0854705619509502</v>
      </c>
    </row>
    <row r="4037" spans="8:11">
      <c r="H4037" s="3">
        <f>-1.66678915847716</f>
        <v>-1.6667891584771599</v>
      </c>
      <c r="I4037" s="3">
        <v>-1.02462085541777</v>
      </c>
      <c r="J4037" s="3">
        <v>1.73793887723859</v>
      </c>
      <c r="K4037" s="3">
        <v>3.7669135807171701</v>
      </c>
    </row>
    <row r="4038" spans="8:11">
      <c r="H4038" s="3">
        <v>2.4515011397237498</v>
      </c>
      <c r="I4038" s="3">
        <v>0.797006468618357</v>
      </c>
      <c r="J4038" s="3">
        <f>-1.48107305790296</f>
        <v>-1.4810730579029601</v>
      </c>
      <c r="K4038" s="3">
        <v>-3.7415288563815499</v>
      </c>
    </row>
    <row r="4039" spans="8:11">
      <c r="H4039" s="3">
        <v>0.48946456676257299</v>
      </c>
      <c r="I4039" s="3">
        <v>1.1878520222434901</v>
      </c>
      <c r="J4039" s="3">
        <v>1.2264337469381801</v>
      </c>
      <c r="K4039" s="3">
        <v>3.1491478643395601</v>
      </c>
    </row>
    <row r="4040" spans="8:11">
      <c r="H4040" s="3">
        <v>1.2030185320036599</v>
      </c>
      <c r="I4040" s="3">
        <v>1.8349783777111299</v>
      </c>
      <c r="J4040" s="3">
        <v>-3.6230743728964301</v>
      </c>
      <c r="K4040" s="3">
        <v>3.5629418025508799</v>
      </c>
    </row>
    <row r="4041" spans="8:11">
      <c r="H4041" s="3">
        <f>-2.79404678273906</f>
        <v>-2.79404678273906</v>
      </c>
      <c r="I4041" s="3">
        <v>-0.84886580331565598</v>
      </c>
      <c r="J4041" s="3">
        <v>-0.78693002818162405</v>
      </c>
      <c r="K4041" s="3">
        <v>3.9988444703675601</v>
      </c>
    </row>
    <row r="4042" spans="8:11">
      <c r="H4042" s="3">
        <v>0.41521688851088001</v>
      </c>
      <c r="I4042" s="3">
        <v>1.3645041540619101</v>
      </c>
      <c r="J4042" s="3">
        <f>-3.51452013153406</f>
        <v>-3.5145201315340602</v>
      </c>
      <c r="K4042" s="3">
        <v>-3.9170093297552802</v>
      </c>
    </row>
    <row r="4043" spans="8:11">
      <c r="H4043" s="3">
        <v>1.6753061735578201</v>
      </c>
      <c r="I4043" s="3">
        <v>2.4012788855588099</v>
      </c>
      <c r="J4043" s="3">
        <v>3.85433727508636</v>
      </c>
      <c r="K4043" s="3">
        <v>-3.7804488836314301</v>
      </c>
    </row>
    <row r="4044" spans="8:11">
      <c r="H4044" s="3">
        <v>-2.5685285651026502</v>
      </c>
      <c r="I4044" s="3">
        <v>1.50411746068754</v>
      </c>
      <c r="J4044" s="3">
        <v>1.8221469015576099</v>
      </c>
      <c r="K4044" s="3">
        <v>2.73420033168986</v>
      </c>
    </row>
    <row r="4045" spans="8:11">
      <c r="H4045" s="3">
        <f>-1.37334244671751</f>
        <v>-1.3733424467175099</v>
      </c>
      <c r="I4045" s="3">
        <v>-1.0910542064270801</v>
      </c>
      <c r="J4045" s="3">
        <v>-1.87689249521293</v>
      </c>
      <c r="K4045" s="3">
        <v>3.4613346461160299</v>
      </c>
    </row>
    <row r="4046" spans="8:11">
      <c r="H4046" s="3">
        <f>-1.34504435819923</f>
        <v>-1.34504435819923</v>
      </c>
      <c r="I4046" s="3">
        <v>-2.2879965795522401</v>
      </c>
      <c r="J4046" s="3">
        <v>2.5609661197835898</v>
      </c>
      <c r="K4046" s="3">
        <v>2.8117312215729702</v>
      </c>
    </row>
    <row r="4047" spans="8:11">
      <c r="H4047" s="3">
        <v>-0.84875874561679798</v>
      </c>
      <c r="I4047" s="3">
        <v>0.35986968107162898</v>
      </c>
      <c r="J4047" s="3">
        <v>3.9143975568601199</v>
      </c>
      <c r="K4047" s="3">
        <v>2.7768742626986702</v>
      </c>
    </row>
    <row r="4048" spans="8:11">
      <c r="H4048" s="3">
        <v>0.101357609822461</v>
      </c>
      <c r="I4048" s="3">
        <v>2.1022512548674799</v>
      </c>
      <c r="J4048" s="3">
        <v>3.2675141647350801</v>
      </c>
      <c r="K4048" s="3">
        <v>2.22284718760391</v>
      </c>
    </row>
    <row r="4049" spans="8:11">
      <c r="H4049" s="3">
        <v>1.4292603560456401</v>
      </c>
      <c r="I4049" s="3">
        <v>1.8916866150803799</v>
      </c>
      <c r="J4049" s="3">
        <v>-3.1983230436952899</v>
      </c>
      <c r="K4049" s="3">
        <v>0.69836525793743498</v>
      </c>
    </row>
    <row r="4050" spans="8:11">
      <c r="H4050" s="3">
        <v>0.79149043506600003</v>
      </c>
      <c r="I4050" s="3">
        <v>-0.65486486397195698</v>
      </c>
      <c r="J4050" s="3">
        <v>0.59751213863941199</v>
      </c>
      <c r="K4050" s="3">
        <v>-3.9852229429937398</v>
      </c>
    </row>
    <row r="4051" spans="8:11">
      <c r="H4051" s="3">
        <v>0.194613948281052</v>
      </c>
      <c r="I4051" s="3">
        <v>-0.46569548336468802</v>
      </c>
      <c r="J4051" s="3">
        <v>-3.8180719178778402</v>
      </c>
      <c r="K4051" s="3">
        <v>1.52419250980636</v>
      </c>
    </row>
    <row r="4052" spans="8:11">
      <c r="H4052" s="3">
        <v>0.86579886736634804</v>
      </c>
      <c r="I4052" s="3">
        <v>-1.2762761619599201</v>
      </c>
      <c r="J4052" s="3">
        <v>3.2768840975284799</v>
      </c>
      <c r="K4052" s="3">
        <v>-2.2973244954848502</v>
      </c>
    </row>
    <row r="4053" spans="8:11">
      <c r="H4053" s="3">
        <v>-0.458119605361612</v>
      </c>
      <c r="I4053" s="3">
        <v>0.115859491747539</v>
      </c>
      <c r="J4053" s="3">
        <f>-3.27544875786708</f>
        <v>-3.2754487578670801</v>
      </c>
      <c r="K4053" s="3">
        <v>-3.3344868652209798</v>
      </c>
    </row>
    <row r="4054" spans="8:11">
      <c r="H4054" s="3">
        <f>-2.49861355907468</f>
        <v>-2.4986135590746801</v>
      </c>
      <c r="I4054" s="3">
        <v>-0.145446511356151</v>
      </c>
      <c r="J4054" s="3">
        <v>-2.8982248307913299</v>
      </c>
      <c r="K4054" s="3">
        <v>3.21747092679681</v>
      </c>
    </row>
    <row r="4055" spans="8:11">
      <c r="H4055" s="3">
        <v>-1.4662937542122401</v>
      </c>
      <c r="I4055" s="3">
        <v>2.5644107892706201</v>
      </c>
      <c r="J4055" s="3">
        <f>-3.11993221151828</f>
        <v>-3.1199322115182802</v>
      </c>
      <c r="K4055" s="3">
        <v>-3.1729822624379702</v>
      </c>
    </row>
    <row r="4056" spans="8:11">
      <c r="H4056" s="3">
        <f>-0.348314646413526</f>
        <v>-0.348314646413526</v>
      </c>
      <c r="I4056" s="3">
        <v>-0.492498057222652</v>
      </c>
      <c r="J4056" s="3">
        <f>-0.540225542391527</f>
        <v>-0.54022554239152698</v>
      </c>
      <c r="K4056" s="3">
        <v>-3.4263003052948999</v>
      </c>
    </row>
    <row r="4057" spans="8:11">
      <c r="H4057" s="3">
        <v>-1.92986405937728</v>
      </c>
      <c r="I4057" s="3">
        <v>0.65755853581150903</v>
      </c>
      <c r="J4057" s="3">
        <v>3.5080169216841202</v>
      </c>
      <c r="K4057" s="3">
        <v>-0.49108560349062902</v>
      </c>
    </row>
    <row r="4058" spans="8:11">
      <c r="H4058" s="3">
        <v>7.1800406578605896E-2</v>
      </c>
      <c r="I4058" s="3">
        <v>2.7661007749449702</v>
      </c>
      <c r="J4058" s="3">
        <v>-2.0335622172781802</v>
      </c>
      <c r="K4058" s="3">
        <v>3.7062663292160698</v>
      </c>
    </row>
    <row r="4059" spans="8:11">
      <c r="H4059" s="3">
        <v>0.248197097472589</v>
      </c>
      <c r="I4059" s="3">
        <v>2.3584807410556201</v>
      </c>
      <c r="J4059" s="3">
        <v>3.5288018744400498</v>
      </c>
      <c r="K4059" s="3">
        <v>-2.52096386905228</v>
      </c>
    </row>
    <row r="4060" spans="8:11">
      <c r="H4060" s="3">
        <v>-0.58621159670711898</v>
      </c>
      <c r="I4060" s="3">
        <v>1.69547353862773</v>
      </c>
      <c r="J4060" s="3">
        <v>3.80113623484803</v>
      </c>
      <c r="K4060" s="3">
        <v>-2.4706402962056102</v>
      </c>
    </row>
    <row r="4061" spans="8:11">
      <c r="H4061" s="3">
        <v>1.47805188192548</v>
      </c>
      <c r="I4061" s="3">
        <v>-0.56922323933334296</v>
      </c>
      <c r="J4061" s="3">
        <v>2.7113206013531701</v>
      </c>
      <c r="K4061" s="3">
        <v>-1.33059292389426</v>
      </c>
    </row>
    <row r="4062" spans="8:11">
      <c r="H4062" s="3">
        <v>1.8036808041246699</v>
      </c>
      <c r="I4062" s="3">
        <v>1.0627765361444801</v>
      </c>
      <c r="J4062" s="3">
        <v>-2.46220165238622</v>
      </c>
      <c r="K4062" s="3">
        <v>3.15170070982234</v>
      </c>
    </row>
    <row r="4063" spans="8:11">
      <c r="H4063" s="3">
        <v>1.1111964547297699</v>
      </c>
      <c r="I4063" s="3">
        <v>1.40109236091238</v>
      </c>
      <c r="J4063" s="3">
        <f>-2.70319559159605</f>
        <v>-2.7031955915960499</v>
      </c>
      <c r="K4063" s="3">
        <v>-1.9390004826077401</v>
      </c>
    </row>
    <row r="4064" spans="8:11">
      <c r="H4064" s="3">
        <v>-0.82845962276808305</v>
      </c>
      <c r="I4064" s="3">
        <v>0.74365707960717298</v>
      </c>
      <c r="J4064" s="3">
        <v>0.71797973044558505</v>
      </c>
      <c r="K4064" s="3">
        <v>2.99809772158393</v>
      </c>
    </row>
    <row r="4065" spans="8:11">
      <c r="H4065" s="3">
        <v>0.282168256045708</v>
      </c>
      <c r="I4065" s="3">
        <v>1.1391372034790299</v>
      </c>
      <c r="J4065" s="3">
        <v>7.6686734194168996E-3</v>
      </c>
      <c r="K4065" s="3">
        <v>3.2328977651378001</v>
      </c>
    </row>
    <row r="4066" spans="8:11">
      <c r="H4066" s="3">
        <v>0.43282675342944699</v>
      </c>
      <c r="I4066" s="3">
        <v>-0.90026679330456505</v>
      </c>
      <c r="J4066" s="3">
        <f>-1.86638958510062</f>
        <v>-1.86638958510062</v>
      </c>
      <c r="K4066" s="3">
        <v>-3.1469294753016701</v>
      </c>
    </row>
    <row r="4067" spans="8:11">
      <c r="H4067" s="3">
        <v>1.9338825720339701</v>
      </c>
      <c r="I4067" s="3">
        <v>-2.0820696039155302</v>
      </c>
      <c r="J4067" s="3">
        <v>0.36453459560658702</v>
      </c>
      <c r="K4067" s="3">
        <v>3.4809058584186601</v>
      </c>
    </row>
    <row r="4068" spans="8:11">
      <c r="H4068" s="3">
        <f>-2.13477413484656</f>
        <v>-2.1347741348465599</v>
      </c>
      <c r="I4068" s="3">
        <v>-1.0535191312360399</v>
      </c>
      <c r="J4068" s="3">
        <f>-2.31364681517433</f>
        <v>-2.3136468151743301</v>
      </c>
      <c r="K4068" s="3">
        <v>-3.5288160243291302</v>
      </c>
    </row>
    <row r="4069" spans="8:11">
      <c r="H4069" s="3">
        <f>-0.265075183387762</f>
        <v>-0.26507518338776198</v>
      </c>
      <c r="I4069" s="3">
        <v>-1.97004815381599</v>
      </c>
      <c r="J4069" s="3">
        <f>-3.41684472994099</f>
        <v>-3.4168447299409901</v>
      </c>
      <c r="K4069" s="3">
        <v>-2.8799189897950699</v>
      </c>
    </row>
    <row r="4070" spans="8:11">
      <c r="H4070" s="3">
        <v>0.129080595283559</v>
      </c>
      <c r="I4070" s="3">
        <v>-2.71270501185669</v>
      </c>
      <c r="J4070" s="3">
        <f>-3.76792008320237</f>
        <v>-3.76792008320237</v>
      </c>
      <c r="K4070" s="3">
        <v>-2.6805943318119301</v>
      </c>
    </row>
    <row r="4071" spans="8:11">
      <c r="H4071" s="3">
        <f>-2.00727596258776</f>
        <v>-2.0072759625877601</v>
      </c>
      <c r="I4071" s="3">
        <v>-2.0492546021675002</v>
      </c>
      <c r="J4071" s="3">
        <f>-2.53976351495659</f>
        <v>-2.53976351495659</v>
      </c>
      <c r="K4071" s="3">
        <v>-2.5879508447255999</v>
      </c>
    </row>
    <row r="4072" spans="8:11">
      <c r="H4072" s="3">
        <v>2.1218923373940899</v>
      </c>
      <c r="I4072" s="3">
        <v>1.64690095468443</v>
      </c>
      <c r="J4072" s="3">
        <v>2.3448522365369802</v>
      </c>
      <c r="K4072" s="3">
        <v>2.0343765087990699</v>
      </c>
    </row>
    <row r="4073" spans="8:11">
      <c r="H4073" s="3">
        <v>1.87964909814559</v>
      </c>
      <c r="I4073" s="3">
        <v>-1.09808516137644</v>
      </c>
      <c r="J4073" s="3">
        <v>2.87875709968782</v>
      </c>
      <c r="K4073" s="3">
        <v>2.5966731127928302</v>
      </c>
    </row>
    <row r="4074" spans="8:11">
      <c r="H4074" s="3">
        <v>2.4839861108938601</v>
      </c>
      <c r="I4074" s="3">
        <v>-1.20830780895074</v>
      </c>
      <c r="J4074" s="3">
        <v>3.7326614626405399</v>
      </c>
      <c r="K4074" s="3">
        <v>-2.8026376007436098</v>
      </c>
    </row>
    <row r="4075" spans="8:11">
      <c r="H4075" s="3">
        <f>-2.11703109692153</f>
        <v>-2.1170310969215298</v>
      </c>
      <c r="I4075" s="3">
        <v>-0.675272228294998</v>
      </c>
      <c r="J4075" s="3">
        <v>-1.5723974192594801</v>
      </c>
      <c r="K4075" s="3">
        <v>2.9877691266037698</v>
      </c>
    </row>
    <row r="4076" spans="8:11">
      <c r="H4076" s="3">
        <v>-1.5276188660493999</v>
      </c>
      <c r="I4076" s="3">
        <v>0.99371177942869204</v>
      </c>
      <c r="J4076" s="3">
        <f>-2.67909776145668</f>
        <v>-2.67909776145668</v>
      </c>
      <c r="K4076" s="3">
        <v>-2.3298682825795902</v>
      </c>
    </row>
    <row r="4077" spans="8:11">
      <c r="H4077" s="3">
        <v>1.89504062685052</v>
      </c>
      <c r="I4077" s="3">
        <v>-2.1762756515614798</v>
      </c>
      <c r="J4077" s="3">
        <v>3.69413369257353</v>
      </c>
      <c r="K4077" s="3">
        <v>-3.35362942569293</v>
      </c>
    </row>
    <row r="4078" spans="8:11">
      <c r="H4078" s="3">
        <v>2.3294643771119099</v>
      </c>
      <c r="I4078" s="3">
        <v>0.63601770948494096</v>
      </c>
      <c r="J4078" s="3">
        <v>-3.6856683863192399</v>
      </c>
      <c r="K4078" s="3">
        <v>0.32010934594576901</v>
      </c>
    </row>
    <row r="4079" spans="8:11">
      <c r="H4079" s="3">
        <v>2.00191950435944</v>
      </c>
      <c r="I4079" s="3">
        <v>-1.85087092976207</v>
      </c>
      <c r="J4079" s="3">
        <v>2.49649916427341</v>
      </c>
      <c r="K4079" s="3">
        <v>2.64187979713064</v>
      </c>
    </row>
    <row r="4080" spans="8:11">
      <c r="H4080" s="3">
        <f>-2.43285600985869</f>
        <v>-2.43285600985869</v>
      </c>
      <c r="I4080" s="3">
        <v>-1.2333824501305699</v>
      </c>
      <c r="J4080" s="3">
        <v>2.0360106519970098</v>
      </c>
      <c r="K4080" s="3">
        <v>-3.2123981172734801</v>
      </c>
    </row>
    <row r="4081" spans="8:11">
      <c r="H4081" s="3">
        <v>0.33006134716117003</v>
      </c>
      <c r="I4081" s="3">
        <v>-2.9065667825529</v>
      </c>
      <c r="J4081" s="3">
        <v>-2.4637540317500402</v>
      </c>
      <c r="K4081" s="3">
        <v>3.3737771579196001</v>
      </c>
    </row>
    <row r="4082" spans="8:11">
      <c r="H4082" s="3">
        <v>0.61850411131657002</v>
      </c>
      <c r="I4082" s="3">
        <v>2.1059434559202299</v>
      </c>
      <c r="J4082" s="3">
        <v>0.81872934894684801</v>
      </c>
      <c r="K4082" s="3">
        <v>3.9586115645786499</v>
      </c>
    </row>
    <row r="4083" spans="8:11">
      <c r="H4083" s="3">
        <v>-2.8837485409613998E-2</v>
      </c>
      <c r="I4083" s="3">
        <v>1.7784252960450599</v>
      </c>
      <c r="J4083" s="3">
        <v>3.7456064075395799</v>
      </c>
      <c r="K4083" s="3">
        <v>-3.0505500600882902</v>
      </c>
    </row>
    <row r="4084" spans="8:11">
      <c r="H4084" s="3">
        <v>2.8834326437924398</v>
      </c>
      <c r="I4084" s="3">
        <v>0.50665881972733195</v>
      </c>
      <c r="J4084" s="3">
        <v>3.0303577925660798</v>
      </c>
      <c r="K4084" s="3">
        <v>-0.84602024108732199</v>
      </c>
    </row>
    <row r="4085" spans="8:11">
      <c r="H4085" s="3">
        <v>2.33752915854856</v>
      </c>
      <c r="I4085" s="3">
        <v>1.73560698603895</v>
      </c>
      <c r="J4085" s="3">
        <f>-1.94050025429001</f>
        <v>-1.9405002542900101</v>
      </c>
      <c r="K4085" s="3">
        <v>-2.6417439668393699</v>
      </c>
    </row>
    <row r="4086" spans="8:11">
      <c r="H4086" s="3">
        <f>-1.48235680491356</f>
        <v>-1.48235680491356</v>
      </c>
      <c r="I4086" s="3">
        <v>-1.32559556455443</v>
      </c>
      <c r="J4086" s="3">
        <f>-3.70705302868948</f>
        <v>-3.7070530286894798</v>
      </c>
      <c r="K4086" s="3">
        <v>-7.7685102076793897E-2</v>
      </c>
    </row>
    <row r="4087" spans="8:11">
      <c r="H4087" s="3">
        <v>1.1195018093645701</v>
      </c>
      <c r="I4087" s="3">
        <v>-2.27609322094587</v>
      </c>
      <c r="J4087" s="3">
        <v>1.0510696635616199</v>
      </c>
      <c r="K4087" s="3">
        <v>-2.8692692559371</v>
      </c>
    </row>
    <row r="4088" spans="8:11">
      <c r="H4088" s="3">
        <f>-0.954910195903263</f>
        <v>-0.95491019590326298</v>
      </c>
      <c r="I4088" s="3">
        <v>-0.54451983705634899</v>
      </c>
      <c r="J4088" s="3">
        <v>-2.89548172465632</v>
      </c>
      <c r="K4088" s="3">
        <v>1.70877875152465</v>
      </c>
    </row>
    <row r="4089" spans="8:11">
      <c r="H4089" s="3">
        <v>2.4865742182666102</v>
      </c>
      <c r="I4089" s="3">
        <v>0.45026631775038101</v>
      </c>
      <c r="J4089" s="3">
        <v>-3.4778439774413998</v>
      </c>
      <c r="K4089" s="3">
        <v>0.62875359069964598</v>
      </c>
    </row>
    <row r="4090" spans="8:11">
      <c r="H4090" s="3">
        <f>-2.5034852607503</f>
        <v>-2.5034852607503</v>
      </c>
      <c r="I4090" s="3">
        <v>-0.53040485786898195</v>
      </c>
      <c r="J4090" s="3">
        <v>-3.34123562232663</v>
      </c>
      <c r="K4090" s="3">
        <v>1.38974727936395</v>
      </c>
    </row>
    <row r="4091" spans="8:11">
      <c r="H4091" s="3">
        <v>1.3622393803497299</v>
      </c>
      <c r="I4091" s="3">
        <v>3.9699263602471099E-2</v>
      </c>
      <c r="J4091" s="3">
        <v>2.1225114588943299</v>
      </c>
      <c r="K4091" s="3">
        <v>3.1740704631486398</v>
      </c>
    </row>
    <row r="4092" spans="8:11">
      <c r="H4092" s="3">
        <f>-0.812172526368135</f>
        <v>-0.81217252636813497</v>
      </c>
      <c r="I4092" s="3">
        <v>-0.36297308563307301</v>
      </c>
      <c r="J4092" s="3">
        <v>-1.69322419990387</v>
      </c>
      <c r="K4092" s="3">
        <v>3.7469640310318701</v>
      </c>
    </row>
    <row r="4093" spans="8:11">
      <c r="H4093" s="3">
        <v>1.7624415704018199</v>
      </c>
      <c r="I4093" s="3">
        <v>-1.1888698662038899</v>
      </c>
      <c r="J4093" s="3">
        <v>-1.2640963238652001</v>
      </c>
      <c r="K4093" s="3">
        <v>3.78554120104029</v>
      </c>
    </row>
    <row r="4094" spans="8:11">
      <c r="H4094" s="3">
        <v>-0.33218573087014303</v>
      </c>
      <c r="I4094" s="3">
        <v>2.5201803213643101</v>
      </c>
      <c r="J4094" s="3">
        <f>-0.898970576545328</f>
        <v>-0.89897057654532797</v>
      </c>
      <c r="K4094" s="3">
        <v>-3.8541594122788401</v>
      </c>
    </row>
    <row r="4095" spans="8:11">
      <c r="H4095" s="3">
        <f>-1.56940939519916</f>
        <v>-1.5694093951991599</v>
      </c>
      <c r="I4095" s="3">
        <v>-1.88892277327664</v>
      </c>
      <c r="J4095" s="3">
        <v>-3.1145770938667101</v>
      </c>
      <c r="K4095" s="3">
        <v>1.1246252852132299</v>
      </c>
    </row>
    <row r="4096" spans="8:11">
      <c r="H4096" s="3">
        <f>-1.85015239712357</f>
        <v>-1.85015239712357</v>
      </c>
      <c r="I4096" s="3">
        <v>-1.1864951900524601</v>
      </c>
      <c r="J4096" s="3">
        <v>-2.38491376704753</v>
      </c>
      <c r="K4096" s="3">
        <v>3.6493000191298499</v>
      </c>
    </row>
    <row r="4097" spans="8:11">
      <c r="H4097" s="3">
        <f>-2.64433813681166</f>
        <v>-2.6443381368116601</v>
      </c>
      <c r="I4097" s="3">
        <v>-0.59335483232805297</v>
      </c>
      <c r="J4097" s="3">
        <v>-3.4374943115835399</v>
      </c>
      <c r="K4097" s="3">
        <v>2.6276926103886802</v>
      </c>
    </row>
    <row r="4098" spans="8:11">
      <c r="H4098" s="3">
        <f>-0.740137324873438</f>
        <v>-0.74013732487343797</v>
      </c>
      <c r="I4098" s="3">
        <v>-1.80783053813995</v>
      </c>
      <c r="J4098" s="3">
        <f>-3.55890006997648</f>
        <v>-3.5589000699764801</v>
      </c>
      <c r="K4098" s="3">
        <v>-1.7549372403229899</v>
      </c>
    </row>
    <row r="4099" spans="8:11">
      <c r="H4099" s="3">
        <v>1.1343971947073499</v>
      </c>
      <c r="I4099" s="3">
        <v>2.28672567234692</v>
      </c>
      <c r="J4099" s="3">
        <v>0.52570255532794596</v>
      </c>
      <c r="K4099" s="3">
        <v>-3.48136640922732</v>
      </c>
    </row>
    <row r="4100" spans="8:11">
      <c r="H4100" s="3">
        <v>0.21189705261028799</v>
      </c>
      <c r="I4100" s="3">
        <v>-2.38789239389012</v>
      </c>
      <c r="J4100" s="3">
        <v>3.3877462861507901</v>
      </c>
      <c r="K4100" s="3">
        <v>-1.14911183372682</v>
      </c>
    </row>
    <row r="4101" spans="8:11">
      <c r="H4101" s="3">
        <v>0.72537426349962597</v>
      </c>
      <c r="I4101" s="3">
        <v>0.79557992250049203</v>
      </c>
      <c r="J4101" s="3">
        <v>2.8454261324025301</v>
      </c>
      <c r="K4101" s="3">
        <v>-3.1905742591069401</v>
      </c>
    </row>
    <row r="4102" spans="8:11">
      <c r="H4102" s="3">
        <v>1.4531433328382699</v>
      </c>
      <c r="I4102" s="3">
        <v>-0.61421636154099302</v>
      </c>
      <c r="J4102" s="3">
        <v>3.85244561626333</v>
      </c>
      <c r="K4102" s="3">
        <v>-3.2709930090657302</v>
      </c>
    </row>
    <row r="4103" spans="8:11">
      <c r="H4103" s="3">
        <v>0.73698342968461805</v>
      </c>
      <c r="I4103" s="3">
        <v>0.69855821699501197</v>
      </c>
      <c r="J4103" s="3">
        <v>-1.9881558742084799</v>
      </c>
      <c r="K4103" s="3">
        <v>3.4261387871775599</v>
      </c>
    </row>
    <row r="4104" spans="8:11">
      <c r="H4104" s="3">
        <v>1.04057971949443</v>
      </c>
      <c r="I4104" s="3">
        <v>-0.34185525483856199</v>
      </c>
      <c r="J4104" s="3">
        <v>-2.49486316512523</v>
      </c>
      <c r="K4104" s="3">
        <v>3.7301677723534601</v>
      </c>
    </row>
    <row r="4105" spans="8:11">
      <c r="H4105" s="3">
        <v>1.4543974300326601</v>
      </c>
      <c r="I4105" s="3">
        <v>0.931260892550408</v>
      </c>
      <c r="J4105" s="3">
        <v>3.82153060972235</v>
      </c>
      <c r="K4105" s="3">
        <v>0.47814032995410699</v>
      </c>
    </row>
    <row r="4106" spans="8:11">
      <c r="H4106" s="3">
        <v>-1.08239428721013</v>
      </c>
      <c r="I4106" s="3">
        <v>2.2084693793605901</v>
      </c>
      <c r="J4106" s="3">
        <f>-0.322026056872707</f>
        <v>-0.32202605687270702</v>
      </c>
      <c r="K4106" s="3">
        <v>-3.3934360879734999</v>
      </c>
    </row>
    <row r="4107" spans="8:11">
      <c r="H4107" s="3">
        <v>-1.08271401474002E-3</v>
      </c>
      <c r="I4107" s="3">
        <v>2.64414923169823</v>
      </c>
      <c r="J4107" s="3">
        <v>2.9135179833298501</v>
      </c>
      <c r="K4107" s="3">
        <v>-1.1711592179828501</v>
      </c>
    </row>
    <row r="4108" spans="8:11">
      <c r="H4108" s="3">
        <v>0.44536834842531298</v>
      </c>
      <c r="I4108" s="3">
        <v>0.155922853828284</v>
      </c>
      <c r="J4108" s="3">
        <v>-3.5505663065931801</v>
      </c>
      <c r="K4108" s="3">
        <v>2.9735852443898199</v>
      </c>
    </row>
    <row r="4109" spans="8:11">
      <c r="H4109" s="3">
        <f>-0.844989641241592</f>
        <v>-0.84498964124159204</v>
      </c>
      <c r="I4109" s="3">
        <v>-2.8636761384594802</v>
      </c>
      <c r="J4109" s="3">
        <v>-3.1173213905541202</v>
      </c>
      <c r="K4109" s="3">
        <v>2.3028947570274201</v>
      </c>
    </row>
    <row r="4110" spans="8:11">
      <c r="H4110" s="3">
        <v>1.1431998969974499</v>
      </c>
      <c r="I4110" s="3">
        <v>1.7994357390911699</v>
      </c>
      <c r="J4110" s="3">
        <v>-3.86278075378871</v>
      </c>
      <c r="K4110" s="3">
        <v>2.37200752367111</v>
      </c>
    </row>
    <row r="4111" spans="8:11">
      <c r="H4111" s="3">
        <v>-1.23979098592815</v>
      </c>
      <c r="I4111" s="3">
        <v>2.5490617078688902</v>
      </c>
      <c r="J4111" s="3">
        <v>-2.8313349326175099</v>
      </c>
      <c r="K4111" s="3">
        <v>2.26893091229261</v>
      </c>
    </row>
    <row r="4112" spans="8:11">
      <c r="H4112" s="3">
        <v>2.0611529053276199</v>
      </c>
      <c r="I4112" s="3">
        <v>1.7887608587439601</v>
      </c>
      <c r="J4112" s="3">
        <v>3.6975454531385701</v>
      </c>
      <c r="K4112" s="3">
        <v>3.61609297278713</v>
      </c>
    </row>
    <row r="4113" spans="8:11">
      <c r="H4113" s="3">
        <v>-1.30979278278974</v>
      </c>
      <c r="I4113" s="3">
        <v>1.12202017701779</v>
      </c>
      <c r="J4113" s="3">
        <f>-2.72211646073863</f>
        <v>-2.7221164607386301</v>
      </c>
      <c r="K4113" s="3">
        <v>-2.4942484973025598</v>
      </c>
    </row>
    <row r="4114" spans="8:11">
      <c r="H4114" s="3">
        <f>-0.864067339538565</f>
        <v>-0.86406733953856496</v>
      </c>
      <c r="I4114" s="3">
        <v>-1.0965409261022101</v>
      </c>
      <c r="J4114" s="3">
        <f>-3.39247874438398</f>
        <v>-3.3924787443839799</v>
      </c>
      <c r="K4114" s="3">
        <v>-2.2630588479104601</v>
      </c>
    </row>
    <row r="4115" spans="8:11">
      <c r="H4115" s="3">
        <f>-2.16510041421723</f>
        <v>-2.1651004142172301</v>
      </c>
      <c r="I4115" s="3">
        <v>-1.56915401121139</v>
      </c>
      <c r="J4115" s="3">
        <v>2.49762179104364</v>
      </c>
      <c r="K4115" s="3">
        <v>-2.0483900969585802</v>
      </c>
    </row>
    <row r="4116" spans="8:11">
      <c r="H4116" s="3">
        <v>0.98474949829390002</v>
      </c>
      <c r="I4116" s="3">
        <v>-1.9737641516904401</v>
      </c>
      <c r="J4116" s="3">
        <v>0.76788999243834599</v>
      </c>
      <c r="K4116" s="3">
        <v>2.9368246334000498</v>
      </c>
    </row>
    <row r="4117" spans="8:11">
      <c r="H4117" s="3">
        <v>-0.76070398410964901</v>
      </c>
      <c r="I4117" s="3">
        <v>2.8413787417652001</v>
      </c>
      <c r="J4117" s="3">
        <v>2.3694725095910001</v>
      </c>
      <c r="K4117" s="3">
        <v>3.5349889490861499</v>
      </c>
    </row>
    <row r="4118" spans="8:11">
      <c r="H4118" s="3">
        <v>1.9321288482584</v>
      </c>
      <c r="I4118" s="3">
        <v>-1.2411961290204101</v>
      </c>
      <c r="J4118" s="3">
        <f>-1.0443747982942</f>
        <v>-1.0443747982942</v>
      </c>
      <c r="K4118" s="3">
        <v>-3.7709060052154699</v>
      </c>
    </row>
    <row r="4119" spans="8:11">
      <c r="H4119" s="3">
        <f>-0.931351718243166</f>
        <v>-0.93135171824316598</v>
      </c>
      <c r="I4119" s="3">
        <v>-1.0392450983097601</v>
      </c>
      <c r="J4119" s="3">
        <f>-1.79004627498327</f>
        <v>-1.79004627498327</v>
      </c>
      <c r="K4119" s="3">
        <v>-2.5178173316685899</v>
      </c>
    </row>
    <row r="4120" spans="8:11">
      <c r="H4120" s="3">
        <f>-1.72259956089469</f>
        <v>-1.72259956089469</v>
      </c>
      <c r="I4120" s="3">
        <v>-0.98719064945818102</v>
      </c>
      <c r="J4120" s="3">
        <v>2.9393107664175799</v>
      </c>
      <c r="K4120" s="3">
        <v>3.5101806399456001</v>
      </c>
    </row>
    <row r="4121" spans="8:11">
      <c r="H4121" s="3">
        <v>-0.87769834420216197</v>
      </c>
      <c r="I4121" s="3">
        <v>0.54642915903077105</v>
      </c>
      <c r="J4121" s="3">
        <v>2.5383936595013399</v>
      </c>
      <c r="K4121" s="3">
        <v>3.04086152491718</v>
      </c>
    </row>
    <row r="4122" spans="8:11">
      <c r="H4122" s="3">
        <f>-0.341822942540979</f>
        <v>-0.341822942540979</v>
      </c>
      <c r="I4122" s="3">
        <v>-2.5182516593520199</v>
      </c>
      <c r="J4122" s="3">
        <v>-1.8238369199670901</v>
      </c>
      <c r="K4122" s="3">
        <v>3.06599887951714</v>
      </c>
    </row>
    <row r="4123" spans="8:11">
      <c r="H4123" s="3">
        <v>7.7425968103995005E-2</v>
      </c>
      <c r="I4123" s="3">
        <v>1.2227001050137201</v>
      </c>
      <c r="J4123" s="3">
        <f>-3.34370392705753</f>
        <v>-3.3437039270575299</v>
      </c>
      <c r="K4123" s="3">
        <v>-3.3543076534043501</v>
      </c>
    </row>
    <row r="4124" spans="8:11">
      <c r="H4124" s="3">
        <v>0.40850940676674702</v>
      </c>
      <c r="I4124" s="3">
        <v>2.7298759150163998</v>
      </c>
      <c r="J4124" s="3">
        <v>0.69782692458248996</v>
      </c>
      <c r="K4124" s="3">
        <v>3.5061366559046898</v>
      </c>
    </row>
    <row r="4125" spans="8:11">
      <c r="H4125" s="3">
        <v>1.25160471644768</v>
      </c>
      <c r="I4125" s="3">
        <v>-2.1550624027934799</v>
      </c>
      <c r="J4125" s="3">
        <f>-0.330902783170423</f>
        <v>-0.33090278317042299</v>
      </c>
      <c r="K4125" s="3">
        <v>-3.5634144743451599</v>
      </c>
    </row>
    <row r="4126" spans="8:11">
      <c r="H4126" s="3">
        <v>0.36211280894280001</v>
      </c>
      <c r="I4126" s="3">
        <v>2.4091513669639002</v>
      </c>
      <c r="J4126" s="3">
        <f>-2.22111528353652</f>
        <v>-2.2211152835365202</v>
      </c>
      <c r="K4126" s="3">
        <v>-2.428795333399</v>
      </c>
    </row>
    <row r="4127" spans="8:11">
      <c r="H4127" s="3">
        <f>-1.51237279278175</f>
        <v>-1.5123727927817501</v>
      </c>
      <c r="I4127" s="3">
        <v>-0.49769915259016301</v>
      </c>
      <c r="J4127" s="3">
        <f>-3.85794012862641</f>
        <v>-3.8579401286264101</v>
      </c>
      <c r="K4127" s="3">
        <v>-1.6194008324854501</v>
      </c>
    </row>
    <row r="4128" spans="8:11">
      <c r="H4128" s="3">
        <v>-0.33155960372346999</v>
      </c>
      <c r="I4128" s="3">
        <v>1.6146742770760201</v>
      </c>
      <c r="J4128" s="3">
        <v>2.4640685296868998</v>
      </c>
      <c r="K4128" s="3">
        <v>3.6701614580065902</v>
      </c>
    </row>
    <row r="4129" spans="8:11">
      <c r="H4129" s="3">
        <v>1.4694525004871899</v>
      </c>
      <c r="I4129" s="3">
        <v>2.0276218736987999</v>
      </c>
      <c r="J4129" s="3">
        <v>-3.0725888960607102</v>
      </c>
      <c r="K4129" s="3">
        <v>0.52550451393933595</v>
      </c>
    </row>
    <row r="4130" spans="8:11">
      <c r="H4130" s="3">
        <f>-1.86668478043233</f>
        <v>-1.8666847804323301</v>
      </c>
      <c r="I4130" s="3">
        <v>-1.58630130305571</v>
      </c>
      <c r="J4130" s="3">
        <f>-3.74472359330434</f>
        <v>-3.7447235933043399</v>
      </c>
      <c r="K4130" s="3">
        <v>-1.2218151210469199</v>
      </c>
    </row>
    <row r="4131" spans="8:11">
      <c r="H4131" s="3">
        <v>1.0389932345724999</v>
      </c>
      <c r="I4131" s="3">
        <v>0.435167132717664</v>
      </c>
      <c r="J4131" s="3">
        <v>-3.1964967172270198</v>
      </c>
      <c r="K4131" s="3">
        <v>1.09364774658484</v>
      </c>
    </row>
    <row r="4132" spans="8:11">
      <c r="H4132" s="3">
        <v>0.57999755129221298</v>
      </c>
      <c r="I4132" s="3">
        <v>-2.4992631457001599</v>
      </c>
      <c r="J4132" s="3">
        <v>3.70446817640111</v>
      </c>
      <c r="K4132" s="3">
        <v>1.0264760197903</v>
      </c>
    </row>
    <row r="4133" spans="8:11">
      <c r="H4133" s="3">
        <v>1.70536548841507</v>
      </c>
      <c r="I4133" s="3">
        <v>-0.191767958819335</v>
      </c>
      <c r="J4133" s="3">
        <v>-2.7472319044565898</v>
      </c>
      <c r="K4133" s="3">
        <v>2.5701622672309399</v>
      </c>
    </row>
    <row r="4134" spans="8:11">
      <c r="H4134" s="3">
        <v>-1.8554257087338899</v>
      </c>
      <c r="I4134" s="3">
        <v>2.03924467051027</v>
      </c>
      <c r="J4134" s="3">
        <v>-0.33098113845316801</v>
      </c>
      <c r="K4134" s="3">
        <v>3.5129493993080301</v>
      </c>
    </row>
    <row r="4135" spans="8:11">
      <c r="H4135" s="3">
        <f>-0.389142040009629</f>
        <v>-0.38914204000962899</v>
      </c>
      <c r="I4135" s="3">
        <v>-1.3792702641415699</v>
      </c>
      <c r="J4135" s="3">
        <v>-3.7088620541138702</v>
      </c>
      <c r="K4135" s="3">
        <v>1.88025364316824</v>
      </c>
    </row>
    <row r="4136" spans="8:11">
      <c r="H4136" s="3">
        <v>1.00793794378028</v>
      </c>
      <c r="I4136" s="3">
        <v>-2.5009358148908598</v>
      </c>
      <c r="J4136" s="3">
        <v>-1.00026988770726</v>
      </c>
      <c r="K4136" s="3">
        <v>3.4531577662805799</v>
      </c>
    </row>
    <row r="4137" spans="8:11">
      <c r="H4137" s="3">
        <v>0.77087826983451802</v>
      </c>
      <c r="I4137" s="3">
        <v>0.94316640478823099</v>
      </c>
      <c r="J4137" s="3">
        <f>-2.77231044273585</f>
        <v>-2.7723104427358498</v>
      </c>
      <c r="K4137" s="3">
        <v>-2.1353057985761099</v>
      </c>
    </row>
    <row r="4138" spans="8:11">
      <c r="H4138" s="3">
        <v>0.89012100679724504</v>
      </c>
      <c r="I4138" s="3">
        <v>0.60376041303862205</v>
      </c>
      <c r="J4138" s="3">
        <v>2.4388493566568301</v>
      </c>
      <c r="K4138" s="3">
        <v>-2.1533843990669901</v>
      </c>
    </row>
    <row r="4139" spans="8:11">
      <c r="H4139" s="3">
        <v>-9.88212561364889E-2</v>
      </c>
      <c r="I4139" s="3">
        <v>0.20265097490122799</v>
      </c>
      <c r="J4139" s="3">
        <v>-0.84630430755526498</v>
      </c>
      <c r="K4139" s="3">
        <v>3.4525936917854398</v>
      </c>
    </row>
    <row r="4140" spans="8:11">
      <c r="H4140" s="3">
        <f>-1.70812301143241</f>
        <v>-1.70812301143241</v>
      </c>
      <c r="I4140" s="3">
        <v>-2.0481734456780298</v>
      </c>
      <c r="J4140" s="3">
        <v>-3.0820648885429098</v>
      </c>
      <c r="K4140" s="3">
        <v>1.5003452313663299</v>
      </c>
    </row>
    <row r="4141" spans="8:11">
      <c r="H4141" s="3">
        <f>-2.18342075487786</f>
        <v>-2.1834207548778601</v>
      </c>
      <c r="I4141" s="3">
        <v>-1.94692631494531</v>
      </c>
      <c r="J4141" s="3">
        <v>0.649554853127292</v>
      </c>
      <c r="K4141" s="3">
        <v>2.9651597077285601</v>
      </c>
    </row>
    <row r="4142" spans="8:11">
      <c r="H4142" s="3">
        <v>0.77006245551417396</v>
      </c>
      <c r="I4142" s="3">
        <v>1.32245657513772</v>
      </c>
      <c r="J4142" s="3">
        <v>2.91141229891412</v>
      </c>
      <c r="K4142" s="3">
        <v>2.7852617980285599</v>
      </c>
    </row>
    <row r="4143" spans="8:11">
      <c r="H4143" s="3">
        <f>-2.28416893579034</f>
        <v>-2.2841689357903401</v>
      </c>
      <c r="I4143" s="3">
        <v>-0.87032636241572803</v>
      </c>
      <c r="J4143" s="3">
        <v>-3.0011479311763001</v>
      </c>
      <c r="K4143" s="3">
        <v>2.1152590610530799</v>
      </c>
    </row>
    <row r="4144" spans="8:11">
      <c r="H4144" s="3">
        <v>-0.33293937984496802</v>
      </c>
      <c r="I4144" s="3">
        <v>1.78071230072738</v>
      </c>
      <c r="J4144" s="3">
        <v>0.139247284041291</v>
      </c>
      <c r="K4144" s="3">
        <v>-3.5304320456918998</v>
      </c>
    </row>
    <row r="4145" spans="8:11">
      <c r="H4145" s="3">
        <v>-0.87077856662831599</v>
      </c>
      <c r="I4145" s="3">
        <v>1.9545386607989399</v>
      </c>
      <c r="J4145" s="3">
        <v>-2.7840148922465899</v>
      </c>
      <c r="K4145" s="3">
        <v>1.2156844697442899</v>
      </c>
    </row>
    <row r="4146" spans="8:11">
      <c r="H4146" s="3">
        <v>0.197609573924761</v>
      </c>
      <c r="I4146" s="3">
        <v>-0.58552056255551699</v>
      </c>
      <c r="J4146" s="3">
        <f>-0.529369053133553</f>
        <v>-0.52936905313355298</v>
      </c>
      <c r="K4146" s="3">
        <v>-3.7211336232733099</v>
      </c>
    </row>
    <row r="4147" spans="8:11">
      <c r="H4147" s="3">
        <f>-2.66190130076357</f>
        <v>-2.6619013007635699</v>
      </c>
      <c r="I4147" s="3">
        <v>-0.52272993601722095</v>
      </c>
      <c r="J4147" s="3">
        <v>3.1787263289814902</v>
      </c>
      <c r="K4147" s="3">
        <v>-1.6108709547886201E-2</v>
      </c>
    </row>
    <row r="4148" spans="8:11">
      <c r="H4148" s="3">
        <v>0.54417288564559196</v>
      </c>
      <c r="I4148" s="3">
        <v>2.8132122343214401</v>
      </c>
      <c r="J4148" s="3">
        <v>-1.5509059633631299</v>
      </c>
      <c r="K4148" s="3">
        <v>2.9762481806555101</v>
      </c>
    </row>
    <row r="4149" spans="8:11">
      <c r="H4149" s="3">
        <f>-1.29046436872273</f>
        <v>-1.29046436872273</v>
      </c>
      <c r="I4149" s="3">
        <v>-1.0132776341118199</v>
      </c>
      <c r="J4149" s="3">
        <f>-1.91508471762517</f>
        <v>-1.91508471762517</v>
      </c>
      <c r="K4149" s="3">
        <v>-2.9939623523160002</v>
      </c>
    </row>
    <row r="4150" spans="8:11">
      <c r="H4150" s="3">
        <v>2.7136943242929901</v>
      </c>
      <c r="I4150" s="3">
        <v>-0.52852341006626302</v>
      </c>
      <c r="J4150" s="3">
        <v>1.4277649555253999</v>
      </c>
      <c r="K4150" s="3">
        <v>2.8694338799344399</v>
      </c>
    </row>
    <row r="4151" spans="8:11">
      <c r="H4151" s="3">
        <v>1.2069085027294699</v>
      </c>
      <c r="I4151" s="3">
        <v>-2.7006836822338598</v>
      </c>
      <c r="J4151" s="3">
        <v>3.0082092227429098</v>
      </c>
      <c r="K4151" s="3">
        <v>-1.57745030964901</v>
      </c>
    </row>
    <row r="4152" spans="8:11">
      <c r="H4152" s="3">
        <v>-2.0394135555174202</v>
      </c>
      <c r="I4152" s="3">
        <v>0.24243093112967901</v>
      </c>
      <c r="J4152" s="3">
        <v>3.6239583393599299</v>
      </c>
      <c r="K4152" s="3">
        <v>-1.9544893167794299</v>
      </c>
    </row>
    <row r="4153" spans="8:11">
      <c r="H4153" s="3">
        <f>-2.99005191464164</f>
        <v>-2.99005191464164</v>
      </c>
      <c r="I4153" s="3">
        <v>-8.5870807606074295E-2</v>
      </c>
      <c r="J4153" s="3">
        <v>3.1627473480101398</v>
      </c>
      <c r="K4153" s="3">
        <v>1.77025336054053</v>
      </c>
    </row>
    <row r="4154" spans="8:11">
      <c r="H4154" s="3">
        <v>0.83018062531773895</v>
      </c>
      <c r="I4154" s="3">
        <v>-1.9729642247453101</v>
      </c>
      <c r="J4154" s="3">
        <v>2.2019483062444301</v>
      </c>
      <c r="K4154" s="3">
        <v>-2.7385618252031998</v>
      </c>
    </row>
    <row r="4155" spans="8:11">
      <c r="H4155" s="3">
        <v>0.63503964476482699</v>
      </c>
      <c r="I4155" s="3">
        <v>-0.97079150884375898</v>
      </c>
      <c r="J4155" s="3">
        <v>0.73604571666721796</v>
      </c>
      <c r="K4155" s="3">
        <v>3.3056514122563598</v>
      </c>
    </row>
    <row r="4156" spans="8:11">
      <c r="H4156" s="3">
        <v>2.7690254874714202</v>
      </c>
      <c r="I4156" s="3">
        <v>-0.54106857859910396</v>
      </c>
      <c r="J4156" s="3">
        <v>-2.65960951445564</v>
      </c>
      <c r="K4156" s="3">
        <v>3.3809078527490999</v>
      </c>
    </row>
    <row r="4157" spans="8:11">
      <c r="H4157" s="3">
        <v>2.7062952997048102</v>
      </c>
      <c r="I4157" s="3">
        <v>1.2225189018489799</v>
      </c>
      <c r="J4157" s="3">
        <v>0.75718736946885401</v>
      </c>
      <c r="K4157" s="3">
        <v>-3.20851670745233</v>
      </c>
    </row>
    <row r="4158" spans="8:11">
      <c r="H4158" s="3">
        <f>-1.61496013320739</f>
        <v>-1.61496013320739</v>
      </c>
      <c r="I4158" s="3">
        <v>-7.7237749340108394E-2</v>
      </c>
      <c r="J4158" s="3">
        <v>3.0226941448148001</v>
      </c>
      <c r="K4158" s="3">
        <v>-0.90075606570577205</v>
      </c>
    </row>
    <row r="4159" spans="8:11">
      <c r="H4159" s="3">
        <v>1.5118632893309401</v>
      </c>
      <c r="I4159" s="3">
        <v>-2.4721868500588098</v>
      </c>
      <c r="J4159" s="3">
        <v>2.5208623385972402</v>
      </c>
      <c r="K4159" s="3">
        <v>2.7799016128096201</v>
      </c>
    </row>
    <row r="4160" spans="8:11">
      <c r="H4160" s="3">
        <f>-0.835608882920444</f>
        <v>-0.835608882920444</v>
      </c>
      <c r="I4160" s="3">
        <v>-2.42177058644732</v>
      </c>
      <c r="J4160" s="3">
        <v>-3.5892683292143701</v>
      </c>
      <c r="K4160" s="3">
        <v>1.76996406527741</v>
      </c>
    </row>
    <row r="4161" spans="8:11">
      <c r="H4161" s="3">
        <v>-1.41414175543914</v>
      </c>
      <c r="I4161" s="3">
        <v>2.5189296471114599</v>
      </c>
      <c r="J4161" s="3">
        <v>3.48340121362012</v>
      </c>
      <c r="K4161" s="3">
        <v>0.40732492954861599</v>
      </c>
    </row>
    <row r="4162" spans="8:11">
      <c r="H4162" s="3">
        <v>-2.8770749742780401E-2</v>
      </c>
      <c r="I4162" s="3">
        <v>2.0435096286345602</v>
      </c>
      <c r="J4162" s="3">
        <v>1.5209661425575001</v>
      </c>
      <c r="K4162" s="3">
        <v>-2.9457612768691099</v>
      </c>
    </row>
    <row r="4163" spans="8:11">
      <c r="H4163" s="3">
        <f>-0.325275458510263</f>
        <v>-0.32527545851026302</v>
      </c>
      <c r="I4163" s="3">
        <v>-2.89872473762868</v>
      </c>
      <c r="J4163" s="3">
        <v>-3.45283113309298</v>
      </c>
      <c r="K4163" s="3">
        <v>2.7930490413248701</v>
      </c>
    </row>
    <row r="4164" spans="8:11">
      <c r="H4164" s="3">
        <v>2.20514889692573</v>
      </c>
      <c r="I4164" s="3">
        <v>-1.9663719391466801</v>
      </c>
      <c r="J4164" s="3">
        <v>3.3638571595115501</v>
      </c>
      <c r="K4164" s="3">
        <v>2.7345219436277102</v>
      </c>
    </row>
    <row r="4165" spans="8:11">
      <c r="H4165" s="3">
        <v>-0.79076918743523805</v>
      </c>
      <c r="I4165" s="3">
        <v>2.8053413058257499</v>
      </c>
      <c r="J4165" s="3">
        <v>2.0907896698023398</v>
      </c>
      <c r="K4165" s="3">
        <v>3.5783244018556202</v>
      </c>
    </row>
    <row r="4166" spans="8:11">
      <c r="H4166" s="3">
        <v>0.62081227859469701</v>
      </c>
      <c r="I4166" s="3">
        <v>-2.21028828078963</v>
      </c>
      <c r="J4166" s="3">
        <f>-2.8717707125876</f>
        <v>-2.8717707125876002</v>
      </c>
      <c r="K4166" s="3">
        <v>-2.7241648751495</v>
      </c>
    </row>
    <row r="4167" spans="8:11">
      <c r="H4167" s="3">
        <v>0.38625576549927099</v>
      </c>
      <c r="I4167" s="3">
        <v>1.1991190294209999</v>
      </c>
      <c r="J4167" s="3">
        <v>2.2732093712261201</v>
      </c>
      <c r="K4167" s="3">
        <v>-3.6252335879058002</v>
      </c>
    </row>
    <row r="4168" spans="8:11">
      <c r="H4168" s="3">
        <v>1.6830141743834901</v>
      </c>
      <c r="I4168" s="3">
        <v>1.9333641717423899</v>
      </c>
      <c r="J4168" s="3">
        <v>-3.0166486446235501</v>
      </c>
      <c r="K4168" s="3">
        <v>1.7054112702914299</v>
      </c>
    </row>
    <row r="4169" spans="8:11">
      <c r="H4169" s="3">
        <v>-0.92365444629071403</v>
      </c>
      <c r="I4169" s="3">
        <v>1.3186942972532301</v>
      </c>
      <c r="J4169" s="3">
        <v>2.79087532870928</v>
      </c>
      <c r="K4169" s="3">
        <v>3.0600175996728498</v>
      </c>
    </row>
    <row r="4170" spans="8:11">
      <c r="H4170" s="3">
        <v>-0.29116112177237202</v>
      </c>
      <c r="I4170" s="3">
        <v>1.0633666153994801</v>
      </c>
      <c r="J4170" s="3">
        <v>3.5707586693694902</v>
      </c>
      <c r="K4170" s="3">
        <v>0.145456396102358</v>
      </c>
    </row>
    <row r="4171" spans="8:11">
      <c r="H4171" s="3">
        <v>-1.6376933826904601</v>
      </c>
      <c r="I4171" s="3">
        <v>1.4302550432283101</v>
      </c>
      <c r="J4171" s="3">
        <v>3.5269591820953501</v>
      </c>
      <c r="K4171" s="3">
        <v>-0.37440444727449501</v>
      </c>
    </row>
    <row r="4172" spans="8:11">
      <c r="H4172" s="3">
        <f>-2.84433562604123</f>
        <v>-2.84433562604123</v>
      </c>
      <c r="I4172" s="3">
        <v>-0.54812355045934102</v>
      </c>
      <c r="J4172" s="3">
        <v>-3.7008537945740501</v>
      </c>
      <c r="K4172" s="3">
        <v>2.89976116690754</v>
      </c>
    </row>
    <row r="4173" spans="8:11">
      <c r="H4173" s="3">
        <v>-1.4646733415388999</v>
      </c>
      <c r="I4173" s="3">
        <v>0.55395105652279197</v>
      </c>
      <c r="J4173" s="3">
        <v>-3.2681184592338299</v>
      </c>
      <c r="K4173" s="3">
        <v>2.4625134909972202</v>
      </c>
    </row>
    <row r="4174" spans="8:11">
      <c r="H4174" s="3">
        <v>-1.3852111772336</v>
      </c>
      <c r="I4174" s="3">
        <v>2.2883923972792801</v>
      </c>
      <c r="J4174" s="3">
        <v>-0.57252779304304102</v>
      </c>
      <c r="K4174" s="3">
        <v>3.4810684598557202</v>
      </c>
    </row>
    <row r="4175" spans="8:11">
      <c r="H4175" s="3">
        <v>0.49498807124743899</v>
      </c>
      <c r="I4175" s="3">
        <v>-1.67161308996292</v>
      </c>
      <c r="J4175" s="3">
        <f>-3.39495156759985</f>
        <v>-3.3949515675998501</v>
      </c>
      <c r="K4175" s="3">
        <v>-1.89762780299477</v>
      </c>
    </row>
    <row r="4176" spans="8:11">
      <c r="H4176" s="3">
        <f>-2.21244829064481</f>
        <v>-2.2124482906448102</v>
      </c>
      <c r="I4176" s="3">
        <v>-1.44802092928179</v>
      </c>
      <c r="J4176" s="3">
        <v>-3.47405363884201</v>
      </c>
      <c r="K4176" s="3">
        <v>2.0600496001187101</v>
      </c>
    </row>
    <row r="4177" spans="8:11">
      <c r="H4177" s="3">
        <v>-2.2973869756327598</v>
      </c>
      <c r="I4177" s="3">
        <v>0.74843301914262905</v>
      </c>
      <c r="J4177" s="3">
        <f>-2.14411167101426</f>
        <v>-2.1441116710142598</v>
      </c>
      <c r="K4177" s="3">
        <v>-3.3956171830513999</v>
      </c>
    </row>
    <row r="4178" spans="8:11">
      <c r="H4178" s="3">
        <v>2.2953642991317098</v>
      </c>
      <c r="I4178" s="3">
        <v>0.73641767492091703</v>
      </c>
      <c r="J4178" s="3">
        <v>-1.28337718386933</v>
      </c>
      <c r="K4178" s="3">
        <v>2.8311637059182599</v>
      </c>
    </row>
    <row r="4179" spans="8:11">
      <c r="H4179" s="3">
        <v>-1.2684357948629099</v>
      </c>
      <c r="I4179" s="3">
        <v>2.5967973663644499</v>
      </c>
      <c r="J4179" s="3">
        <v>-1.68288916513356</v>
      </c>
      <c r="K4179" s="3">
        <v>2.74404018811419</v>
      </c>
    </row>
    <row r="4180" spans="8:11">
      <c r="H4180" s="3">
        <f>-0.926928941816568</f>
        <v>-0.92692894181656804</v>
      </c>
      <c r="I4180" s="3">
        <v>-6.1286045013506603E-2</v>
      </c>
      <c r="J4180" s="3">
        <v>3.1085158600276999</v>
      </c>
      <c r="K4180" s="3">
        <v>2.5318585620035901</v>
      </c>
    </row>
    <row r="4181" spans="8:11">
      <c r="H4181" s="3">
        <v>-2.6297254434403801</v>
      </c>
      <c r="I4181" s="3">
        <v>0.44441302021963103</v>
      </c>
      <c r="J4181" s="3">
        <v>2.0711664314752101</v>
      </c>
      <c r="K4181" s="3">
        <v>-3.9570451026543298</v>
      </c>
    </row>
    <row r="4182" spans="8:11">
      <c r="H4182" s="3">
        <f>-2.32126625979725</f>
        <v>-2.32126625979725</v>
      </c>
      <c r="I4182" s="3">
        <v>-1.1321172683624501</v>
      </c>
      <c r="J4182" s="3">
        <v>2.50865280876807</v>
      </c>
      <c r="K4182" s="3">
        <v>2.4305310355751701</v>
      </c>
    </row>
    <row r="4183" spans="8:11">
      <c r="H4183" s="3">
        <v>-1.30673049048343</v>
      </c>
      <c r="I4183" s="3">
        <v>1.62314392654068</v>
      </c>
      <c r="J4183" s="3">
        <v>2.4264669529202099</v>
      </c>
      <c r="K4183" s="3">
        <v>3.9062674706562301</v>
      </c>
    </row>
    <row r="4184" spans="8:11">
      <c r="H4184" s="3">
        <v>1.4895433794486199</v>
      </c>
      <c r="I4184" s="3">
        <v>-1.90709835559176</v>
      </c>
      <c r="J4184" s="3">
        <v>0.94601168695310101</v>
      </c>
      <c r="K4184" s="3">
        <v>-3.7166140465506898</v>
      </c>
    </row>
    <row r="4185" spans="8:11">
      <c r="H4185" s="3">
        <v>0.36209660425571499</v>
      </c>
      <c r="I4185" s="3">
        <v>1.21004872954362</v>
      </c>
      <c r="J4185" s="3">
        <v>-2.26062106976222</v>
      </c>
      <c r="K4185" s="3">
        <v>3.4620550517454598</v>
      </c>
    </row>
    <row r="4186" spans="8:11">
      <c r="H4186" s="3">
        <f>-0.0431136433482581</f>
        <v>-4.3113643348258103E-2</v>
      </c>
      <c r="I4186" s="3">
        <v>-2.0962766391511001</v>
      </c>
      <c r="J4186" s="3">
        <v>3.0028471499027298</v>
      </c>
      <c r="K4186" s="3">
        <v>1.74743821458061</v>
      </c>
    </row>
    <row r="4187" spans="8:11">
      <c r="H4187" s="3">
        <v>0.92629473224508196</v>
      </c>
      <c r="I4187" s="3">
        <v>0.79387273126675895</v>
      </c>
      <c r="J4187" s="3">
        <f>-2.86329939107877</f>
        <v>-2.8632993910787699</v>
      </c>
      <c r="K4187" s="3">
        <v>-3.9462301959315198</v>
      </c>
    </row>
    <row r="4188" spans="8:11">
      <c r="H4188" s="3">
        <v>0.43900070180131601</v>
      </c>
      <c r="I4188" s="3">
        <v>2.1953935381698799</v>
      </c>
      <c r="J4188" s="3">
        <v>2.38268404879758</v>
      </c>
      <c r="K4188" s="3">
        <v>-3.0710112908517901</v>
      </c>
    </row>
    <row r="4189" spans="8:11">
      <c r="H4189" s="3">
        <f>-1.60983926513684</f>
        <v>-1.6098392651368401</v>
      </c>
      <c r="I4189" s="3">
        <v>-1.08769680748186</v>
      </c>
      <c r="J4189" s="3">
        <v>3.2637397092536</v>
      </c>
      <c r="K4189" s="3">
        <v>-2.1461256269289302</v>
      </c>
    </row>
    <row r="4190" spans="8:11">
      <c r="H4190" s="3">
        <v>0.126742263403399</v>
      </c>
      <c r="I4190" s="3">
        <v>1.4480616875235801</v>
      </c>
      <c r="J4190" s="3">
        <v>2.7204891758253602</v>
      </c>
      <c r="K4190" s="3">
        <v>-2.23880186019159</v>
      </c>
    </row>
    <row r="4191" spans="8:11">
      <c r="H4191" s="3">
        <v>2.3509466379456501</v>
      </c>
      <c r="I4191" s="3">
        <v>-0.65322761779211802</v>
      </c>
      <c r="J4191" s="3">
        <v>-2.0502660258919101</v>
      </c>
      <c r="K4191" s="3">
        <v>2.8283984974857899</v>
      </c>
    </row>
    <row r="4192" spans="8:11">
      <c r="H4192" s="3">
        <v>0.77096932166036902</v>
      </c>
      <c r="I4192" s="3">
        <v>-2.5434300740350499</v>
      </c>
      <c r="J4192" s="3">
        <v>3.3012814988767598</v>
      </c>
      <c r="K4192" s="3">
        <v>3.32855486769038</v>
      </c>
    </row>
    <row r="4193" spans="8:11">
      <c r="H4193" s="3">
        <v>0.24585520149596801</v>
      </c>
      <c r="I4193" s="3">
        <v>2.6585269089094199</v>
      </c>
      <c r="J4193" s="3">
        <v>-2.7310178160306</v>
      </c>
      <c r="K4193" s="3">
        <v>1.83041658326992</v>
      </c>
    </row>
    <row r="4194" spans="8:11">
      <c r="H4194" s="3">
        <v>1.1844546449817099</v>
      </c>
      <c r="I4194" s="3">
        <v>-1.50860595018667</v>
      </c>
      <c r="J4194" s="3">
        <v>2.6840262260221701</v>
      </c>
      <c r="K4194" s="3">
        <v>3.3090153005084102</v>
      </c>
    </row>
    <row r="4195" spans="8:11">
      <c r="H4195" s="3">
        <v>-0.80167895690434898</v>
      </c>
      <c r="I4195" s="3">
        <v>0.74863309613534401</v>
      </c>
      <c r="J4195" s="3">
        <v>0.15880410634956099</v>
      </c>
      <c r="K4195" s="3">
        <v>3.6157984257812799</v>
      </c>
    </row>
    <row r="4196" spans="8:11">
      <c r="H4196" s="3">
        <v>8.15721207456956E-2</v>
      </c>
      <c r="I4196" s="3">
        <v>0.71783646912871202</v>
      </c>
      <c r="J4196" s="3">
        <v>1.57542994197111</v>
      </c>
      <c r="K4196" s="3">
        <v>-2.9578251025695699</v>
      </c>
    </row>
    <row r="4197" spans="8:11">
      <c r="H4197" s="3">
        <v>2.5900966574284401</v>
      </c>
      <c r="I4197" s="3">
        <v>-1.3288030383820599</v>
      </c>
      <c r="J4197" s="3">
        <v>0.97535223679899097</v>
      </c>
      <c r="K4197" s="3">
        <v>3.4068926865566498</v>
      </c>
    </row>
    <row r="4198" spans="8:11">
      <c r="H4198" s="3">
        <f>-0.527471775578963</f>
        <v>-0.52747177557896296</v>
      </c>
      <c r="I4198" s="3">
        <v>-2.6811167278553598</v>
      </c>
      <c r="J4198" s="3">
        <v>3.0870666116094001</v>
      </c>
      <c r="K4198" s="3">
        <v>0.54798796719544896</v>
      </c>
    </row>
    <row r="4199" spans="8:11">
      <c r="H4199" s="3">
        <v>2.0410139697400198</v>
      </c>
      <c r="I4199" s="3">
        <v>1.1473001289221001</v>
      </c>
      <c r="J4199" s="3">
        <v>1.9080303980087301</v>
      </c>
      <c r="K4199" s="3">
        <v>-3.4895092456188102</v>
      </c>
    </row>
    <row r="4200" spans="8:11">
      <c r="H4200" s="3">
        <v>-2.0740335213856498</v>
      </c>
      <c r="I4200" s="3">
        <v>1.8689883919588901</v>
      </c>
      <c r="J4200" s="3">
        <v>3.2140033531641801</v>
      </c>
      <c r="K4200" s="3">
        <v>1.57909389400016</v>
      </c>
    </row>
    <row r="4201" spans="8:11">
      <c r="H4201" s="3">
        <v>-2.21376429954558E-2</v>
      </c>
      <c r="I4201" s="3">
        <v>0.84261289882359602</v>
      </c>
      <c r="J4201" s="3">
        <f>-0.262666427137469</f>
        <v>-0.26266642713746902</v>
      </c>
      <c r="K4201" s="3">
        <v>-3.3403297095375999</v>
      </c>
    </row>
    <row r="4202" spans="8:11">
      <c r="H4202" s="3">
        <f>-0.224225322294048</f>
        <v>-0.22422532229404801</v>
      </c>
      <c r="I4202" s="3">
        <v>-1.75969105996246</v>
      </c>
      <c r="J4202" s="3">
        <f>-1.20131061257319</f>
        <v>-1.2013106125731901</v>
      </c>
      <c r="K4202" s="3">
        <v>-3.55238073545262</v>
      </c>
    </row>
    <row r="4203" spans="8:11">
      <c r="H4203" s="3">
        <f>-2.26029496070518</f>
        <v>-2.2602949607051799</v>
      </c>
      <c r="I4203" s="3">
        <v>-1.4461171806364099</v>
      </c>
      <c r="J4203" s="3">
        <v>2.2994307811643</v>
      </c>
      <c r="K4203" s="3">
        <v>-3.4996226973275002</v>
      </c>
    </row>
    <row r="4204" spans="8:11">
      <c r="H4204" s="3">
        <v>1.11492864263085</v>
      </c>
      <c r="I4204" s="3">
        <v>-1.7927909834431099</v>
      </c>
      <c r="J4204" s="3">
        <v>3.2014109850789501</v>
      </c>
      <c r="K4204" s="3">
        <v>1.68925165075551</v>
      </c>
    </row>
    <row r="4205" spans="8:11">
      <c r="H4205" s="3">
        <v>0.107773550442798</v>
      </c>
      <c r="I4205" s="3">
        <v>-1.1073568056269401</v>
      </c>
      <c r="J4205" s="3">
        <v>3.48219028726075</v>
      </c>
      <c r="K4205" s="3">
        <v>-2.6082325001423898</v>
      </c>
    </row>
    <row r="4206" spans="8:11">
      <c r="H4206" s="3">
        <f>-1.08940881660385</f>
        <v>-1.08940881660385</v>
      </c>
      <c r="I4206" s="3">
        <v>-0.52456568156579297</v>
      </c>
      <c r="J4206" s="3">
        <v>2.5697871526161302</v>
      </c>
      <c r="K4206" s="3">
        <v>-2.3724938500295001</v>
      </c>
    </row>
    <row r="4207" spans="8:11">
      <c r="H4207" s="3">
        <v>-1.99053597271143E-2</v>
      </c>
      <c r="I4207" s="3">
        <v>3.5883750936180001E-2</v>
      </c>
      <c r="J4207" s="3">
        <v>3.78102912011548</v>
      </c>
      <c r="K4207" s="3">
        <v>1.51835235599649</v>
      </c>
    </row>
    <row r="4208" spans="8:11">
      <c r="H4208" s="3">
        <v>2.0427861101231199</v>
      </c>
      <c r="I4208" s="3">
        <v>1.88097611127543</v>
      </c>
      <c r="J4208" s="3">
        <v>-2.9901210826028599</v>
      </c>
      <c r="K4208" s="3">
        <v>2.3408895602239701</v>
      </c>
    </row>
    <row r="4209" spans="8:11">
      <c r="H4209" s="3">
        <f>-1.39508871970304</f>
        <v>-1.3950887197030399</v>
      </c>
      <c r="I4209" s="3">
        <v>-7.0585499954557193E-2</v>
      </c>
      <c r="J4209" s="3">
        <v>-2.7997499445789602</v>
      </c>
      <c r="K4209" s="3">
        <v>3.6314100754403902</v>
      </c>
    </row>
    <row r="4210" spans="8:11">
      <c r="H4210" s="3">
        <v>-0.31031324497453799</v>
      </c>
      <c r="I4210" s="3">
        <v>1.40039515367786</v>
      </c>
      <c r="J4210" s="3">
        <v>-3.7546090960262801</v>
      </c>
      <c r="K4210" s="3">
        <v>0.24248761261236301</v>
      </c>
    </row>
    <row r="4211" spans="8:11">
      <c r="H4211" s="3">
        <v>2.7880818803706502</v>
      </c>
      <c r="I4211" s="3">
        <v>5.2846783267643298E-2</v>
      </c>
      <c r="J4211" s="3">
        <f>-2.74097277656074</f>
        <v>-2.7409727765607399</v>
      </c>
      <c r="K4211" s="3">
        <v>-2.8542302995123499</v>
      </c>
    </row>
    <row r="4212" spans="8:11">
      <c r="H4212" s="3">
        <v>1.71633318032017</v>
      </c>
      <c r="I4212" s="3">
        <v>-0.93755352378960799</v>
      </c>
      <c r="J4212" s="3">
        <v>-3.1104354493531399</v>
      </c>
      <c r="K4212" s="3">
        <v>0.96377955753047995</v>
      </c>
    </row>
    <row r="4213" spans="8:11">
      <c r="H4213" s="3">
        <v>0.81179775564504397</v>
      </c>
      <c r="I4213" s="3">
        <v>-1.48379249517851</v>
      </c>
      <c r="J4213" s="3">
        <v>3.19496814283813</v>
      </c>
      <c r="K4213" s="3">
        <v>-2.4212699551618599</v>
      </c>
    </row>
    <row r="4214" spans="8:11">
      <c r="H4214" s="3">
        <f>-2.49693266603598</f>
        <v>-2.4969326660359799</v>
      </c>
      <c r="I4214" s="3">
        <v>-1.1238574266874599</v>
      </c>
      <c r="J4214" s="3">
        <v>-3.19425333340563</v>
      </c>
      <c r="K4214" s="3">
        <v>2.1067588992492201</v>
      </c>
    </row>
    <row r="4215" spans="8:11">
      <c r="H4215" s="3">
        <f>-1.34043913910928</f>
        <v>-1.34043913910928</v>
      </c>
      <c r="I4215" s="3">
        <v>-2.64729005843702</v>
      </c>
      <c r="J4215" s="3">
        <v>1.3871885052056301</v>
      </c>
      <c r="K4215" s="3">
        <v>3.3292218579800998</v>
      </c>
    </row>
    <row r="4216" spans="8:11">
      <c r="H4216" s="3">
        <v>1.6107504213884201</v>
      </c>
      <c r="I4216" s="3">
        <v>-0.52107010280871602</v>
      </c>
      <c r="J4216" s="3">
        <f>-3.82067217241462</f>
        <v>-3.82067217241462</v>
      </c>
      <c r="K4216" s="3">
        <v>-0.50497818404696404</v>
      </c>
    </row>
    <row r="4217" spans="8:11">
      <c r="H4217" s="3">
        <v>1.1294831418521301</v>
      </c>
      <c r="I4217" s="3">
        <v>2.1551849565097299</v>
      </c>
      <c r="J4217" s="3">
        <v>3.4153346476784701</v>
      </c>
      <c r="K4217" s="3">
        <v>0.59450945016501999</v>
      </c>
    </row>
    <row r="4218" spans="8:11">
      <c r="H4218" s="3">
        <v>1.05949253881752</v>
      </c>
      <c r="I4218" s="3">
        <v>-1.3995875964656901</v>
      </c>
      <c r="J4218" s="3">
        <v>3.2848270876472898</v>
      </c>
      <c r="K4218" s="3">
        <v>-3.6204065896776498</v>
      </c>
    </row>
    <row r="4219" spans="8:11">
      <c r="H4219" s="3">
        <v>1.17424323756678</v>
      </c>
      <c r="I4219" s="3">
        <v>-1.44003898122147</v>
      </c>
      <c r="J4219" s="3">
        <f>-2.82522871954752</f>
        <v>-2.8252287195475199</v>
      </c>
      <c r="K4219" s="3">
        <v>-2.6796589310254801</v>
      </c>
    </row>
    <row r="4220" spans="8:11">
      <c r="H4220" s="3">
        <v>3.84365879904216E-2</v>
      </c>
      <c r="I4220" s="3">
        <v>-1.8827323921263399</v>
      </c>
      <c r="J4220" s="3">
        <v>-1.44814190225046</v>
      </c>
      <c r="K4220" s="3">
        <v>3.3066413991985901</v>
      </c>
    </row>
    <row r="4221" spans="8:11">
      <c r="H4221" s="3">
        <v>-1.0798459981008901</v>
      </c>
      <c r="I4221" s="3">
        <v>0.97875147712664301</v>
      </c>
      <c r="J4221" s="3">
        <v>3.2262907336154898</v>
      </c>
      <c r="K4221" s="3">
        <v>-1.8591635721838</v>
      </c>
    </row>
    <row r="4222" spans="8:11">
      <c r="H4222" s="3">
        <v>2.3979918755723402</v>
      </c>
      <c r="I4222" s="3">
        <v>0.51051999413753002</v>
      </c>
      <c r="J4222" s="3">
        <v>2.3562363612113502</v>
      </c>
      <c r="K4222" s="3">
        <v>-3.2183635809203599</v>
      </c>
    </row>
    <row r="4223" spans="8:11">
      <c r="H4223" s="3">
        <v>1.6846659219368501</v>
      </c>
      <c r="I4223" s="3">
        <v>-0.44296344011009797</v>
      </c>
      <c r="J4223" s="3">
        <v>-2.5327454843367101</v>
      </c>
      <c r="K4223" s="3">
        <v>3.51428093342887</v>
      </c>
    </row>
    <row r="4224" spans="8:11">
      <c r="H4224" s="3">
        <v>0.116376839857198</v>
      </c>
      <c r="I4224" s="3">
        <v>-1.6560662501571699</v>
      </c>
      <c r="J4224" s="3">
        <f>-2.50309416419848</f>
        <v>-2.5030941641984801</v>
      </c>
      <c r="K4224" s="3">
        <v>-2.9553264416854699</v>
      </c>
    </row>
    <row r="4225" spans="8:11">
      <c r="H4225" s="3">
        <v>1.6311690925874101</v>
      </c>
      <c r="I4225" s="3">
        <v>-1.1139462485229099</v>
      </c>
      <c r="J4225" s="3">
        <v>3.5575982278537399</v>
      </c>
      <c r="K4225" s="3">
        <v>-3.1144922802460302</v>
      </c>
    </row>
    <row r="4226" spans="8:11">
      <c r="H4226" s="3">
        <v>-0.16687745591286701</v>
      </c>
      <c r="I4226" s="3">
        <v>3.13288476338646E-2</v>
      </c>
      <c r="J4226" s="3">
        <v>-1.6140043109456399</v>
      </c>
      <c r="K4226" s="3">
        <v>3.8625252979526898</v>
      </c>
    </row>
    <row r="4227" spans="8:11">
      <c r="H4227" s="3">
        <v>0.77753504326441703</v>
      </c>
      <c r="I4227" s="3">
        <v>-0.25734135207977599</v>
      </c>
      <c r="J4227" s="3">
        <v>3.66194049959172</v>
      </c>
      <c r="K4227" s="3">
        <v>1.8712292333506599</v>
      </c>
    </row>
    <row r="4228" spans="8:11">
      <c r="H4228" s="3">
        <v>0.65595719517310802</v>
      </c>
      <c r="I4228" s="3">
        <v>2.3368216256129299</v>
      </c>
      <c r="J4228" s="3">
        <v>3.2561145302669998</v>
      </c>
      <c r="K4228" s="3">
        <v>-3.0791040470391202</v>
      </c>
    </row>
    <row r="4229" spans="8:11">
      <c r="H4229" s="3">
        <v>0.47847879761577999</v>
      </c>
      <c r="I4229" s="3">
        <v>-2.1441388699375499</v>
      </c>
      <c r="J4229" s="3">
        <v>1.7923479436185099</v>
      </c>
      <c r="K4229" s="3">
        <v>3.7475307942313001</v>
      </c>
    </row>
    <row r="4230" spans="8:11">
      <c r="H4230" s="3">
        <v>-2.4505463885010901</v>
      </c>
      <c r="I4230" s="3">
        <v>1.3389713636140901</v>
      </c>
      <c r="J4230" s="3">
        <v>3.6632326739315202</v>
      </c>
      <c r="K4230" s="3">
        <v>1.17236997351358</v>
      </c>
    </row>
    <row r="4231" spans="8:11">
      <c r="H4231" s="3">
        <f>-1.26427945261604</f>
        <v>-1.2642794526160399</v>
      </c>
      <c r="I4231" s="3">
        <v>-1.7838909207445099</v>
      </c>
      <c r="J4231" s="3">
        <v>-2.0983648839855702</v>
      </c>
      <c r="K4231" s="3">
        <v>2.2587915489412298</v>
      </c>
    </row>
    <row r="4232" spans="8:11">
      <c r="H4232" s="3">
        <v>-0.71277970692909998</v>
      </c>
      <c r="I4232" s="3">
        <v>1.98131101305839</v>
      </c>
      <c r="J4232" s="3">
        <v>0.481174579900778</v>
      </c>
      <c r="K4232" s="3">
        <v>3.0667498122168402</v>
      </c>
    </row>
    <row r="4233" spans="8:11">
      <c r="H4233" s="3">
        <v>-0.81989707529338496</v>
      </c>
      <c r="I4233" s="3">
        <v>2.6717714554197798</v>
      </c>
      <c r="J4233" s="3">
        <f>-0.042206072151635</f>
        <v>-4.2206072151635E-2</v>
      </c>
      <c r="K4233" s="3">
        <v>-3.3879153985624701</v>
      </c>
    </row>
    <row r="4234" spans="8:11">
      <c r="H4234" s="3">
        <v>0.77289006574149999</v>
      </c>
      <c r="I4234" s="3">
        <v>2.5148779042784302</v>
      </c>
      <c r="J4234" s="3">
        <f>-3.64881039897173</f>
        <v>-3.64881039897173</v>
      </c>
      <c r="K4234" s="3">
        <v>-2.0176277593025498</v>
      </c>
    </row>
    <row r="4235" spans="8:11">
      <c r="H4235" s="3">
        <v>0.19724200750165799</v>
      </c>
      <c r="I4235" s="3">
        <v>2.4616672839703599</v>
      </c>
      <c r="J4235" s="3">
        <f>-3.65029844636522</f>
        <v>-3.6502984463652202</v>
      </c>
      <c r="K4235" s="3">
        <v>-2.4577808451837502</v>
      </c>
    </row>
    <row r="4236" spans="8:11">
      <c r="H4236" s="3">
        <v>0.86215978332273802</v>
      </c>
      <c r="I4236" s="3">
        <v>2.8506006644791699</v>
      </c>
      <c r="J4236" s="3">
        <v>1.8973562911581601</v>
      </c>
      <c r="K4236" s="3">
        <v>-3.8157585641485898</v>
      </c>
    </row>
    <row r="4237" spans="8:11">
      <c r="H4237" s="3">
        <v>2.2651439272234599</v>
      </c>
      <c r="I4237" s="3">
        <v>1.618949250252</v>
      </c>
      <c r="J4237" s="3">
        <v>3.5589296646770299</v>
      </c>
      <c r="K4237" s="3">
        <v>3.5008576260975701</v>
      </c>
    </row>
    <row r="4238" spans="8:11">
      <c r="H4238" s="3">
        <v>1.0692843237195</v>
      </c>
      <c r="I4238" s="3">
        <v>-1.3713049815934899</v>
      </c>
      <c r="J4238" s="3">
        <v>3.85031648438913</v>
      </c>
      <c r="K4238" s="3">
        <v>-3.77703582433079</v>
      </c>
    </row>
    <row r="4239" spans="8:11">
      <c r="H4239" s="3">
        <v>2.86378292537501</v>
      </c>
      <c r="I4239" s="3">
        <v>-0.58061561358604397</v>
      </c>
      <c r="J4239" s="3">
        <v>3.1274445947059601</v>
      </c>
      <c r="K4239" s="3">
        <v>1.41835522474578</v>
      </c>
    </row>
    <row r="4240" spans="8:11">
      <c r="H4240" s="3">
        <v>0.77639164736549504</v>
      </c>
      <c r="I4240" s="3">
        <v>-2.5052152912114498</v>
      </c>
      <c r="J4240" s="3">
        <v>2.7200930943450898</v>
      </c>
      <c r="K4240" s="3">
        <v>-2.8471116618820602</v>
      </c>
    </row>
    <row r="4241" spans="8:11">
      <c r="H4241" s="3">
        <v>1.11115435049435</v>
      </c>
      <c r="I4241" s="3">
        <v>-1.02776526355877</v>
      </c>
      <c r="J4241" s="3">
        <f>-2.65763202214856</f>
        <v>-2.6576320221485599</v>
      </c>
      <c r="K4241" s="3">
        <v>-2.7937763451092299</v>
      </c>
    </row>
    <row r="4242" spans="8:11">
      <c r="H4242" s="3">
        <v>2.4799624678001901</v>
      </c>
      <c r="I4242" s="3">
        <v>1.5059319008697201</v>
      </c>
      <c r="J4242" s="3">
        <v>2.97025503682192</v>
      </c>
      <c r="K4242" s="3">
        <v>-0.50715025092550403</v>
      </c>
    </row>
    <row r="4243" spans="8:11">
      <c r="H4243" s="3">
        <v>0.93567080648304002</v>
      </c>
      <c r="I4243" s="3">
        <v>-1.7745132316437899</v>
      </c>
      <c r="J4243" s="3">
        <v>-3.8386155462316398</v>
      </c>
      <c r="K4243" s="3">
        <v>0.57505230354487102</v>
      </c>
    </row>
    <row r="4244" spans="8:11">
      <c r="H4244" s="3">
        <v>-1.5803457317996501</v>
      </c>
      <c r="I4244" s="3">
        <v>1.3450739814210599</v>
      </c>
      <c r="J4244" s="3">
        <v>-2.5400269244173801</v>
      </c>
      <c r="K4244" s="3">
        <v>2.8083374101629599</v>
      </c>
    </row>
    <row r="4245" spans="8:11">
      <c r="H4245" s="3">
        <f>-0.191864222094983</f>
        <v>-0.19186422209498299</v>
      </c>
      <c r="I4245" s="3">
        <v>-1.05560571317098</v>
      </c>
      <c r="J4245" s="3">
        <f>-3.79832577264145</f>
        <v>-3.7983257726414501</v>
      </c>
      <c r="K4245" s="3">
        <v>-2.2596216477040101</v>
      </c>
    </row>
    <row r="4246" spans="8:11">
      <c r="H4246" s="3">
        <v>-1.42186730640721</v>
      </c>
      <c r="I4246" s="3">
        <v>0.58964743299887601</v>
      </c>
      <c r="J4246" s="3">
        <f>-3.80849512385478</f>
        <v>-3.80849512385478</v>
      </c>
      <c r="K4246" s="3">
        <v>-2.1880204256032898</v>
      </c>
    </row>
    <row r="4247" spans="8:11">
      <c r="H4247" s="3">
        <v>0.49806916272055302</v>
      </c>
      <c r="I4247" s="3">
        <v>-0.243507739644028</v>
      </c>
      <c r="J4247" s="3">
        <v>2.9027377385608499</v>
      </c>
      <c r="K4247" s="3">
        <v>1.12410456770321</v>
      </c>
    </row>
    <row r="4248" spans="8:11">
      <c r="H4248" s="3">
        <f>-2.55542829393028</f>
        <v>-2.5554282939302801</v>
      </c>
      <c r="I4248" s="3">
        <v>-0.42479887210408401</v>
      </c>
      <c r="J4248" s="3">
        <v>1.7105952574841601</v>
      </c>
      <c r="K4248" s="3">
        <v>-3.3323567479044298</v>
      </c>
    </row>
    <row r="4249" spans="8:11">
      <c r="H4249" s="3">
        <v>0.61918231263398904</v>
      </c>
      <c r="I4249" s="3">
        <v>-1.01014507284234</v>
      </c>
      <c r="J4249" s="3">
        <v>3.2473103549823401</v>
      </c>
      <c r="K4249" s="3">
        <v>-0.78286185100346894</v>
      </c>
    </row>
    <row r="4250" spans="8:11">
      <c r="H4250" s="3">
        <v>1.1681957271268799</v>
      </c>
      <c r="I4250" s="3">
        <v>-0.28556640500188601</v>
      </c>
      <c r="J4250" s="3">
        <v>1.12307086238868</v>
      </c>
      <c r="K4250" s="3">
        <v>3.5995373066574401</v>
      </c>
    </row>
    <row r="4251" spans="8:11">
      <c r="H4251" s="3">
        <v>1.8600426686759099</v>
      </c>
      <c r="I4251" s="3">
        <v>1.2805107967747</v>
      </c>
      <c r="J4251" s="3">
        <v>-0.11792589114125999</v>
      </c>
      <c r="K4251" s="3">
        <v>3.16590960985623</v>
      </c>
    </row>
    <row r="4252" spans="8:11">
      <c r="H4252" s="3">
        <v>6.5481531622841802E-3</v>
      </c>
      <c r="I4252" s="3">
        <v>-1.89282746914332</v>
      </c>
      <c r="J4252" s="3">
        <f>-1.80335344290009</f>
        <v>-1.8033534429000899</v>
      </c>
      <c r="K4252" s="3">
        <v>-3.0939127542693798</v>
      </c>
    </row>
    <row r="4253" spans="8:11">
      <c r="H4253" s="3">
        <f>-0.981268301365568</f>
        <v>-0.98126830136556797</v>
      </c>
      <c r="I4253" s="3">
        <v>-0.71478287042434796</v>
      </c>
      <c r="J4253" s="3">
        <f>-2.49840518877682</f>
        <v>-2.4984051887768199</v>
      </c>
      <c r="K4253" s="3">
        <v>-2.9489985916061898</v>
      </c>
    </row>
    <row r="4254" spans="8:11">
      <c r="H4254" s="3">
        <v>1.99808272552412</v>
      </c>
      <c r="I4254" s="3">
        <v>-2.1906838857520401</v>
      </c>
      <c r="J4254" s="3">
        <v>2.5304284261232799</v>
      </c>
      <c r="K4254" s="3">
        <v>-1.61369567597143</v>
      </c>
    </row>
    <row r="4255" spans="8:11">
      <c r="H4255" s="3">
        <f>-0.314350142447032</f>
        <v>-0.31435014244703202</v>
      </c>
      <c r="I4255" s="3">
        <v>-1.41511102194063</v>
      </c>
      <c r="J4255" s="3">
        <f>-0.305293807583102</f>
        <v>-0.30529380758310198</v>
      </c>
      <c r="K4255" s="3">
        <v>-3.2487308522298601</v>
      </c>
    </row>
    <row r="4256" spans="8:11">
      <c r="H4256" s="3">
        <v>-2.0427430861563298</v>
      </c>
      <c r="I4256" s="3">
        <v>0.761556326979142</v>
      </c>
      <c r="J4256" s="3">
        <v>0.39939452301863099</v>
      </c>
      <c r="K4256" s="3">
        <v>3.7512998044563699</v>
      </c>
    </row>
    <row r="4257" spans="8:11">
      <c r="H4257" s="3">
        <v>2.5002785028175398</v>
      </c>
      <c r="I4257" s="3">
        <v>-1.1014558874832701</v>
      </c>
      <c r="J4257" s="3">
        <v>-1.8003385517827499</v>
      </c>
      <c r="K4257" s="3">
        <v>3.7317776872714599</v>
      </c>
    </row>
    <row r="4258" spans="8:11">
      <c r="H4258" s="3">
        <f>-0.950946068278248</f>
        <v>-0.95094606827824801</v>
      </c>
      <c r="I4258" s="3">
        <v>-1.9725466897700601</v>
      </c>
      <c r="J4258" s="3">
        <v>3.6583287305116499</v>
      </c>
      <c r="K4258" s="3">
        <v>3.3668800513077701</v>
      </c>
    </row>
    <row r="4259" spans="8:11">
      <c r="H4259" s="3">
        <f>-1.26505865404303</f>
        <v>-1.26505865404303</v>
      </c>
      <c r="I4259" s="3">
        <v>-1.8861352984592801</v>
      </c>
      <c r="J4259" s="3">
        <v>1.04503770789408</v>
      </c>
      <c r="K4259" s="3">
        <v>-2.9159961590838002</v>
      </c>
    </row>
    <row r="4260" spans="8:11">
      <c r="H4260" s="3">
        <v>1.7981907308209499</v>
      </c>
      <c r="I4260" s="3">
        <v>1.0205067277748301</v>
      </c>
      <c r="J4260" s="3">
        <f>-3.53131811520203</f>
        <v>-3.5313181152020299</v>
      </c>
      <c r="K4260" s="3">
        <v>-2.9025289897884199</v>
      </c>
    </row>
    <row r="4261" spans="8:11">
      <c r="H4261" s="3">
        <v>1.17889128490072</v>
      </c>
      <c r="I4261" s="3">
        <v>2.2649593922266198</v>
      </c>
      <c r="J4261" s="3">
        <v>2.2862449726949001</v>
      </c>
      <c r="K4261" s="3">
        <v>-3.7431689481413399</v>
      </c>
    </row>
    <row r="4262" spans="8:11">
      <c r="H4262" s="3">
        <v>0.58888203292016805</v>
      </c>
      <c r="I4262" s="3">
        <v>-0.99365201600793995</v>
      </c>
      <c r="J4262" s="3">
        <f>-3.19948931761309</f>
        <v>-3.1994893176130899</v>
      </c>
      <c r="K4262" s="3">
        <v>-0.24122181585622199</v>
      </c>
    </row>
    <row r="4263" spans="8:11">
      <c r="H4263" s="3">
        <v>8.1577223629216697E-2</v>
      </c>
      <c r="I4263" s="3">
        <v>-2.53002875426073</v>
      </c>
      <c r="J4263" s="3">
        <f>-0.108580964564812</f>
        <v>-0.108580964564812</v>
      </c>
      <c r="K4263" s="3">
        <v>-3.9950660392727402</v>
      </c>
    </row>
    <row r="4264" spans="8:11">
      <c r="H4264" s="3">
        <v>-0.58758886155958701</v>
      </c>
      <c r="I4264" s="3">
        <v>1.89080730826868</v>
      </c>
      <c r="J4264" s="3">
        <v>0.96733940662151496</v>
      </c>
      <c r="K4264" s="3">
        <v>-3.42456774197557</v>
      </c>
    </row>
    <row r="4265" spans="8:11">
      <c r="H4265" s="3">
        <v>1.78329225713397</v>
      </c>
      <c r="I4265" s="3">
        <v>0.64939675569493205</v>
      </c>
      <c r="J4265" s="3">
        <v>-3.9276005344948</v>
      </c>
      <c r="K4265" s="3">
        <v>3.9021528256796998</v>
      </c>
    </row>
    <row r="4266" spans="8:11">
      <c r="H4266" s="3">
        <f>-0.937019275603567</f>
        <v>-0.93701927560356701</v>
      </c>
      <c r="I4266" s="3">
        <v>-1.0364108264585401</v>
      </c>
      <c r="J4266" s="3">
        <f>-1.47778242308995</f>
        <v>-1.4777824230899499</v>
      </c>
      <c r="K4266" s="3">
        <v>-3.73156206724865</v>
      </c>
    </row>
    <row r="4267" spans="8:11">
      <c r="H4267" s="3">
        <v>1.7849902630822501</v>
      </c>
      <c r="I4267" s="3">
        <v>0.283357258095289</v>
      </c>
      <c r="J4267" s="3">
        <v>2.92836531336645</v>
      </c>
      <c r="K4267" s="3">
        <v>-2.1455388584567099</v>
      </c>
    </row>
    <row r="4268" spans="8:11">
      <c r="H4268" s="3">
        <v>-1.8607533967805401</v>
      </c>
      <c r="I4268" s="3">
        <v>1.1006396153411699</v>
      </c>
      <c r="J4268" s="3">
        <v>0.232691791590594</v>
      </c>
      <c r="K4268" s="3">
        <v>3.0588243169712399</v>
      </c>
    </row>
    <row r="4269" spans="8:11">
      <c r="H4269" s="3">
        <v>1.44990108186466</v>
      </c>
      <c r="I4269" s="3">
        <v>0.99908386178389896</v>
      </c>
      <c r="J4269" s="3">
        <f>-2.8272317169519</f>
        <v>-2.8272317169518999</v>
      </c>
      <c r="K4269" s="3">
        <v>-2.3664215194973401</v>
      </c>
    </row>
    <row r="4270" spans="8:11">
      <c r="H4270" s="3">
        <v>0.89522745606449095</v>
      </c>
      <c r="I4270" s="3">
        <v>-1.5221905172210599</v>
      </c>
      <c r="J4270" s="3">
        <v>2.6124599238891002</v>
      </c>
      <c r="K4270" s="3">
        <v>3.8403838947447699</v>
      </c>
    </row>
    <row r="4271" spans="8:11">
      <c r="H4271" s="3">
        <v>1.32988847084984</v>
      </c>
      <c r="I4271" s="3">
        <v>3.4976641712945303E-2</v>
      </c>
      <c r="J4271" s="3">
        <v>1.4871066168026701</v>
      </c>
      <c r="K4271" s="3">
        <v>-3.9624020484963198</v>
      </c>
    </row>
    <row r="4272" spans="8:11">
      <c r="H4272" s="3">
        <f>-0.530760950307436</f>
        <v>-0.53076095030743597</v>
      </c>
      <c r="I4272" s="3">
        <v>-2.5175220470120401</v>
      </c>
      <c r="J4272" s="3">
        <f>-1.03173426620453</f>
        <v>-1.0317342662045299</v>
      </c>
      <c r="K4272" s="3">
        <v>-3.7486813610138601</v>
      </c>
    </row>
    <row r="4273" spans="8:11">
      <c r="H4273" s="3">
        <v>2.3166416066591502</v>
      </c>
      <c r="I4273" s="3">
        <v>1.1106531531028301</v>
      </c>
      <c r="J4273" s="3">
        <v>2.6298535162150398</v>
      </c>
      <c r="K4273" s="3">
        <v>2.0997896282829398</v>
      </c>
    </row>
    <row r="4274" spans="8:11">
      <c r="H4274" s="3">
        <v>0.775082313379027</v>
      </c>
      <c r="I4274" s="3">
        <v>-1.58180963792857</v>
      </c>
      <c r="J4274" s="3">
        <v>2.7483963761110899</v>
      </c>
      <c r="K4274" s="3">
        <v>1.9359094936558601</v>
      </c>
    </row>
    <row r="4275" spans="8:11">
      <c r="H4275" s="3">
        <v>0.47169692774148198</v>
      </c>
      <c r="I4275" s="3">
        <v>-2.8071815692961999</v>
      </c>
      <c r="J4275" s="3">
        <v>0.89385139041307704</v>
      </c>
      <c r="K4275" s="3">
        <v>-3.6927068453772698</v>
      </c>
    </row>
    <row r="4276" spans="8:11">
      <c r="H4276" s="3">
        <v>0.29169041763382098</v>
      </c>
      <c r="I4276" s="3">
        <v>-1.37068334675263</v>
      </c>
      <c r="J4276" s="3">
        <v>2.50613965002047</v>
      </c>
      <c r="K4276" s="3">
        <v>2.23727664817326</v>
      </c>
    </row>
    <row r="4277" spans="8:11">
      <c r="H4277" s="3">
        <f>-1.63642768292289</f>
        <v>-1.6364276829228901</v>
      </c>
      <c r="I4277" s="3">
        <v>-1.40451913378869</v>
      </c>
      <c r="J4277" s="3">
        <v>-3.57871102553894</v>
      </c>
      <c r="K4277" s="3">
        <v>1.9292509202058199</v>
      </c>
    </row>
    <row r="4278" spans="8:11">
      <c r="H4278" s="3">
        <v>-1.9742242244794299</v>
      </c>
      <c r="I4278" s="3">
        <v>0.86220663911999096</v>
      </c>
      <c r="J4278" s="3">
        <v>3.1956717713059</v>
      </c>
      <c r="K4278" s="3">
        <v>-0.76071834255448201</v>
      </c>
    </row>
    <row r="4279" spans="8:11">
      <c r="H4279" s="3">
        <v>1.6188217846127999</v>
      </c>
      <c r="I4279" s="3">
        <v>1.49243847120678</v>
      </c>
      <c r="J4279" s="3">
        <v>2.4022536428083701</v>
      </c>
      <c r="K4279" s="3">
        <v>-2.0892354306540302</v>
      </c>
    </row>
    <row r="4280" spans="8:11">
      <c r="H4280" s="3">
        <f>-2.13544607363941</f>
        <v>-2.1354460736394101</v>
      </c>
      <c r="I4280" s="3">
        <v>-0.52926941573707198</v>
      </c>
      <c r="J4280" s="3">
        <v>-1.4574818654414099</v>
      </c>
      <c r="K4280" s="3">
        <v>3.8312386121142801</v>
      </c>
    </row>
    <row r="4281" spans="8:11">
      <c r="H4281" s="3">
        <v>0.92304599812409105</v>
      </c>
      <c r="I4281" s="3">
        <v>-0.59415709168443598</v>
      </c>
      <c r="J4281" s="3">
        <f>-3.49840388745804</f>
        <v>-3.4984038874580401</v>
      </c>
      <c r="K4281" s="3">
        <v>-2.05241612723874E-2</v>
      </c>
    </row>
    <row r="4282" spans="8:11">
      <c r="H4282" s="3">
        <v>2.68200962545647</v>
      </c>
      <c r="I4282" s="3">
        <v>-0.90006698859576295</v>
      </c>
      <c r="J4282" s="3">
        <v>1.4487945663684301</v>
      </c>
      <c r="K4282" s="3">
        <v>3.1509591074019898</v>
      </c>
    </row>
    <row r="4283" spans="8:11">
      <c r="H4283" s="3">
        <f>-1.2214431197235</f>
        <v>-1.2214431197235001</v>
      </c>
      <c r="I4283" s="3">
        <v>-1.43214848158485</v>
      </c>
      <c r="J4283" s="3">
        <v>3.7525586875997101</v>
      </c>
      <c r="K4283" s="3">
        <v>-2.27287376911557</v>
      </c>
    </row>
    <row r="4284" spans="8:11">
      <c r="H4284" s="3">
        <f>-2.3346786666461</f>
        <v>-2.3346786666460999</v>
      </c>
      <c r="I4284" s="3">
        <v>-1.2259731119469099</v>
      </c>
      <c r="J4284" s="3">
        <f>-2.35623737657336</f>
        <v>-2.3562373765733602</v>
      </c>
      <c r="K4284" s="3">
        <v>-2.0497276211220998</v>
      </c>
    </row>
    <row r="4285" spans="8:11">
      <c r="H4285" s="3">
        <v>0.50694519585931797</v>
      </c>
      <c r="I4285" s="3">
        <v>1.37733635503464</v>
      </c>
      <c r="J4285" s="3">
        <v>-2.7477857661222802</v>
      </c>
      <c r="K4285" s="3">
        <v>3.3565344593653701</v>
      </c>
    </row>
    <row r="4286" spans="8:11">
      <c r="H4286" s="3">
        <v>-0.52972854180775897</v>
      </c>
      <c r="I4286" s="3">
        <v>1.1443552009057001</v>
      </c>
      <c r="J4286" s="3">
        <v>-2.5033198088278001</v>
      </c>
      <c r="K4286" s="3">
        <v>3.6077625072527</v>
      </c>
    </row>
    <row r="4287" spans="8:11">
      <c r="H4287" s="3">
        <v>1.18410916602233</v>
      </c>
      <c r="I4287" s="3">
        <v>1.47051318321999</v>
      </c>
      <c r="J4287" s="3">
        <f>-3.4187209103929</f>
        <v>-3.4187209103929002</v>
      </c>
      <c r="K4287" s="3">
        <v>-1.5916168255880101</v>
      </c>
    </row>
    <row r="4288" spans="8:11">
      <c r="H4288" s="3">
        <f>-0.358444616568017</f>
        <v>-0.35844461656801702</v>
      </c>
      <c r="I4288" s="3">
        <v>-1.70822906321569</v>
      </c>
      <c r="J4288" s="3">
        <v>3.73535216489155</v>
      </c>
      <c r="K4288" s="3">
        <v>-1.9210658969252099</v>
      </c>
    </row>
    <row r="4289" spans="8:11">
      <c r="H4289" s="3">
        <v>-2.2324820496398798</v>
      </c>
      <c r="I4289" s="3">
        <v>0.16460401607528899</v>
      </c>
      <c r="J4289" s="3">
        <v>-1.87231354956316</v>
      </c>
      <c r="K4289" s="3">
        <v>2.4544874407992201</v>
      </c>
    </row>
    <row r="4290" spans="8:11">
      <c r="H4290" s="3">
        <v>0.56095896045020099</v>
      </c>
      <c r="I4290" s="3">
        <v>-2.5403455208958898</v>
      </c>
      <c r="J4290" s="3">
        <v>-1.37058934744357</v>
      </c>
      <c r="K4290" s="3">
        <v>3.8578307812047701</v>
      </c>
    </row>
    <row r="4291" spans="8:11">
      <c r="H4291" s="3">
        <v>2.3640230195369298</v>
      </c>
      <c r="I4291" s="3">
        <v>-1.65038045058714</v>
      </c>
      <c r="J4291" s="3">
        <f>-2.89509745668896</f>
        <v>-2.8950974566889598</v>
      </c>
      <c r="K4291" s="3">
        <v>-2.09316840758843</v>
      </c>
    </row>
    <row r="4292" spans="8:11">
      <c r="H4292" s="3">
        <f>-1.27682410821926</f>
        <v>-1.27682410821926</v>
      </c>
      <c r="I4292" s="3">
        <v>-1.76973839912301</v>
      </c>
      <c r="J4292" s="3">
        <v>-3.7882772740352002</v>
      </c>
      <c r="K4292" s="3">
        <v>0.74173610357462605</v>
      </c>
    </row>
    <row r="4293" spans="8:11">
      <c r="H4293" s="3">
        <f>-1.54412025944243</f>
        <v>-1.5441202594424299</v>
      </c>
      <c r="I4293" s="3">
        <v>-1.8415580351665399</v>
      </c>
      <c r="J4293" s="3">
        <v>-0.84489980441722101</v>
      </c>
      <c r="K4293" s="3">
        <v>2.9564520094849001</v>
      </c>
    </row>
    <row r="4294" spans="8:11">
      <c r="H4294" s="3">
        <f>-2.48389746799023</f>
        <v>-2.4838974679902299</v>
      </c>
      <c r="I4294" s="3">
        <v>-0.29667024430975297</v>
      </c>
      <c r="J4294" s="3">
        <f>-1.8827637666954</f>
        <v>-1.8827637666954</v>
      </c>
      <c r="K4294" s="3">
        <v>-3.7092809243999501</v>
      </c>
    </row>
    <row r="4295" spans="8:11">
      <c r="H4295" s="3">
        <v>1.16370222395654</v>
      </c>
      <c r="I4295" s="3">
        <v>1.25487667320486</v>
      </c>
      <c r="J4295" s="3">
        <f>-0.198840907542262</f>
        <v>-0.198840907542262</v>
      </c>
      <c r="K4295" s="3">
        <v>-3.7437735637024199</v>
      </c>
    </row>
    <row r="4296" spans="8:11">
      <c r="H4296" s="3">
        <v>0.66266800114729096</v>
      </c>
      <c r="I4296" s="3">
        <v>-1.5376041097559201</v>
      </c>
      <c r="J4296" s="3">
        <v>3.8619178103873901</v>
      </c>
      <c r="K4296" s="3">
        <v>-3.5310296947803899</v>
      </c>
    </row>
    <row r="4297" spans="8:11">
      <c r="H4297" s="3">
        <v>2.3765635859416601</v>
      </c>
      <c r="I4297" s="3">
        <v>0.82403929368398499</v>
      </c>
      <c r="J4297" s="3">
        <v>0.24184620399492901</v>
      </c>
      <c r="K4297" s="3">
        <v>3.8801697085584399</v>
      </c>
    </row>
    <row r="4298" spans="8:11">
      <c r="H4298" s="3">
        <f>-2.94203615976834</f>
        <v>-2.9420361597683402</v>
      </c>
      <c r="I4298" s="3">
        <v>-0.36055478645986799</v>
      </c>
      <c r="J4298" s="3">
        <v>0.77677183955787799</v>
      </c>
      <c r="K4298" s="3">
        <v>3.2482301539947098</v>
      </c>
    </row>
    <row r="4299" spans="8:11">
      <c r="H4299" s="3">
        <f>-0.613120818098892</f>
        <v>-0.61312081809889196</v>
      </c>
      <c r="I4299" s="3">
        <v>-0.65764389022340397</v>
      </c>
      <c r="J4299" s="3">
        <v>-3.5663385882905398</v>
      </c>
      <c r="K4299" s="3">
        <v>1.33328256340062</v>
      </c>
    </row>
    <row r="4300" spans="8:11">
      <c r="H4300" s="3">
        <v>-2.2680776715701301</v>
      </c>
      <c r="I4300" s="3">
        <v>1.81193904595718</v>
      </c>
      <c r="J4300" s="3">
        <v>-3.3267765824031499</v>
      </c>
      <c r="K4300" s="3">
        <v>3.20787757244441</v>
      </c>
    </row>
    <row r="4301" spans="8:11">
      <c r="H4301" s="3">
        <v>1.7544567205958299</v>
      </c>
      <c r="I4301" s="3">
        <v>-1.47003202299289</v>
      </c>
      <c r="J4301" s="3">
        <v>1.6090798287418899</v>
      </c>
      <c r="K4301" s="3">
        <v>-3.7324431690204101</v>
      </c>
    </row>
    <row r="4302" spans="8:11">
      <c r="H4302" s="3">
        <v>1.00887448836115</v>
      </c>
      <c r="I4302" s="3">
        <v>2.6233347069409101</v>
      </c>
      <c r="J4302" s="3">
        <f>-3.17668350181669</f>
        <v>-3.1766835018166901</v>
      </c>
      <c r="K4302" s="3">
        <v>-2.0445720791022901</v>
      </c>
    </row>
    <row r="4303" spans="8:11">
      <c r="H4303" s="3">
        <v>-1.46526373972461</v>
      </c>
      <c r="I4303" s="3">
        <v>1.14274208558899</v>
      </c>
      <c r="J4303" s="3">
        <f>-1.24138008244414</f>
        <v>-1.2413800824441401</v>
      </c>
      <c r="K4303" s="3">
        <v>-3.6831470143466101</v>
      </c>
    </row>
    <row r="4304" spans="8:11">
      <c r="H4304" s="3">
        <v>-1.0282393486996999</v>
      </c>
      <c r="I4304" s="3">
        <v>1.55269030084661</v>
      </c>
      <c r="J4304" s="3">
        <v>2.4433012588229599</v>
      </c>
      <c r="K4304" s="3">
        <v>-3.48124541817069</v>
      </c>
    </row>
    <row r="4305" spans="8:11">
      <c r="H4305" s="3">
        <v>0.89526117893240797</v>
      </c>
      <c r="I4305" s="3">
        <v>1.8145454455538099</v>
      </c>
      <c r="J4305" s="3">
        <v>2.72572028045531</v>
      </c>
      <c r="K4305" s="3">
        <v>-2.7662941734270698</v>
      </c>
    </row>
    <row r="4306" spans="8:11">
      <c r="H4306" s="3">
        <v>-1.4575116067530101</v>
      </c>
      <c r="I4306" s="3">
        <v>1.3447460745494799</v>
      </c>
      <c r="J4306" s="3">
        <f>-0.938113054040527</f>
        <v>-0.93811305404052703</v>
      </c>
      <c r="K4306" s="3">
        <v>-2.9623542255014899</v>
      </c>
    </row>
    <row r="4307" spans="8:11">
      <c r="H4307" s="3">
        <v>1.44182748005018</v>
      </c>
      <c r="I4307" s="3">
        <v>-9.7501175707669099E-2</v>
      </c>
      <c r="J4307" s="3">
        <v>3.1253260836749299</v>
      </c>
      <c r="K4307" s="3">
        <v>3.7627660916573098</v>
      </c>
    </row>
    <row r="4308" spans="8:11">
      <c r="H4308" s="3">
        <v>0.73998342724612898</v>
      </c>
      <c r="I4308" s="3">
        <v>-2.66508449987142</v>
      </c>
      <c r="J4308" s="3">
        <f>-2.44796216803446</f>
        <v>-2.4479621680344601</v>
      </c>
      <c r="K4308" s="3">
        <v>-2.5952610215110901</v>
      </c>
    </row>
    <row r="4309" spans="8:11">
      <c r="H4309" s="3">
        <v>2.2207875455269601</v>
      </c>
      <c r="I4309" s="3">
        <v>1.8309042498527801</v>
      </c>
      <c r="J4309" s="3">
        <f>-1.27356791739251</f>
        <v>-1.2735679173925101</v>
      </c>
      <c r="K4309" s="3">
        <v>-3.7458643103951901</v>
      </c>
    </row>
    <row r="4310" spans="8:11">
      <c r="H4310" s="3">
        <v>1.1715784623549901</v>
      </c>
      <c r="I4310" s="3">
        <v>1.6550766046360299</v>
      </c>
      <c r="J4310" s="3">
        <f>-2.51619195206507</f>
        <v>-2.51619195206507</v>
      </c>
      <c r="K4310" s="3">
        <v>-2.02874917407653</v>
      </c>
    </row>
    <row r="4311" spans="8:11">
      <c r="H4311" s="3">
        <v>0.30050443208287397</v>
      </c>
      <c r="I4311" s="3">
        <v>-1.5598285395753599</v>
      </c>
      <c r="J4311" s="3">
        <v>3.5321880194388302</v>
      </c>
      <c r="K4311" s="3">
        <v>-1.1368346876289199</v>
      </c>
    </row>
    <row r="4312" spans="8:11">
      <c r="H4312" s="3">
        <v>-1.7752315176882001</v>
      </c>
      <c r="I4312" s="3">
        <v>1.07469530124468</v>
      </c>
      <c r="J4312" s="3">
        <f>-3.27324298286601</f>
        <v>-3.2732429828660101</v>
      </c>
      <c r="K4312" s="3">
        <v>-0.149318878891431</v>
      </c>
    </row>
    <row r="4313" spans="8:11">
      <c r="H4313" s="3">
        <v>1.3924748695300599</v>
      </c>
      <c r="I4313" s="3">
        <v>-0.20188598236258501</v>
      </c>
      <c r="J4313" s="3">
        <v>2.6930837337709401</v>
      </c>
      <c r="K4313" s="3">
        <v>-1.8540470883141</v>
      </c>
    </row>
    <row r="4314" spans="8:11">
      <c r="H4314" s="3">
        <f>-2.82114238880001</f>
        <v>-2.82114238880001</v>
      </c>
      <c r="I4314" s="3">
        <v>-0.31742693598799199</v>
      </c>
      <c r="J4314" s="3">
        <v>2.5192779970577801</v>
      </c>
      <c r="K4314" s="3">
        <v>-3.5793047548663899</v>
      </c>
    </row>
    <row r="4315" spans="8:11">
      <c r="H4315" s="3">
        <v>2.56474742401205</v>
      </c>
      <c r="I4315" s="3">
        <v>-0.83711990620292598</v>
      </c>
      <c r="J4315" s="3">
        <f>-0.168368312459424</f>
        <v>-0.16836831245942399</v>
      </c>
      <c r="K4315" s="3">
        <v>-3.1121765555860899</v>
      </c>
    </row>
    <row r="4316" spans="8:11">
      <c r="H4316" s="3">
        <v>1.91440520955747</v>
      </c>
      <c r="I4316" s="3">
        <v>-1.31952251015462</v>
      </c>
      <c r="J4316" s="3">
        <f>-0.326781708363913</f>
        <v>-0.32678170836391301</v>
      </c>
      <c r="K4316" s="3">
        <v>-3.7696283102693</v>
      </c>
    </row>
    <row r="4317" spans="8:11">
      <c r="H4317" s="3">
        <v>0.46131880536464898</v>
      </c>
      <c r="I4317" s="3">
        <v>0.76441285002513404</v>
      </c>
      <c r="J4317" s="3">
        <v>2.9449903511612598</v>
      </c>
      <c r="K4317" s="3">
        <v>-2.4236765684927302</v>
      </c>
    </row>
    <row r="4318" spans="8:11">
      <c r="H4318" s="3">
        <v>0.59371551935915901</v>
      </c>
      <c r="I4318" s="3">
        <v>0.947354130165172</v>
      </c>
      <c r="J4318" s="3">
        <v>3.98942635101541</v>
      </c>
      <c r="K4318" s="3">
        <v>-1.24445996134948</v>
      </c>
    </row>
    <row r="4319" spans="8:11">
      <c r="H4319" s="3">
        <v>-0.29863282984324702</v>
      </c>
      <c r="I4319" s="3">
        <v>1.62984556076663</v>
      </c>
      <c r="J4319" s="3">
        <v>3.2281863796696002</v>
      </c>
      <c r="K4319" s="3">
        <v>-2.4534510973083301</v>
      </c>
    </row>
    <row r="4320" spans="8:11">
      <c r="H4320" s="3">
        <v>6.6704888052405403E-2</v>
      </c>
      <c r="I4320" s="3">
        <v>0.91936976868876197</v>
      </c>
      <c r="J4320" s="3">
        <v>0.17301158590869001</v>
      </c>
      <c r="K4320" s="3">
        <v>-3.7866293589661399</v>
      </c>
    </row>
    <row r="4321" spans="8:11">
      <c r="H4321" s="3">
        <v>2.7006742466854901</v>
      </c>
      <c r="I4321" s="3">
        <v>-0.47277935803447502</v>
      </c>
      <c r="J4321" s="3">
        <f>-3.51427115288336</f>
        <v>-3.5142711528833601</v>
      </c>
      <c r="K4321" s="3">
        <v>-2.5807052180318402</v>
      </c>
    </row>
    <row r="4322" spans="8:11">
      <c r="H4322" s="3">
        <v>0.91694073110874796</v>
      </c>
      <c r="I4322" s="3">
        <v>1.04222003495041</v>
      </c>
      <c r="J4322" s="3">
        <f>-1.33313807011846</f>
        <v>-1.3331380701184601</v>
      </c>
      <c r="K4322" s="3">
        <v>-3.0879472876644498</v>
      </c>
    </row>
    <row r="4323" spans="8:11">
      <c r="H4323" s="3">
        <v>0.91850982370680201</v>
      </c>
      <c r="I4323" s="3">
        <v>0.46704172708978398</v>
      </c>
      <c r="J4323" s="3">
        <v>3.6836229639617599</v>
      </c>
      <c r="K4323" s="3">
        <v>-1.77898690647046</v>
      </c>
    </row>
    <row r="4324" spans="8:11">
      <c r="H4324" s="3">
        <f>-0.899418120673979</f>
        <v>-0.89941812067397897</v>
      </c>
      <c r="I4324" s="3">
        <v>-2.82149162181272</v>
      </c>
      <c r="J4324" s="3">
        <v>1.18392435346543</v>
      </c>
      <c r="K4324" s="3">
        <v>3.8026907767753602</v>
      </c>
    </row>
    <row r="4325" spans="8:11">
      <c r="H4325" s="3">
        <v>2.2063875933417201</v>
      </c>
      <c r="I4325" s="3">
        <v>0.50660405282684295</v>
      </c>
      <c r="J4325" s="3">
        <v>3.2907730193792499</v>
      </c>
      <c r="K4325" s="3">
        <v>-2.0997936802535802</v>
      </c>
    </row>
    <row r="4326" spans="8:11">
      <c r="H4326" s="3">
        <v>1.1861252464149801</v>
      </c>
      <c r="I4326" s="3">
        <v>4.7622831733180597E-2</v>
      </c>
      <c r="J4326" s="3">
        <f>-1.47916915173455</f>
        <v>-1.47916915173455</v>
      </c>
      <c r="K4326" s="3">
        <v>-3.4996513283985</v>
      </c>
    </row>
    <row r="4327" spans="8:11">
      <c r="H4327" s="3">
        <v>0.76745694990700897</v>
      </c>
      <c r="I4327" s="3">
        <v>0.81085333465805998</v>
      </c>
      <c r="J4327" s="3">
        <v>2.68208517098391</v>
      </c>
      <c r="K4327" s="3">
        <v>3.0479655869061602</v>
      </c>
    </row>
    <row r="4328" spans="8:11">
      <c r="H4328" s="3">
        <v>-0.64852503197008904</v>
      </c>
      <c r="I4328" s="3">
        <v>1.2658712837850199</v>
      </c>
      <c r="J4328" s="3">
        <v>2.3922652430292</v>
      </c>
      <c r="K4328" s="3">
        <v>-3.0442321438078399</v>
      </c>
    </row>
    <row r="4329" spans="8:11">
      <c r="H4329" s="3">
        <v>-0.69064484142424298</v>
      </c>
      <c r="I4329" s="3">
        <v>0.2473264405258</v>
      </c>
      <c r="J4329" s="3">
        <v>2.23859247936501</v>
      </c>
      <c r="K4329" s="3">
        <v>-3.9029517609968098</v>
      </c>
    </row>
    <row r="4330" spans="8:11">
      <c r="H4330" s="3">
        <v>-2.6533783906728701</v>
      </c>
      <c r="I4330" s="3">
        <v>1.15618119883596</v>
      </c>
      <c r="J4330" s="3">
        <f>-0.476506628278038</f>
        <v>-0.47650662827803802</v>
      </c>
      <c r="K4330" s="3">
        <v>-3.2315633601143299</v>
      </c>
    </row>
    <row r="4331" spans="8:11">
      <c r="H4331" s="3">
        <v>-1.2914698852533799</v>
      </c>
      <c r="I4331" s="3">
        <v>0.67657519177594205</v>
      </c>
      <c r="J4331" s="3">
        <v>2.61137224439921</v>
      </c>
      <c r="K4331" s="3">
        <v>2.43476827586918</v>
      </c>
    </row>
    <row r="4332" spans="8:11">
      <c r="H4332" s="3">
        <v>-2.3853472682979602</v>
      </c>
      <c r="I4332" s="3">
        <v>1.2889442078547999</v>
      </c>
      <c r="J4332" s="3">
        <v>-3.7909747776231901</v>
      </c>
      <c r="K4332" s="3">
        <v>2.5811532718309</v>
      </c>
    </row>
    <row r="4333" spans="8:11">
      <c r="H4333" s="3">
        <v>1.11764664905239</v>
      </c>
      <c r="I4333" s="3">
        <v>1.2876140085296199</v>
      </c>
      <c r="J4333" s="3">
        <v>2.74825011960939</v>
      </c>
      <c r="K4333" s="3">
        <v>1.8194093983797801</v>
      </c>
    </row>
    <row r="4334" spans="8:11">
      <c r="H4334" s="3">
        <f>-1.60644841728475</f>
        <v>-1.60644841728475</v>
      </c>
      <c r="I4334" s="3">
        <v>-0.75282968020705299</v>
      </c>
      <c r="J4334" s="3">
        <v>3.4249831378462101</v>
      </c>
      <c r="K4334" s="3">
        <v>3.8470005563304799</v>
      </c>
    </row>
    <row r="4335" spans="8:11">
      <c r="H4335" s="3">
        <v>0.62834852855844003</v>
      </c>
      <c r="I4335" s="3">
        <v>-2.4027355949060198</v>
      </c>
      <c r="J4335" s="3">
        <v>2.9438250034512401</v>
      </c>
      <c r="K4335" s="3">
        <v>-0.99111155665869199</v>
      </c>
    </row>
    <row r="4336" spans="8:11">
      <c r="H4336" s="3">
        <f>-0.103611287985139</f>
        <v>-0.10361128798513899</v>
      </c>
      <c r="I4336" s="3">
        <v>-0.836130909457938</v>
      </c>
      <c r="J4336" s="3">
        <v>2.8486931807711402</v>
      </c>
      <c r="K4336" s="3">
        <v>-1.9463465475798101</v>
      </c>
    </row>
    <row r="4337" spans="8:11">
      <c r="H4337" s="3">
        <v>1.67570346259143</v>
      </c>
      <c r="I4337" s="3">
        <v>0.88571616565460698</v>
      </c>
      <c r="J4337" s="3">
        <v>-3.7541827085826398</v>
      </c>
      <c r="K4337" s="3">
        <v>1.7779226800752901</v>
      </c>
    </row>
    <row r="4338" spans="8:11">
      <c r="H4338" s="3">
        <v>-1.8983856808380699</v>
      </c>
      <c r="I4338" s="3">
        <v>2.3020636896425501</v>
      </c>
      <c r="J4338" s="3">
        <v>2.42313583549927</v>
      </c>
      <c r="K4338" s="3">
        <v>2.0329829300588198</v>
      </c>
    </row>
    <row r="4339" spans="8:11">
      <c r="H4339" s="3">
        <v>-0.84157349511661295</v>
      </c>
      <c r="I4339" s="3">
        <v>2.8260793912566702</v>
      </c>
      <c r="J4339" s="3">
        <f>-1.89881756442782</f>
        <v>-1.89881756442782</v>
      </c>
      <c r="K4339" s="3">
        <v>-2.50846164635335</v>
      </c>
    </row>
    <row r="4340" spans="8:11">
      <c r="H4340" s="3">
        <f>-2.67092755390588</f>
        <v>-2.6709275539058801</v>
      </c>
      <c r="I4340" s="3">
        <v>-9.4684252495348106E-2</v>
      </c>
      <c r="J4340" s="3">
        <f>-3.79569764122614</f>
        <v>-3.7956976412261398</v>
      </c>
      <c r="K4340" s="3">
        <v>-3.1889971151091099</v>
      </c>
    </row>
    <row r="4341" spans="8:11">
      <c r="H4341" s="3">
        <v>0.69099932823546295</v>
      </c>
      <c r="I4341" s="3">
        <v>-0.66538876930429003</v>
      </c>
      <c r="J4341" s="3">
        <v>2.43172093392098</v>
      </c>
      <c r="K4341" s="3">
        <v>-3.1018439636375001</v>
      </c>
    </row>
    <row r="4342" spans="8:11">
      <c r="H4342" s="3">
        <v>-2.6730740438160798</v>
      </c>
      <c r="I4342" s="3">
        <v>1.24399984031566</v>
      </c>
      <c r="J4342" s="3">
        <f>-2.63666675113849</f>
        <v>-2.63666675113849</v>
      </c>
      <c r="K4342" s="3">
        <v>-2.2212527339063199</v>
      </c>
    </row>
    <row r="4343" spans="8:11">
      <c r="H4343" s="3">
        <f>-0.243812607707452</f>
        <v>-0.243812607707452</v>
      </c>
      <c r="I4343" s="3">
        <v>-2.7944753264312401</v>
      </c>
      <c r="J4343" s="3">
        <v>-3.1530917388569799</v>
      </c>
      <c r="K4343" s="3">
        <v>3.27504942604314</v>
      </c>
    </row>
    <row r="4344" spans="8:11">
      <c r="H4344" s="3">
        <v>-2.53652860224333</v>
      </c>
      <c r="I4344" s="3">
        <v>0.87172062389482297</v>
      </c>
      <c r="J4344" s="3">
        <f>-1.96894239757634</f>
        <v>-1.96894239757634</v>
      </c>
      <c r="K4344" s="3">
        <v>-2.2908620239145301</v>
      </c>
    </row>
    <row r="4345" spans="8:11">
      <c r="H4345" s="3">
        <v>1.14570528041116</v>
      </c>
      <c r="I4345" s="3">
        <v>-2.41292543105097</v>
      </c>
      <c r="J4345" s="3">
        <f>-1.96336120381482</f>
        <v>-1.96336120381482</v>
      </c>
      <c r="K4345" s="3">
        <v>-3.8638058038558101</v>
      </c>
    </row>
    <row r="4346" spans="8:11">
      <c r="H4346" s="3">
        <f>-1.20400231858728</f>
        <v>-1.2040023185872799</v>
      </c>
      <c r="I4346" s="3">
        <v>-1.5462181354956801</v>
      </c>
      <c r="J4346" s="3">
        <v>3.65948391191495</v>
      </c>
      <c r="K4346" s="3">
        <v>-0.87912367147022297</v>
      </c>
    </row>
    <row r="4347" spans="8:11">
      <c r="H4347" s="3">
        <f>-2.84111074959583</f>
        <v>-2.8411107495958299</v>
      </c>
      <c r="I4347" s="3">
        <v>-0.45301509466854301</v>
      </c>
      <c r="J4347" s="3">
        <v>2.8827208426604298</v>
      </c>
      <c r="K4347" s="3">
        <v>-1.0389168037698</v>
      </c>
    </row>
    <row r="4348" spans="8:11">
      <c r="H4348" s="3">
        <f>-2.08899985908381</f>
        <v>-2.0889998590838101</v>
      </c>
      <c r="I4348" s="3">
        <v>-1.1017390544455701</v>
      </c>
      <c r="J4348" s="3">
        <v>3.80688465915257</v>
      </c>
      <c r="K4348" s="3">
        <v>1.01070322601323</v>
      </c>
    </row>
    <row r="4349" spans="8:11">
      <c r="H4349" s="3">
        <v>2.2742172551452802</v>
      </c>
      <c r="I4349" s="3">
        <v>2.4617174557789601E-2</v>
      </c>
      <c r="J4349" s="3">
        <v>0.89341766629484398</v>
      </c>
      <c r="K4349" s="3">
        <v>-3.05875061342413</v>
      </c>
    </row>
    <row r="4350" spans="8:11">
      <c r="H4350" s="3">
        <f>-1.96776906470519</f>
        <v>-1.96776906470519</v>
      </c>
      <c r="I4350" s="3">
        <v>-0.30205550765002898</v>
      </c>
      <c r="J4350" s="3">
        <v>3.1978444543446698</v>
      </c>
      <c r="K4350" s="3">
        <v>3.0102379186091701</v>
      </c>
    </row>
    <row r="4351" spans="8:11">
      <c r="H4351" s="3">
        <f>-1.09079472911169</f>
        <v>-1.09079472911169</v>
      </c>
      <c r="I4351" s="3">
        <v>-1.4251786060789899</v>
      </c>
      <c r="J4351" s="3">
        <v>-0.12848443098287399</v>
      </c>
      <c r="K4351" s="3">
        <v>3.79807898868133</v>
      </c>
    </row>
    <row r="4352" spans="8:11">
      <c r="H4352" s="3">
        <v>1.4760298967777901</v>
      </c>
      <c r="I4352" s="3">
        <v>0.90243502411323695</v>
      </c>
      <c r="J4352" s="3">
        <v>2.86092482365384</v>
      </c>
      <c r="K4352" s="3">
        <v>2.1048452367110602</v>
      </c>
    </row>
    <row r="4353" spans="8:11">
      <c r="H4353" s="3">
        <f>-1.75670586571689</f>
        <v>-1.7567058657168899</v>
      </c>
      <c r="I4353" s="3">
        <v>-1.94590376110399</v>
      </c>
      <c r="J4353" s="3">
        <v>-1.4574361618691001</v>
      </c>
      <c r="K4353" s="3">
        <v>2.62425847513162</v>
      </c>
    </row>
    <row r="4354" spans="8:11">
      <c r="H4354" s="3">
        <v>1.0662376813808601</v>
      </c>
      <c r="I4354" s="3">
        <v>1.2165681324892701</v>
      </c>
      <c r="J4354" s="3">
        <v>3.8277541981621401</v>
      </c>
      <c r="K4354" s="3">
        <v>0.35166437801495098</v>
      </c>
    </row>
    <row r="4355" spans="8:11">
      <c r="H4355" s="3">
        <v>1.8351493253504401</v>
      </c>
      <c r="I4355" s="3">
        <v>0.68700050685054703</v>
      </c>
      <c r="J4355" s="3">
        <f>-2.38224751881537</f>
        <v>-2.3822475188153698</v>
      </c>
      <c r="K4355" s="3">
        <v>-2.3189700494546099</v>
      </c>
    </row>
    <row r="4356" spans="8:11">
      <c r="H4356" s="3">
        <v>-5.2226079447417598E-2</v>
      </c>
      <c r="I4356" s="3">
        <v>1.6293022599098099</v>
      </c>
      <c r="J4356" s="3">
        <v>-3.0780706042333699</v>
      </c>
      <c r="K4356" s="3">
        <v>3.4145486136034799</v>
      </c>
    </row>
    <row r="4357" spans="8:11">
      <c r="H4357" s="3">
        <v>0.65555847748701002</v>
      </c>
      <c r="I4357" s="3">
        <v>1.47077107434409</v>
      </c>
      <c r="J4357" s="3">
        <v>-1.2327322197386801</v>
      </c>
      <c r="K4357" s="3">
        <v>2.7388199476616699</v>
      </c>
    </row>
    <row r="4358" spans="8:11">
      <c r="H4358" s="3">
        <f>-2.81070827264016</f>
        <v>-2.8107082726401602</v>
      </c>
      <c r="I4358" s="3">
        <v>-0.17151644877267799</v>
      </c>
      <c r="J4358" s="3">
        <v>0.71554423897090902</v>
      </c>
      <c r="K4358" s="3">
        <v>-2.9531476144629898</v>
      </c>
    </row>
    <row r="4359" spans="8:11">
      <c r="H4359" s="3">
        <f>-0.42408477249774</f>
        <v>-0.42408477249774001</v>
      </c>
      <c r="I4359" s="3">
        <v>-1.0419604421299401E-2</v>
      </c>
      <c r="J4359" s="3">
        <f>-1.81506792682334</f>
        <v>-1.8150679268233401</v>
      </c>
      <c r="K4359" s="3">
        <v>-3.07432418261059</v>
      </c>
    </row>
    <row r="4360" spans="8:11">
      <c r="H4360" s="3">
        <v>-1.53336293943289</v>
      </c>
      <c r="I4360" s="3">
        <v>0.86956386506341199</v>
      </c>
      <c r="J4360" s="3">
        <f>-2.60764714617787</f>
        <v>-2.6076471461778699</v>
      </c>
      <c r="K4360" s="3">
        <v>-3.6391925815729702</v>
      </c>
    </row>
    <row r="4361" spans="8:11">
      <c r="H4361" s="3">
        <v>5.6394489639508497E-3</v>
      </c>
      <c r="I4361" s="3">
        <v>2.9403284362472601</v>
      </c>
      <c r="J4361" s="3">
        <v>3.6063836738183799</v>
      </c>
      <c r="K4361" s="3">
        <v>0.48041710193078602</v>
      </c>
    </row>
    <row r="4362" spans="8:11">
      <c r="H4362" s="3">
        <v>2.0575646945555799</v>
      </c>
      <c r="I4362" s="3">
        <v>0.79717272667343397</v>
      </c>
      <c r="J4362" s="3">
        <v>3.3013041091903701</v>
      </c>
      <c r="K4362" s="3">
        <v>-0.58890233277938797</v>
      </c>
    </row>
    <row r="4363" spans="8:11">
      <c r="H4363" s="3">
        <v>-2.4541188087523902</v>
      </c>
      <c r="I4363" s="3">
        <v>1.31912650248231</v>
      </c>
      <c r="J4363" s="3">
        <v>-3.74900723084611</v>
      </c>
      <c r="K4363" s="3">
        <v>3.69156818971287</v>
      </c>
    </row>
    <row r="4364" spans="8:11">
      <c r="H4364" s="3">
        <v>2.4820938150630898</v>
      </c>
      <c r="I4364" s="3">
        <v>-1.0754673776450401</v>
      </c>
      <c r="J4364" s="3">
        <v>3.7020013776948</v>
      </c>
      <c r="K4364" s="3">
        <v>2.5503190228747101</v>
      </c>
    </row>
    <row r="4365" spans="8:11">
      <c r="H4365" s="3">
        <v>1.0826719315825499</v>
      </c>
      <c r="I4365" s="3">
        <v>-0.85885338824559598</v>
      </c>
      <c r="J4365" s="3">
        <v>0.107382120548584</v>
      </c>
      <c r="K4365" s="3">
        <v>-3.8672791575668302</v>
      </c>
    </row>
    <row r="4366" spans="8:11">
      <c r="H4366" s="3">
        <f>-2.47320837703503</f>
        <v>-2.4732083770350299</v>
      </c>
      <c r="I4366" s="3">
        <v>-0.81490641809833797</v>
      </c>
      <c r="J4366" s="3">
        <f>-3.66032632624252</f>
        <v>-3.6603263262425201</v>
      </c>
      <c r="K4366" s="3">
        <v>-3.8321309803943202</v>
      </c>
    </row>
    <row r="4367" spans="8:11">
      <c r="H4367" s="3">
        <f>-1.84783409546937</f>
        <v>-1.8478340954693699</v>
      </c>
      <c r="I4367" s="3">
        <v>-0.60959331838200304</v>
      </c>
      <c r="J4367" s="3">
        <v>3.0265973989850798</v>
      </c>
      <c r="K4367" s="3">
        <v>3.7807084488948801</v>
      </c>
    </row>
    <row r="4368" spans="8:11">
      <c r="H4368" s="3">
        <v>0.30490606184271701</v>
      </c>
      <c r="I4368" s="3">
        <v>-1.88739449818883</v>
      </c>
      <c r="J4368" s="3">
        <v>3.785187371388</v>
      </c>
      <c r="K4368" s="3">
        <v>-3.4508269572732</v>
      </c>
    </row>
    <row r="4369" spans="8:11">
      <c r="H4369" s="3">
        <f>-1.80137093341319</f>
        <v>-1.80137093341319</v>
      </c>
      <c r="I4369" s="3">
        <v>-0.29539234183832602</v>
      </c>
      <c r="J4369" s="3">
        <v>3.4421625157655802</v>
      </c>
      <c r="K4369" s="3">
        <v>3.0774888839051999</v>
      </c>
    </row>
    <row r="4370" spans="8:11">
      <c r="H4370" s="3">
        <v>2.1654284272934401</v>
      </c>
      <c r="I4370" s="3">
        <v>-8.0396660377922397E-2</v>
      </c>
      <c r="J4370" s="3">
        <v>0.79679859485805005</v>
      </c>
      <c r="K4370" s="3">
        <v>3.0198229804176702</v>
      </c>
    </row>
    <row r="4371" spans="8:11">
      <c r="H4371" s="3">
        <v>2.0885817961570701</v>
      </c>
      <c r="I4371" s="3">
        <v>-0.28140319021766602</v>
      </c>
      <c r="J4371" s="3">
        <v>-3.7710609861281901</v>
      </c>
      <c r="K4371" s="3">
        <v>0.186783177916622</v>
      </c>
    </row>
    <row r="4372" spans="8:11">
      <c r="H4372" s="3">
        <v>2.2622279804471601</v>
      </c>
      <c r="I4372" s="3">
        <v>1.5624339139879799</v>
      </c>
      <c r="J4372" s="3">
        <f>-0.258814605665842</f>
        <v>-0.25881460566584202</v>
      </c>
      <c r="K4372" s="3">
        <v>-3.7127918909567401</v>
      </c>
    </row>
    <row r="4373" spans="8:11">
      <c r="H4373" s="3">
        <v>2.6157739433729001</v>
      </c>
      <c r="I4373" s="3">
        <v>-1.2791173898733199</v>
      </c>
      <c r="J4373" s="3">
        <v>0.37154963328342699</v>
      </c>
      <c r="K4373" s="3">
        <v>-3.1511180236837801</v>
      </c>
    </row>
    <row r="4374" spans="8:11">
      <c r="H4374" s="3">
        <v>1.85766946111196</v>
      </c>
      <c r="I4374" s="3">
        <v>1.5806657995589299</v>
      </c>
      <c r="J4374" s="3">
        <v>-2.7748987259925202</v>
      </c>
      <c r="K4374" s="3">
        <v>3.7607875199086398</v>
      </c>
    </row>
    <row r="4375" spans="8:11">
      <c r="H4375" s="3">
        <v>1.5100303501560199</v>
      </c>
      <c r="I4375" s="3">
        <v>-0.97767696130350301</v>
      </c>
      <c r="J4375" s="3">
        <v>1.58368324525671</v>
      </c>
      <c r="K4375" s="3">
        <v>-2.9674424411040601</v>
      </c>
    </row>
    <row r="4376" spans="8:11">
      <c r="H4376" s="3">
        <v>0.268868149244199</v>
      </c>
      <c r="I4376" s="3">
        <v>2.0027199735690502</v>
      </c>
      <c r="J4376" s="3">
        <f>-2.99516458900085</f>
        <v>-2.9951645890008498</v>
      </c>
      <c r="K4376" s="3">
        <v>-1.95438314576258</v>
      </c>
    </row>
    <row r="4377" spans="8:11">
      <c r="H4377" s="3">
        <f>-2.58156406590602</f>
        <v>-2.5815640659060199</v>
      </c>
      <c r="I4377" s="3">
        <v>-1.51859091897326</v>
      </c>
      <c r="J4377" s="3">
        <v>3.4418770070420099</v>
      </c>
      <c r="K4377" s="3">
        <v>3.3603141675250998</v>
      </c>
    </row>
    <row r="4378" spans="8:11">
      <c r="H4378" s="3">
        <v>1.05184815692216</v>
      </c>
      <c r="I4378" s="3">
        <v>1.5666420926653399</v>
      </c>
      <c r="J4378" s="3">
        <v>0.86662044663853999</v>
      </c>
      <c r="K4378" s="3">
        <v>-3.6117840437056099</v>
      </c>
    </row>
    <row r="4379" spans="8:11">
      <c r="H4379" s="3">
        <v>0.36113785986225</v>
      </c>
      <c r="I4379" s="3">
        <v>-1.44687564277916</v>
      </c>
      <c r="J4379" s="3">
        <v>3.3436597199931999</v>
      </c>
      <c r="K4379" s="3">
        <v>3.5456059268792299</v>
      </c>
    </row>
    <row r="4380" spans="8:11">
      <c r="H4380" s="3">
        <v>-2.6592672327883</v>
      </c>
      <c r="I4380" s="3">
        <v>1.0490692256757099</v>
      </c>
      <c r="J4380" s="3">
        <v>3.7632909630360798</v>
      </c>
      <c r="K4380" s="3">
        <v>-1.4425350272980499</v>
      </c>
    </row>
    <row r="4381" spans="8:11">
      <c r="H4381" s="3">
        <v>-1.42924121412712</v>
      </c>
      <c r="I4381" s="3">
        <v>1.14305906805849</v>
      </c>
      <c r="J4381" s="3">
        <v>-3.5807636206099298</v>
      </c>
      <c r="K4381" s="3">
        <v>2.1369640086041199</v>
      </c>
    </row>
    <row r="4382" spans="8:11">
      <c r="H4382" s="3">
        <v>-1.8400625643887301</v>
      </c>
      <c r="I4382" s="3">
        <v>6.5863516539301295E-2</v>
      </c>
      <c r="J4382" s="3">
        <v>0.98894185427567205</v>
      </c>
      <c r="K4382" s="3">
        <v>-3.17267046241016</v>
      </c>
    </row>
    <row r="4383" spans="8:11">
      <c r="H4383" s="3">
        <v>0.27867013919474398</v>
      </c>
      <c r="I4383" s="3">
        <v>1.80433527911259</v>
      </c>
      <c r="J4383" s="3">
        <v>3.3637899631157602</v>
      </c>
      <c r="K4383" s="3">
        <v>2.0329469592235601</v>
      </c>
    </row>
    <row r="4384" spans="8:11">
      <c r="H4384" s="3">
        <v>-0.87248970130816905</v>
      </c>
      <c r="I4384" s="3">
        <v>1.75878239929311</v>
      </c>
      <c r="J4384" s="3">
        <v>3.1507120624651299</v>
      </c>
      <c r="K4384" s="3">
        <v>0.88375247278327995</v>
      </c>
    </row>
    <row r="4385" spans="8:11">
      <c r="H4385" s="3">
        <v>1.87043071973291</v>
      </c>
      <c r="I4385" s="3">
        <v>-6.8198236947632801E-2</v>
      </c>
      <c r="J4385" s="3">
        <f>-2.6401613837675</f>
        <v>-2.6401613837675</v>
      </c>
      <c r="K4385" s="3">
        <v>-3.1639773424180602</v>
      </c>
    </row>
    <row r="4386" spans="8:11">
      <c r="H4386" s="3">
        <v>2.09727200039424</v>
      </c>
      <c r="I4386" s="3">
        <v>-0.679138910515385</v>
      </c>
      <c r="J4386" s="3">
        <v>3.1096729574474899</v>
      </c>
      <c r="K4386" s="3">
        <v>2.3468854513766901</v>
      </c>
    </row>
    <row r="4387" spans="8:11">
      <c r="H4387" s="3">
        <v>0.19904749565470201</v>
      </c>
      <c r="I4387" s="3">
        <v>1.85953659733775</v>
      </c>
      <c r="J4387" s="3">
        <v>-3.3187633016979201</v>
      </c>
      <c r="K4387" s="3">
        <v>1.0201942423188699</v>
      </c>
    </row>
    <row r="4388" spans="8:11">
      <c r="H4388" s="3">
        <f>-0.907320634314766</f>
        <v>-0.90732063431476595</v>
      </c>
      <c r="I4388" s="3">
        <v>-0.81775546119217402</v>
      </c>
      <c r="J4388" s="3">
        <f>-1.51571374775729</f>
        <v>-1.51571374775729</v>
      </c>
      <c r="K4388" s="3">
        <v>-3.2288861668195001</v>
      </c>
    </row>
    <row r="4389" spans="8:11">
      <c r="H4389" s="3">
        <f>-0.230886051739133</f>
        <v>-0.23088605173913301</v>
      </c>
      <c r="I4389" s="3">
        <v>-2.42264867515836</v>
      </c>
      <c r="J4389" s="3">
        <f>-1.46571075035671</f>
        <v>-1.4657107503567099</v>
      </c>
      <c r="K4389" s="3">
        <v>-3.6092943772316701</v>
      </c>
    </row>
    <row r="4390" spans="8:11">
      <c r="H4390" s="3">
        <v>2.9321136138325299</v>
      </c>
      <c r="I4390" s="3">
        <v>-0.25932401550840101</v>
      </c>
      <c r="J4390" s="3">
        <v>-3.4528480840785898</v>
      </c>
      <c r="K4390" s="3">
        <v>0.42538458195100198</v>
      </c>
    </row>
    <row r="4391" spans="8:11">
      <c r="H4391" s="3">
        <v>-1.0990402922969</v>
      </c>
      <c r="I4391" s="3">
        <v>0.234477609155122</v>
      </c>
      <c r="J4391" s="3">
        <v>-1.6219150952836101</v>
      </c>
      <c r="K4391" s="3">
        <v>3.3262655863508401</v>
      </c>
    </row>
    <row r="4392" spans="8:11">
      <c r="H4392" s="3">
        <v>1.1145372989136699</v>
      </c>
      <c r="I4392" s="3">
        <v>1.5484215693358601</v>
      </c>
      <c r="J4392" s="3">
        <v>3.4461297713335601</v>
      </c>
      <c r="K4392" s="3">
        <v>3.3495375877518598</v>
      </c>
    </row>
    <row r="4393" spans="8:11">
      <c r="H4393" s="3">
        <v>1.7236197251216401</v>
      </c>
      <c r="I4393" s="3">
        <v>0.82037410946108003</v>
      </c>
      <c r="J4393" s="3">
        <v>2.0801215283555399</v>
      </c>
      <c r="K4393" s="3">
        <v>3.4803133298839999</v>
      </c>
    </row>
    <row r="4394" spans="8:11">
      <c r="H4394" s="3">
        <v>1.3073459647014101</v>
      </c>
      <c r="I4394" s="3">
        <v>-0.32253522427602799</v>
      </c>
      <c r="J4394" s="3">
        <v>-1.68303845837281</v>
      </c>
      <c r="K4394" s="3">
        <v>2.4841885732864002</v>
      </c>
    </row>
    <row r="4395" spans="8:11">
      <c r="H4395" s="3">
        <v>-2.4710068994890402</v>
      </c>
      <c r="I4395" s="3">
        <v>1.1378149790324199</v>
      </c>
      <c r="J4395" s="3">
        <v>1.34479944809617</v>
      </c>
      <c r="K4395" s="3">
        <v>-3.6249346299810599</v>
      </c>
    </row>
    <row r="4396" spans="8:11">
      <c r="H4396" s="3">
        <v>2.2746708432301599</v>
      </c>
      <c r="I4396" s="3">
        <v>0.75997839269526102</v>
      </c>
      <c r="J4396" s="3">
        <v>-2.09968759665627</v>
      </c>
      <c r="K4396" s="3">
        <v>2.3641060981761899</v>
      </c>
    </row>
    <row r="4397" spans="8:11">
      <c r="H4397" s="3">
        <v>-2.6132957150182898</v>
      </c>
      <c r="I4397" s="3">
        <v>0.88024282801792697</v>
      </c>
      <c r="J4397" s="3">
        <v>0.35251647918846202</v>
      </c>
      <c r="K4397" s="3">
        <v>-3.0080080107337102</v>
      </c>
    </row>
    <row r="4398" spans="8:11">
      <c r="H4398" s="3">
        <v>2.6882180290209199</v>
      </c>
      <c r="I4398" s="3">
        <v>-1.2467336175002599</v>
      </c>
      <c r="J4398" s="3">
        <v>3.59243597155977</v>
      </c>
      <c r="K4398" s="3">
        <v>-3.8476560637557702</v>
      </c>
    </row>
    <row r="4399" spans="8:11">
      <c r="H4399" s="3">
        <v>1.37093633367223</v>
      </c>
      <c r="I4399" s="3">
        <v>-1.9897211363078</v>
      </c>
      <c r="J4399" s="3">
        <v>-3.4477546646375399</v>
      </c>
      <c r="K4399" s="3">
        <v>0.74872730893273998</v>
      </c>
    </row>
    <row r="4400" spans="8:11">
      <c r="H4400" s="3">
        <v>-1.9192380594688301</v>
      </c>
      <c r="I4400" s="3">
        <v>6.9349325025655106E-2</v>
      </c>
      <c r="J4400" s="3">
        <v>2.8501240946511901</v>
      </c>
      <c r="K4400" s="3">
        <v>-1.70918987131915</v>
      </c>
    </row>
    <row r="4401" spans="8:11">
      <c r="H4401" s="3">
        <v>0.17667490109470901</v>
      </c>
      <c r="I4401" s="3">
        <v>0.67681607212767403</v>
      </c>
      <c r="J4401" s="3">
        <v>-2.5600688871508801</v>
      </c>
      <c r="K4401" s="3">
        <v>2.9350371837751301</v>
      </c>
    </row>
    <row r="4402" spans="8:11">
      <c r="H4402" s="3">
        <v>2.1745935650211501</v>
      </c>
      <c r="I4402" s="3">
        <v>2.5064585017648001E-2</v>
      </c>
      <c r="J4402" s="3">
        <v>2.9673974336663802</v>
      </c>
      <c r="K4402" s="3">
        <v>2.0999801403557399</v>
      </c>
    </row>
    <row r="4403" spans="8:11">
      <c r="H4403" s="3">
        <v>0.133564827282318</v>
      </c>
      <c r="I4403" s="3">
        <v>0.99138835235535205</v>
      </c>
      <c r="J4403" s="3">
        <v>-0.30209776133288102</v>
      </c>
      <c r="K4403" s="3">
        <v>3.9132311763178902</v>
      </c>
    </row>
    <row r="4404" spans="8:11">
      <c r="H4404" s="3">
        <f>-0.841582919570945</f>
        <v>-0.841582919570945</v>
      </c>
      <c r="I4404" s="3">
        <v>-2.3161331805130998</v>
      </c>
      <c r="J4404" s="3">
        <v>3.55455661769289</v>
      </c>
      <c r="K4404" s="3">
        <v>-0.59948249861660796</v>
      </c>
    </row>
    <row r="4405" spans="8:11">
      <c r="H4405" s="3">
        <f>-0.508293694391354</f>
        <v>-0.50829369439135397</v>
      </c>
      <c r="I4405" s="3">
        <v>-1.1304332510939801</v>
      </c>
      <c r="J4405" s="3">
        <v>-0.82403644099352302</v>
      </c>
      <c r="K4405" s="3">
        <v>3.2106560391756398</v>
      </c>
    </row>
    <row r="4406" spans="8:11">
      <c r="H4406" s="3">
        <f>-2.62741720839315</f>
        <v>-2.6274172083931502</v>
      </c>
      <c r="I4406" s="3">
        <v>-1.3122066913249999</v>
      </c>
      <c r="J4406" s="3">
        <f>-2.63593918877896</f>
        <v>-2.6359391887789601</v>
      </c>
      <c r="K4406" s="3">
        <v>-1.5054531172699499</v>
      </c>
    </row>
    <row r="4407" spans="8:11">
      <c r="H4407" s="3">
        <v>1.25592700258301</v>
      </c>
      <c r="I4407" s="3">
        <v>1.4721810512223099</v>
      </c>
      <c r="J4407" s="3">
        <f>-3.31874055165288</f>
        <v>-3.3187405516528798</v>
      </c>
      <c r="K4407" s="3">
        <v>-1.5286044555120399</v>
      </c>
    </row>
    <row r="4408" spans="8:11">
      <c r="H4408" s="3">
        <f>-0.798151274141783</f>
        <v>-0.798151274141783</v>
      </c>
      <c r="I4408" s="3">
        <v>-2.2228159645049899</v>
      </c>
      <c r="J4408" s="3">
        <v>3.7781665431429898</v>
      </c>
      <c r="K4408" s="3">
        <v>-2.9018952937972902</v>
      </c>
    </row>
    <row r="4409" spans="8:11">
      <c r="H4409" s="3">
        <v>0.53728154827335595</v>
      </c>
      <c r="I4409" s="3">
        <v>1.4875419657201501</v>
      </c>
      <c r="J4409" s="3">
        <v>-1.4942782897683999</v>
      </c>
      <c r="K4409" s="3">
        <v>3.6965892592489999</v>
      </c>
    </row>
    <row r="4410" spans="8:11">
      <c r="H4410" s="3">
        <v>2.8369134565079199</v>
      </c>
      <c r="I4410" s="3">
        <v>-0.54631192923441496</v>
      </c>
      <c r="J4410" s="3">
        <v>2.2687959872627901</v>
      </c>
      <c r="K4410" s="3">
        <v>2.9064197508973599</v>
      </c>
    </row>
    <row r="4411" spans="8:11">
      <c r="H4411" s="3">
        <v>-1.8044393934737799</v>
      </c>
      <c r="I4411" s="3">
        <v>0.72793498051834904</v>
      </c>
      <c r="J4411" s="3">
        <f>-3.86572445796968</f>
        <v>-3.8657244579696801</v>
      </c>
      <c r="K4411" s="3">
        <v>-0.95294319084766999</v>
      </c>
    </row>
    <row r="4412" spans="8:11">
      <c r="H4412" s="3">
        <f>-0.138956107919418</f>
        <v>-0.13895610791941801</v>
      </c>
      <c r="I4412" s="3">
        <v>-2.95838497952069</v>
      </c>
      <c r="J4412" s="3">
        <v>-2.9607150338374701</v>
      </c>
      <c r="K4412" s="3">
        <v>3.5203811835886798</v>
      </c>
    </row>
    <row r="4413" spans="8:11">
      <c r="H4413" s="3">
        <f>-2.84670186696053</f>
        <v>-2.84670186696053</v>
      </c>
      <c r="I4413" s="3">
        <v>-0.519675975676127</v>
      </c>
      <c r="J4413" s="3">
        <v>3.65831754151771</v>
      </c>
      <c r="K4413" s="3">
        <v>3.0384405690495599</v>
      </c>
    </row>
    <row r="4414" spans="8:11">
      <c r="H4414" s="3">
        <f>-0.202480043189447</f>
        <v>-0.20248004318944701</v>
      </c>
      <c r="I4414" s="3">
        <v>-1.13292422060482</v>
      </c>
      <c r="J4414" s="3">
        <v>-0.567769945789112</v>
      </c>
      <c r="K4414" s="3">
        <v>3.8430569553293901</v>
      </c>
    </row>
    <row r="4415" spans="8:11">
      <c r="H4415" s="3">
        <v>0.31085367177939</v>
      </c>
      <c r="I4415" s="3">
        <v>1.7320265134565</v>
      </c>
      <c r="J4415" s="3">
        <v>2.7713958478239098</v>
      </c>
      <c r="K4415" s="3">
        <v>-2.4252621213362699</v>
      </c>
    </row>
    <row r="4416" spans="8:11">
      <c r="H4416" s="3">
        <v>-1.81946424912264</v>
      </c>
      <c r="I4416" s="3">
        <v>0.18511995896802599</v>
      </c>
      <c r="J4416" s="3">
        <v>3.0883195281242202</v>
      </c>
      <c r="K4416" s="3">
        <v>-1.3309185192036601</v>
      </c>
    </row>
    <row r="4417" spans="8:11">
      <c r="H4417" s="3">
        <v>2.4605970782806899</v>
      </c>
      <c r="I4417" s="3">
        <v>-1.0113334489485399</v>
      </c>
      <c r="J4417" s="3">
        <v>-3.6101683600227701</v>
      </c>
      <c r="K4417" s="3">
        <v>2.5645805208833998</v>
      </c>
    </row>
    <row r="4418" spans="8:11">
      <c r="H4418" s="3">
        <v>0.69518740107305899</v>
      </c>
      <c r="I4418" s="3">
        <v>-0.70256946507768703</v>
      </c>
      <c r="J4418" s="3">
        <f>-3.60651022939411</f>
        <v>-3.60651022939411</v>
      </c>
      <c r="K4418" s="3">
        <v>-1.1320017326417799</v>
      </c>
    </row>
    <row r="4419" spans="8:11">
      <c r="H4419" s="3">
        <v>0.359130320977396</v>
      </c>
      <c r="I4419" s="3">
        <v>1.39543068423521</v>
      </c>
      <c r="J4419" s="3">
        <v>-3.9848663808403799</v>
      </c>
      <c r="K4419" s="3">
        <v>2.16423126390035</v>
      </c>
    </row>
    <row r="4420" spans="8:11">
      <c r="H4420" s="3">
        <f>-1.11604302955715</f>
        <v>-1.11604302955715</v>
      </c>
      <c r="I4420" s="3">
        <v>-1.14295980619358</v>
      </c>
      <c r="J4420" s="3">
        <v>-2.80617775096316</v>
      </c>
      <c r="K4420" s="3">
        <v>2.50466795862725</v>
      </c>
    </row>
    <row r="4421" spans="8:11">
      <c r="H4421" s="3">
        <v>1.39131638661334</v>
      </c>
      <c r="I4421" s="3">
        <v>-2.2986408758827501</v>
      </c>
      <c r="J4421" s="3">
        <v>2.2797919605105199</v>
      </c>
      <c r="K4421" s="3">
        <v>-2.7950245438894399</v>
      </c>
    </row>
    <row r="4422" spans="8:11">
      <c r="H4422" s="3">
        <v>-0.93661398623354397</v>
      </c>
      <c r="I4422" s="3">
        <v>1.00155507838278</v>
      </c>
      <c r="J4422" s="3">
        <v>-2.6803673878423302</v>
      </c>
      <c r="K4422" s="3">
        <v>2.3629146041856002</v>
      </c>
    </row>
    <row r="4423" spans="8:11">
      <c r="H4423" s="3">
        <f>-0.38322955835265</f>
        <v>-0.38322955835264999</v>
      </c>
      <c r="I4423" s="3">
        <v>-1.01301727411034</v>
      </c>
      <c r="J4423" s="3">
        <v>2.60564428211649</v>
      </c>
      <c r="K4423" s="3">
        <v>1.8588053184968101</v>
      </c>
    </row>
    <row r="4424" spans="8:11">
      <c r="H4424" s="3">
        <f>-2.11665097655108</f>
        <v>-2.1166509765510799</v>
      </c>
      <c r="I4424" s="3">
        <v>-2.0194766232172499</v>
      </c>
      <c r="J4424" s="3">
        <f>-0.849024733834638</f>
        <v>-0.84902473383463795</v>
      </c>
      <c r="K4424" s="3">
        <v>-3.7016628841580399</v>
      </c>
    </row>
    <row r="4425" spans="8:11">
      <c r="H4425" s="3">
        <f>-1.43746025219871</f>
        <v>-1.4374602521987101</v>
      </c>
      <c r="I4425" s="3">
        <v>-1.02611534238113</v>
      </c>
      <c r="J4425" s="3">
        <v>2.07752234395709</v>
      </c>
      <c r="K4425" s="3">
        <v>3.9489092623850799</v>
      </c>
    </row>
    <row r="4426" spans="8:11">
      <c r="H4426" s="3">
        <v>-2.8334115580307699</v>
      </c>
      <c r="I4426" s="3">
        <v>0.49214721505187098</v>
      </c>
      <c r="J4426" s="3">
        <v>-1.4402298285092401</v>
      </c>
      <c r="K4426" s="3">
        <v>3.88431371638936</v>
      </c>
    </row>
    <row r="4427" spans="8:11">
      <c r="H4427" s="3">
        <v>1.84462249965868</v>
      </c>
      <c r="I4427" s="3">
        <v>-2.2849231296982899</v>
      </c>
      <c r="J4427" s="3">
        <v>3.5071794827610798</v>
      </c>
      <c r="K4427" s="3">
        <v>2.6627880492993299</v>
      </c>
    </row>
    <row r="4428" spans="8:11">
      <c r="H4428" s="3">
        <f>-2.01092006864386</f>
        <v>-2.01092006864386</v>
      </c>
      <c r="I4428" s="3">
        <v>-1.40790856601182</v>
      </c>
      <c r="J4428" s="3">
        <v>-2.4327425471231399</v>
      </c>
      <c r="K4428" s="3">
        <v>3.9885282373597102</v>
      </c>
    </row>
    <row r="4429" spans="8:11">
      <c r="H4429" s="3">
        <v>0.81237512061143502</v>
      </c>
      <c r="I4429" s="3">
        <v>-1.09405804493771</v>
      </c>
      <c r="J4429" s="3">
        <v>-1.7781909907370701</v>
      </c>
      <c r="K4429" s="3">
        <v>2.57284422301437</v>
      </c>
    </row>
    <row r="4430" spans="8:11">
      <c r="H4430" s="3">
        <v>1.0742208286521699</v>
      </c>
      <c r="I4430" s="3">
        <v>2.2500712133875802</v>
      </c>
      <c r="J4430" s="3">
        <v>-2.2066176298517002</v>
      </c>
      <c r="K4430" s="3">
        <v>3.2004859299538202</v>
      </c>
    </row>
    <row r="4431" spans="8:11">
      <c r="H4431" s="3">
        <v>0.38853719157347999</v>
      </c>
      <c r="I4431" s="3">
        <v>1.6350434331352901</v>
      </c>
      <c r="J4431" s="3">
        <v>1.3946762924582501</v>
      </c>
      <c r="K4431" s="3">
        <v>3.7145682702672498</v>
      </c>
    </row>
    <row r="4432" spans="8:11">
      <c r="H4432" s="3">
        <f>-0.994784054848045</f>
        <v>-0.994784054848045</v>
      </c>
      <c r="I4432" s="3">
        <v>-1.45885861379128</v>
      </c>
      <c r="J4432" s="3">
        <f>-3.6538225503452</f>
        <v>-3.6538225503452</v>
      </c>
      <c r="K4432" s="3">
        <v>-2.9396804838139898</v>
      </c>
    </row>
    <row r="4433" spans="8:11">
      <c r="H4433" s="3">
        <v>1.11012888727262</v>
      </c>
      <c r="I4433" s="3">
        <v>0.72673396447090599</v>
      </c>
      <c r="J4433" s="3">
        <v>-2.8570067461812099</v>
      </c>
      <c r="K4433" s="3">
        <v>2.2367712750529201</v>
      </c>
    </row>
    <row r="4434" spans="8:11">
      <c r="H4434" s="3">
        <v>1.5701177368216701</v>
      </c>
      <c r="I4434" s="3">
        <v>-1.3458235607200799</v>
      </c>
      <c r="J4434" s="3">
        <f>-3.89242303525472</f>
        <v>-3.89242303525472</v>
      </c>
      <c r="K4434" s="3">
        <v>-3.52907683831102</v>
      </c>
    </row>
    <row r="4435" spans="8:11">
      <c r="H4435" s="3">
        <v>0.37153422151262699</v>
      </c>
      <c r="I4435" s="3">
        <v>0.36512788339569902</v>
      </c>
      <c r="J4435" s="3">
        <v>-0.42141645085656199</v>
      </c>
      <c r="K4435" s="3">
        <v>3.7541851707235501</v>
      </c>
    </row>
    <row r="4436" spans="8:11">
      <c r="H4436" s="3">
        <v>1.60947341117555</v>
      </c>
      <c r="I4436" s="3">
        <v>0.405216622473762</v>
      </c>
      <c r="J4436" s="3">
        <v>3.5767595354100399</v>
      </c>
      <c r="K4436" s="3">
        <v>-2.9220342600851201</v>
      </c>
    </row>
    <row r="4437" spans="8:11">
      <c r="H4437" s="3">
        <v>1.23640892707063</v>
      </c>
      <c r="I4437" s="3">
        <v>-1.4313235779395601</v>
      </c>
      <c r="J4437" s="3">
        <v>1.6936843474023999</v>
      </c>
      <c r="K4437" s="3">
        <v>-3.3121928784004</v>
      </c>
    </row>
    <row r="4438" spans="8:11">
      <c r="H4438" s="3">
        <f>-0.272442586259321</f>
        <v>-0.272442586259321</v>
      </c>
      <c r="I4438" s="3">
        <v>-0.20427570493526501</v>
      </c>
      <c r="J4438" s="3">
        <f>-2.99612422179554</f>
        <v>-2.9961242217955402</v>
      </c>
      <c r="K4438" s="3">
        <v>-3.8227327624611598</v>
      </c>
    </row>
    <row r="4439" spans="8:11">
      <c r="H4439" s="3">
        <v>1.1287475223068999</v>
      </c>
      <c r="I4439" s="3">
        <v>1.9608389282612</v>
      </c>
      <c r="J4439" s="3">
        <v>2.5128142340830899</v>
      </c>
      <c r="K4439" s="3">
        <v>2.7765149390016202</v>
      </c>
    </row>
    <row r="4440" spans="8:11">
      <c r="H4440" s="3">
        <v>2.0108773444474202</v>
      </c>
      <c r="I4440" s="3">
        <v>2.0385586511806899</v>
      </c>
      <c r="J4440" s="3">
        <v>0.12213423954979</v>
      </c>
      <c r="K4440" s="3">
        <v>3.1799759410799502</v>
      </c>
    </row>
    <row r="4441" spans="8:11">
      <c r="H4441" s="3">
        <v>1.25983065328924</v>
      </c>
      <c r="I4441" s="3">
        <v>0.108291202276193</v>
      </c>
      <c r="J4441" s="3">
        <v>-3.5313279322173798</v>
      </c>
      <c r="K4441" s="3">
        <v>0.80370887054205298</v>
      </c>
    </row>
    <row r="4442" spans="8:11">
      <c r="H4442" s="3">
        <v>1.1343073587771599</v>
      </c>
      <c r="I4442" s="3">
        <v>-2.7012146777565098</v>
      </c>
      <c r="J4442" s="3">
        <v>2.99351401792407</v>
      </c>
      <c r="K4442" s="3">
        <v>1.61120985796889</v>
      </c>
    </row>
    <row r="4443" spans="8:11">
      <c r="H4443" s="3">
        <v>0.80215870372351605</v>
      </c>
      <c r="I4443" s="3">
        <v>1.03472016711244</v>
      </c>
      <c r="J4443" s="3">
        <f>-3.62263786880258</f>
        <v>-3.6226378688025802</v>
      </c>
      <c r="K4443" s="3">
        <v>-0.70682688154429196</v>
      </c>
    </row>
    <row r="4444" spans="8:11">
      <c r="H4444" s="3">
        <v>-1.9678552668702101</v>
      </c>
      <c r="I4444" s="3">
        <v>1.77604494077266</v>
      </c>
      <c r="J4444" s="3">
        <v>-3.6806614232230901</v>
      </c>
      <c r="K4444" s="3">
        <v>0.46062934521918603</v>
      </c>
    </row>
    <row r="4445" spans="8:11">
      <c r="H4445" s="3">
        <v>1.0966018616242701</v>
      </c>
      <c r="I4445" s="3">
        <v>-0.127659348578056</v>
      </c>
      <c r="J4445" s="3">
        <v>-3.2492155652783001</v>
      </c>
      <c r="K4445" s="3">
        <v>3.9734667527800398</v>
      </c>
    </row>
    <row r="4446" spans="8:11">
      <c r="H4446" s="3">
        <v>-0.69987120882321396</v>
      </c>
      <c r="I4446" s="3">
        <v>1.65520687766351</v>
      </c>
      <c r="J4446" s="3">
        <v>3.8433215871344002</v>
      </c>
      <c r="K4446" s="3">
        <v>0.370862997310905</v>
      </c>
    </row>
    <row r="4447" spans="8:11">
      <c r="H4447" s="3">
        <f>-0.953790128295682</f>
        <v>-0.95379012829568199</v>
      </c>
      <c r="I4447" s="3">
        <v>-2.09440402655291</v>
      </c>
      <c r="J4447" s="3">
        <f>-3.91396647934975</f>
        <v>-3.9139664793497499</v>
      </c>
      <c r="K4447" s="3">
        <v>-2.84179031635757</v>
      </c>
    </row>
    <row r="4448" spans="8:11">
      <c r="H4448" s="3">
        <v>1.6605780886738299</v>
      </c>
      <c r="I4448" s="3">
        <v>1.5709563679967</v>
      </c>
      <c r="J4448" s="3">
        <v>-3.1618906166346501</v>
      </c>
      <c r="K4448" s="3">
        <v>3.7779067608035701</v>
      </c>
    </row>
    <row r="4449" spans="8:11">
      <c r="H4449" s="3">
        <f>-0.152264632558561</f>
        <v>-0.15226463255856101</v>
      </c>
      <c r="I4449" s="3">
        <v>-2.4876938048938002</v>
      </c>
      <c r="J4449" s="3">
        <v>2.8617542986835498</v>
      </c>
      <c r="K4449" s="3">
        <v>3.42576858197878</v>
      </c>
    </row>
    <row r="4450" spans="8:11">
      <c r="H4450" s="3">
        <v>2.2633770842462999</v>
      </c>
      <c r="I4450" s="3">
        <v>0.270058555751582</v>
      </c>
      <c r="J4450" s="3">
        <f>-2.12404267141576</f>
        <v>-2.1240426714157601</v>
      </c>
      <c r="K4450" s="3">
        <v>-2.9477327937571598</v>
      </c>
    </row>
    <row r="4451" spans="8:11">
      <c r="H4451" s="3">
        <v>1.9370242460462199</v>
      </c>
      <c r="I4451" s="3">
        <v>1.08611633093354</v>
      </c>
      <c r="J4451" s="3">
        <v>3.6664403623811999</v>
      </c>
      <c r="K4451" s="3">
        <v>3.7140888504616201</v>
      </c>
    </row>
    <row r="4452" spans="8:11">
      <c r="H4452" s="3">
        <f>-2.03605199851254</f>
        <v>-2.0360519985125398</v>
      </c>
      <c r="I4452" s="3">
        <v>-1.52225257373404</v>
      </c>
      <c r="J4452" s="3">
        <v>2.1857674596981802</v>
      </c>
      <c r="K4452" s="3">
        <v>-3.7362581767098302</v>
      </c>
    </row>
    <row r="4453" spans="8:11">
      <c r="H4453" s="3">
        <v>2.1667453582610898</v>
      </c>
      <c r="I4453" s="3">
        <v>1.0862495629393101</v>
      </c>
      <c r="J4453" s="3">
        <v>0.58549199807910601</v>
      </c>
      <c r="K4453" s="3">
        <v>-3.83376033351266</v>
      </c>
    </row>
    <row r="4454" spans="8:11">
      <c r="H4454" s="3">
        <f>-2.11047819611368</f>
        <v>-2.11047819611368</v>
      </c>
      <c r="I4454" s="3">
        <v>-0.64842376812173996</v>
      </c>
      <c r="J4454" s="3">
        <v>3.9087869761562799</v>
      </c>
      <c r="K4454" s="3">
        <v>1.49106696500823</v>
      </c>
    </row>
    <row r="4455" spans="8:11">
      <c r="H4455" s="3">
        <f>-1.91375284837159</f>
        <v>-1.91375284837159</v>
      </c>
      <c r="I4455" s="3">
        <v>-1.2129017487420799</v>
      </c>
      <c r="J4455" s="3">
        <v>-1.62088830555867</v>
      </c>
      <c r="K4455" s="3">
        <v>3.3665138514064799</v>
      </c>
    </row>
    <row r="4456" spans="8:11">
      <c r="H4456" s="3">
        <v>-1.4990607308278801</v>
      </c>
      <c r="I4456" s="3">
        <v>2.2367909075839401</v>
      </c>
      <c r="J4456" s="3">
        <f>-3.30156454247324</f>
        <v>-3.30156454247324</v>
      </c>
      <c r="K4456" s="3">
        <v>-0.33078442631805499</v>
      </c>
    </row>
    <row r="4457" spans="8:11">
      <c r="H4457" s="3">
        <f>-0.241351938178246</f>
        <v>-0.24135193817824599</v>
      </c>
      <c r="I4457" s="3">
        <v>-0.14903900787968899</v>
      </c>
      <c r="J4457" s="3">
        <v>-0.34879371684435001</v>
      </c>
      <c r="K4457" s="3">
        <v>3.79697536148461</v>
      </c>
    </row>
    <row r="4458" spans="8:11">
      <c r="H4458" s="3">
        <v>1.0523882109473299</v>
      </c>
      <c r="I4458" s="3">
        <v>1.2706473169316601</v>
      </c>
      <c r="J4458" s="3">
        <v>2.7127954813333099</v>
      </c>
      <c r="K4458" s="3">
        <v>-1.7790003372899801</v>
      </c>
    </row>
    <row r="4459" spans="8:11">
      <c r="H4459" s="3">
        <v>-1.8195289398155301</v>
      </c>
      <c r="I4459" s="3">
        <v>1.8800815497991701</v>
      </c>
      <c r="J4459" s="3">
        <f>-2.91966088888586</f>
        <v>-2.91966088888586</v>
      </c>
      <c r="K4459" s="3">
        <v>-3.17685391028443</v>
      </c>
    </row>
    <row r="4460" spans="8:11">
      <c r="H4460" s="3">
        <v>-1.48440900878988</v>
      </c>
      <c r="I4460" s="3">
        <v>1.5767750551297399</v>
      </c>
      <c r="J4460" s="3">
        <v>-3.4452166108164999</v>
      </c>
      <c r="K4460" s="3">
        <v>1.21403459259996</v>
      </c>
    </row>
    <row r="4461" spans="8:11">
      <c r="H4461" s="3">
        <v>1.3703453176122899</v>
      </c>
      <c r="I4461" s="3">
        <v>7.3490936112130506E-2</v>
      </c>
      <c r="J4461" s="3">
        <f>-3.7106132413436</f>
        <v>-3.7106132413436002</v>
      </c>
      <c r="K4461" s="3">
        <v>-2.25788495285865</v>
      </c>
    </row>
    <row r="4462" spans="8:11">
      <c r="H4462" s="3">
        <v>2.0890743257323399</v>
      </c>
      <c r="I4462" s="3">
        <v>0.67967089577319695</v>
      </c>
      <c r="J4462" s="3">
        <f>-1.15134841342156</f>
        <v>-1.1513484134215599</v>
      </c>
      <c r="K4462" s="3">
        <v>-3.1220334189988801</v>
      </c>
    </row>
    <row r="4463" spans="8:11">
      <c r="H4463" s="3">
        <v>-8.2608935202343498E-2</v>
      </c>
      <c r="I4463" s="3">
        <v>2.7735436524096602</v>
      </c>
      <c r="J4463" s="3">
        <v>3.1961694693817102</v>
      </c>
      <c r="K4463" s="3">
        <v>2.4998432272845599</v>
      </c>
    </row>
    <row r="4464" spans="8:11">
      <c r="H4464" s="3">
        <f>-1.34166994765161</f>
        <v>-1.3416699476516101</v>
      </c>
      <c r="I4464" s="3">
        <v>-1.70436442413911</v>
      </c>
      <c r="J4464" s="3">
        <f>-2.19172234474896</f>
        <v>-2.19172234474896</v>
      </c>
      <c r="K4464" s="3">
        <v>-2.5547345225098299</v>
      </c>
    </row>
    <row r="4465" spans="8:11">
      <c r="H4465" s="3">
        <v>0.86328022273321803</v>
      </c>
      <c r="I4465" s="3">
        <v>2.2958702791605301</v>
      </c>
      <c r="J4465" s="3">
        <v>2.5701002998060898</v>
      </c>
      <c r="K4465" s="3">
        <v>-3.53414761588721</v>
      </c>
    </row>
    <row r="4466" spans="8:11">
      <c r="H4466" s="3">
        <v>2.4752469665027399</v>
      </c>
      <c r="I4466" s="3">
        <v>0.57109038605127005</v>
      </c>
      <c r="J4466" s="3">
        <f>-3.82945600228015</f>
        <v>-3.8294560022801498</v>
      </c>
      <c r="K4466" s="3">
        <v>-3.5240553430918302</v>
      </c>
    </row>
    <row r="4467" spans="8:11">
      <c r="H4467" s="3">
        <v>2.0647518909014702</v>
      </c>
      <c r="I4467" s="3">
        <v>-1.931066545033</v>
      </c>
      <c r="J4467" s="3">
        <v>2.8414433594531801</v>
      </c>
      <c r="K4467" s="3">
        <v>2.1919946479068702</v>
      </c>
    </row>
    <row r="4468" spans="8:11">
      <c r="H4468" s="3">
        <v>-1.26434402721269</v>
      </c>
      <c r="I4468" s="3">
        <v>2.3288997273201901</v>
      </c>
      <c r="J4468" s="3">
        <f>-2.36106096885571</f>
        <v>-2.36106096885571</v>
      </c>
      <c r="K4468" s="3">
        <v>-2.8638481402632401</v>
      </c>
    </row>
    <row r="4469" spans="8:11">
      <c r="H4469" s="3">
        <f>-0.392146573501912</f>
        <v>-0.39214657350191201</v>
      </c>
      <c r="I4469" s="3">
        <v>-2.96437497577696</v>
      </c>
      <c r="J4469" s="3">
        <f>-2.24910637024213</f>
        <v>-2.2491063702421301</v>
      </c>
      <c r="K4469" s="3">
        <v>-2.62189080167864</v>
      </c>
    </row>
    <row r="4470" spans="8:11">
      <c r="H4470" s="3">
        <v>-1.01577434535736</v>
      </c>
      <c r="I4470" s="3">
        <v>1.40235475950535</v>
      </c>
      <c r="J4470" s="3">
        <v>0.59154610672521102</v>
      </c>
      <c r="K4470" s="3">
        <v>-3.6695158206757301</v>
      </c>
    </row>
    <row r="4471" spans="8:11">
      <c r="H4471" s="3">
        <f>-0.519736461581738</f>
        <v>-0.51973646158173803</v>
      </c>
      <c r="I4471" s="3">
        <v>-8.2154099771074102E-2</v>
      </c>
      <c r="J4471" s="3">
        <v>-1.8508348211777099</v>
      </c>
      <c r="K4471" s="3">
        <v>2.8695573917466302</v>
      </c>
    </row>
    <row r="4472" spans="8:11">
      <c r="H4472" s="3">
        <v>1.58943459416179</v>
      </c>
      <c r="I4472" s="3">
        <v>-0.39034842582498203</v>
      </c>
      <c r="J4472" s="3">
        <v>3.3449581920638898</v>
      </c>
      <c r="K4472" s="3">
        <v>-2.1758279346078302</v>
      </c>
    </row>
    <row r="4473" spans="8:11">
      <c r="H4473" s="3">
        <v>1.8783443317947599</v>
      </c>
      <c r="I4473" s="3">
        <v>1.0976342416029901</v>
      </c>
      <c r="J4473" s="3">
        <f>-2.69479087526847</f>
        <v>-2.6947908752684699</v>
      </c>
      <c r="K4473" s="3">
        <v>-2.4574421418349401</v>
      </c>
    </row>
    <row r="4474" spans="8:11">
      <c r="H4474" s="3">
        <v>1.3499996122745199</v>
      </c>
      <c r="I4474" s="3">
        <v>1.73596308415339</v>
      </c>
      <c r="J4474" s="3">
        <v>3.5876402098233902</v>
      </c>
      <c r="K4474" s="3">
        <v>2.9825791471517</v>
      </c>
    </row>
    <row r="4475" spans="8:11">
      <c r="H4475" s="3">
        <v>0.48551369366290598</v>
      </c>
      <c r="I4475" s="3">
        <v>0.58547711386898404</v>
      </c>
      <c r="J4475" s="3">
        <f>-0.890520338893284</f>
        <v>-0.89052033889328397</v>
      </c>
      <c r="K4475" s="3">
        <v>-2.9188302432638502</v>
      </c>
    </row>
    <row r="4476" spans="8:11">
      <c r="H4476" s="3">
        <v>1.20226456804459</v>
      </c>
      <c r="I4476" s="3">
        <v>-1.2943609730422201</v>
      </c>
      <c r="J4476" s="3">
        <v>3.2378107562592802</v>
      </c>
      <c r="K4476" s="3">
        <v>0.11357226790050499</v>
      </c>
    </row>
    <row r="4477" spans="8:11">
      <c r="H4477" s="3">
        <v>0.33210634573029102</v>
      </c>
      <c r="I4477" s="3">
        <v>0.47220516444306598</v>
      </c>
      <c r="J4477" s="3">
        <f>-1.73845103157138</f>
        <v>-1.7384510315713799</v>
      </c>
      <c r="K4477" s="3">
        <v>-2.5993658223811802</v>
      </c>
    </row>
    <row r="4478" spans="8:11">
      <c r="H4478" s="3">
        <f>-1.16129892471305</f>
        <v>-1.1612989247130501</v>
      </c>
      <c r="I4478" s="3">
        <v>-2.1596330562091599</v>
      </c>
      <c r="J4478" s="3">
        <v>-2.9545900729219601</v>
      </c>
      <c r="K4478" s="3">
        <v>0.87517485574955201</v>
      </c>
    </row>
    <row r="4479" spans="8:11">
      <c r="H4479" s="3">
        <v>0.69651668815675005</v>
      </c>
      <c r="I4479" s="3">
        <v>-0.177302254787015</v>
      </c>
      <c r="J4479" s="3">
        <v>2.8425092953851201</v>
      </c>
      <c r="K4479" s="3">
        <v>-1.9431252073004901</v>
      </c>
    </row>
    <row r="4480" spans="8:11">
      <c r="H4480" s="3">
        <v>0.816877479552513</v>
      </c>
      <c r="I4480" s="3">
        <v>-2.57269340842375</v>
      </c>
      <c r="J4480" s="3">
        <v>-1.42622333967912</v>
      </c>
      <c r="K4480" s="3">
        <v>3.1042627731069601</v>
      </c>
    </row>
    <row r="4481" spans="8:11">
      <c r="H4481" s="3">
        <f>-1.03379142747798</f>
        <v>-1.03379142747798</v>
      </c>
      <c r="I4481" s="3">
        <v>-1.2249613722786401</v>
      </c>
      <c r="J4481" s="3">
        <v>1.7931390689610001</v>
      </c>
      <c r="K4481" s="3">
        <v>3.9270177915340598</v>
      </c>
    </row>
    <row r="4482" spans="8:11">
      <c r="H4482" s="3">
        <v>-0.29330881512912199</v>
      </c>
      <c r="I4482" s="3">
        <v>1.36827864109008</v>
      </c>
      <c r="J4482" s="3">
        <v>2.2576136097588999</v>
      </c>
      <c r="K4482" s="3">
        <v>2.30117084742237</v>
      </c>
    </row>
    <row r="4483" spans="8:11">
      <c r="H4483" s="3">
        <v>1.40573588044025</v>
      </c>
      <c r="I4483" s="3">
        <v>-2.0604464695825202</v>
      </c>
      <c r="J4483" s="3">
        <f>-0.0198935872127545</f>
        <v>-1.9893587212754499E-2</v>
      </c>
      <c r="K4483" s="3">
        <v>-3.7630575279977299</v>
      </c>
    </row>
    <row r="4484" spans="8:11">
      <c r="J4484" s="3">
        <v>-2.6449615354028402</v>
      </c>
      <c r="K4484" s="3">
        <v>3.96601001783436</v>
      </c>
    </row>
    <row r="4485" spans="8:11">
      <c r="J4485" s="3">
        <v>3.51358009696323</v>
      </c>
      <c r="K4485" s="3">
        <v>2.8611114892004101</v>
      </c>
    </row>
    <row r="4486" spans="8:11">
      <c r="J4486" s="3">
        <f>-3.19598805734901</f>
        <v>-3.1959880573490098</v>
      </c>
      <c r="K4486" s="3">
        <v>-1.4802514035110099</v>
      </c>
    </row>
    <row r="4487" spans="8:11">
      <c r="J4487" s="3">
        <v>-0.45429644222464599</v>
      </c>
      <c r="K4487" s="3">
        <v>3.7540707243798201</v>
      </c>
    </row>
    <row r="4488" spans="8:11">
      <c r="J4488" s="3">
        <v>3.2420914856752701</v>
      </c>
      <c r="K4488" s="3">
        <v>-0.24293202402978401</v>
      </c>
    </row>
    <row r="4489" spans="8:11">
      <c r="J4489" s="3">
        <v>-3.8276615986225302</v>
      </c>
      <c r="K4489" s="3">
        <v>3.9067375160410598</v>
      </c>
    </row>
    <row r="4490" spans="8:11">
      <c r="J4490" s="3">
        <v>2.5689624112155398</v>
      </c>
      <c r="K4490" s="3">
        <v>1.8702438375147299</v>
      </c>
    </row>
    <row r="4491" spans="8:11">
      <c r="J4491" s="3">
        <v>3.5015071845647201</v>
      </c>
      <c r="K4491" s="3">
        <v>-3.5336718872078499</v>
      </c>
    </row>
    <row r="4492" spans="8:11">
      <c r="J4492" s="3">
        <f>-3.86817825049557</f>
        <v>-3.86817825049557</v>
      </c>
      <c r="K4492" s="3">
        <v>-1.0234190063316799</v>
      </c>
    </row>
    <row r="4493" spans="8:11">
      <c r="J4493" s="3">
        <v>-0.43515974533613999</v>
      </c>
      <c r="K4493" s="3">
        <v>3.4429568182060799</v>
      </c>
    </row>
    <row r="4494" spans="8:11">
      <c r="J4494" s="3">
        <v>-3.32378168082949</v>
      </c>
      <c r="K4494" s="3">
        <v>0.58913326313381897</v>
      </c>
    </row>
    <row r="4495" spans="8:11">
      <c r="J4495" s="3">
        <f>-1.87622759313514</f>
        <v>-1.87622759313514</v>
      </c>
      <c r="K4495" s="3">
        <v>-3.4285654540146</v>
      </c>
    </row>
    <row r="4496" spans="8:11">
      <c r="J4496" s="3">
        <v>1.2327018435878101</v>
      </c>
      <c r="K4496" s="3">
        <v>3.26931651402999</v>
      </c>
    </row>
    <row r="4497" spans="10:11">
      <c r="J4497" s="3">
        <v>0.74352789358495897</v>
      </c>
      <c r="K4497" s="3">
        <v>-3.8075620262454599</v>
      </c>
    </row>
    <row r="4498" spans="10:11">
      <c r="J4498" s="3">
        <v>3.9560129969279099</v>
      </c>
      <c r="K4498" s="3">
        <v>2.10378583410332</v>
      </c>
    </row>
    <row r="4499" spans="10:11">
      <c r="J4499" s="3">
        <f>-3.05255216043672</f>
        <v>-3.0525521604367198</v>
      </c>
      <c r="K4499" s="3">
        <v>-2.8418019413789701</v>
      </c>
    </row>
    <row r="4500" spans="10:11">
      <c r="J4500" s="3">
        <v>3.2532987365019999</v>
      </c>
      <c r="K4500" s="3">
        <v>2.5278566671232898</v>
      </c>
    </row>
    <row r="4501" spans="10:11">
      <c r="J4501" s="3">
        <f>-3.92886503458919</f>
        <v>-3.9288650345891898</v>
      </c>
      <c r="K4501" s="3">
        <v>-3.1785871252707398</v>
      </c>
    </row>
    <row r="4502" spans="10:11">
      <c r="J4502" s="3">
        <v>-1.1108065175762201</v>
      </c>
      <c r="K4502" s="3">
        <v>3.9695273151162702</v>
      </c>
    </row>
    <row r="4503" spans="10:11">
      <c r="J4503" s="3">
        <v>3.3540703573900599</v>
      </c>
      <c r="K4503" s="3">
        <v>-3.45248356108891</v>
      </c>
    </row>
    <row r="4504" spans="10:11">
      <c r="J4504" s="3">
        <f>-2.75250992447553</f>
        <v>-2.7525099244755298</v>
      </c>
      <c r="K4504" s="3">
        <v>-1.36059544246305</v>
      </c>
    </row>
    <row r="4505" spans="10:11">
      <c r="J4505" s="3">
        <v>2.2044512291986802</v>
      </c>
      <c r="K4505" s="3">
        <v>3.4187899910005601</v>
      </c>
    </row>
    <row r="4506" spans="10:11">
      <c r="J4506" s="3">
        <v>3.629245232098</v>
      </c>
      <c r="K4506" s="3">
        <v>2.8972114728618301</v>
      </c>
    </row>
    <row r="4507" spans="10:11">
      <c r="J4507" s="3">
        <f>-3.8627161616485</f>
        <v>-3.8627161616485002</v>
      </c>
      <c r="K4507" s="3">
        <v>-1.62879082667945</v>
      </c>
    </row>
    <row r="4508" spans="10:11">
      <c r="J4508" s="3">
        <v>-3.0979397800750799</v>
      </c>
      <c r="K4508" s="3">
        <v>3.46119752639295</v>
      </c>
    </row>
    <row r="4509" spans="10:11">
      <c r="J4509" s="3">
        <v>-3.6374195331871699</v>
      </c>
      <c r="K4509" s="3">
        <v>0.52160306834609005</v>
      </c>
    </row>
    <row r="4510" spans="10:11">
      <c r="J4510" s="3">
        <v>2.0237357598344698</v>
      </c>
      <c r="K4510" s="3">
        <v>2.62111645208959</v>
      </c>
    </row>
    <row r="4511" spans="10:11">
      <c r="J4511" s="3">
        <f>-2.91458306930602</f>
        <v>-2.91458306930602</v>
      </c>
      <c r="K4511" s="3">
        <v>-3.8771858182896399</v>
      </c>
    </row>
    <row r="4512" spans="10:11">
      <c r="J4512" s="3">
        <v>3.1146742388088602</v>
      </c>
      <c r="K4512" s="3">
        <v>3.6839414705358098</v>
      </c>
    </row>
    <row r="4513" spans="10:11">
      <c r="J4513" s="3">
        <v>2.3272695253542399</v>
      </c>
      <c r="K4513" s="3">
        <v>-2.8362621658979799</v>
      </c>
    </row>
    <row r="4514" spans="10:11">
      <c r="J4514" s="3">
        <f>-3.15324432471086</f>
        <v>-3.1532443247108599</v>
      </c>
      <c r="K4514" s="3">
        <v>-0.80334072415673996</v>
      </c>
    </row>
    <row r="4515" spans="10:11">
      <c r="J4515" s="3">
        <v>2.74003759516701</v>
      </c>
      <c r="K4515" s="3">
        <v>1.62601122159895</v>
      </c>
    </row>
    <row r="4516" spans="10:11">
      <c r="J4516" s="3">
        <v>-2.5960550519932601</v>
      </c>
      <c r="K4516" s="3">
        <v>3.4854152478375</v>
      </c>
    </row>
    <row r="4517" spans="10:11">
      <c r="J4517" s="3">
        <f>-3.92689959836182</f>
        <v>-3.9268995983618198</v>
      </c>
      <c r="K4517" s="3">
        <v>-3.1040908137409602</v>
      </c>
    </row>
    <row r="4518" spans="10:11">
      <c r="J4518" s="3">
        <v>2.6742087542711999</v>
      </c>
      <c r="K4518" s="3">
        <v>3.78471075121867</v>
      </c>
    </row>
    <row r="4519" spans="10:11">
      <c r="J4519" s="3">
        <f>-3.58886979012814</f>
        <v>-3.5888697901281401</v>
      </c>
      <c r="K4519" s="3">
        <v>-0.91420280413058796</v>
      </c>
    </row>
    <row r="4520" spans="10:11">
      <c r="J4520" s="3">
        <v>2.3441460768649098</v>
      </c>
      <c r="K4520" s="3">
        <v>2.7800503444538198</v>
      </c>
    </row>
    <row r="4521" spans="10:11">
      <c r="J4521" s="3">
        <v>1.12797944699108</v>
      </c>
      <c r="K4521" s="3">
        <v>-3.0587412741371098</v>
      </c>
    </row>
    <row r="4522" spans="10:11">
      <c r="J4522" s="3">
        <v>2.8405304014655401</v>
      </c>
      <c r="K4522" s="3">
        <v>2.3947126870755699</v>
      </c>
    </row>
    <row r="4523" spans="10:11">
      <c r="J4523" s="3">
        <v>-2.36894847105938</v>
      </c>
      <c r="K4523" s="3">
        <v>2.24966508620341</v>
      </c>
    </row>
    <row r="4524" spans="10:11">
      <c r="J4524" s="3">
        <f>-3.95487302783144</f>
        <v>-3.9548730278314399</v>
      </c>
      <c r="K4524" s="3">
        <v>-0.52644360143573499</v>
      </c>
    </row>
    <row r="4525" spans="10:11">
      <c r="J4525" s="3">
        <f>-3.23378795337575</f>
        <v>-3.2337879533757499</v>
      </c>
      <c r="K4525" s="3">
        <v>-0.69974181361710097</v>
      </c>
    </row>
    <row r="4526" spans="10:11">
      <c r="J4526" s="3">
        <v>-3.0387346533765398</v>
      </c>
      <c r="K4526" s="3">
        <v>3.6523734085064499E-2</v>
      </c>
    </row>
    <row r="4527" spans="10:11">
      <c r="J4527" s="3">
        <v>2.4411934193961198</v>
      </c>
      <c r="K4527" s="3">
        <v>3.7696736282428698</v>
      </c>
    </row>
    <row r="4528" spans="10:11">
      <c r="J4528" s="3">
        <v>2.2161200087867301</v>
      </c>
      <c r="K4528" s="3">
        <v>-2.53030721184708</v>
      </c>
    </row>
    <row r="4529" spans="10:11">
      <c r="J4529" s="3">
        <v>-3.5767160762828398</v>
      </c>
      <c r="K4529" s="3">
        <v>3.29232404734412</v>
      </c>
    </row>
    <row r="4530" spans="10:11">
      <c r="J4530" s="3">
        <v>-2.4849513913466001</v>
      </c>
      <c r="K4530" s="3">
        <v>1.9539843330217399</v>
      </c>
    </row>
    <row r="4531" spans="10:11">
      <c r="J4531" s="3">
        <v>-3.3735828413629099</v>
      </c>
      <c r="K4531" s="3">
        <v>3.10336112956535</v>
      </c>
    </row>
    <row r="4532" spans="10:11">
      <c r="J4532" s="3">
        <v>-2.3511618697731902</v>
      </c>
      <c r="K4532" s="3">
        <v>3.2854066526617598</v>
      </c>
    </row>
    <row r="4533" spans="10:11">
      <c r="J4533" s="3">
        <v>3.5797046725325701</v>
      </c>
      <c r="K4533" s="3">
        <v>1.7433513218376</v>
      </c>
    </row>
    <row r="4534" spans="10:11">
      <c r="J4534" s="3">
        <v>3.95267161615276</v>
      </c>
      <c r="K4534" s="3">
        <v>1.21471546687219</v>
      </c>
    </row>
    <row r="4535" spans="10:11">
      <c r="J4535" s="3">
        <v>2.8984898361785199</v>
      </c>
      <c r="K4535" s="3">
        <v>-0.79621723023944502</v>
      </c>
    </row>
    <row r="4536" spans="10:11">
      <c r="J4536" s="3">
        <v>2.9616077456080401</v>
      </c>
      <c r="K4536" s="3">
        <v>-1.2587763023984699</v>
      </c>
    </row>
    <row r="4537" spans="10:11">
      <c r="J4537" s="3">
        <f>-2.65239810063641</f>
        <v>-2.6523981006364101</v>
      </c>
      <c r="K4537" s="3">
        <v>-1.6947011303802699</v>
      </c>
    </row>
    <row r="4538" spans="10:11">
      <c r="J4538" s="3">
        <v>1.1136385747917601</v>
      </c>
      <c r="K4538" s="3">
        <v>-2.92334956346106</v>
      </c>
    </row>
    <row r="4539" spans="10:11">
      <c r="J4539" s="3">
        <v>2.5264446580125002</v>
      </c>
      <c r="K4539" s="3">
        <v>-3.8542293002147598</v>
      </c>
    </row>
    <row r="4540" spans="10:11">
      <c r="J4540" s="3">
        <v>3.5169098785552899</v>
      </c>
      <c r="K4540" s="3">
        <v>0.35067572325611501</v>
      </c>
    </row>
    <row r="4541" spans="10:11">
      <c r="J4541" s="3">
        <v>-3.7046296076401299</v>
      </c>
      <c r="K4541" s="3">
        <v>0.106523070489251</v>
      </c>
    </row>
    <row r="4542" spans="10:11">
      <c r="J4542" s="3">
        <v>0.67245490553291598</v>
      </c>
      <c r="K4542" s="3">
        <v>-3.8405151729849498</v>
      </c>
    </row>
    <row r="4543" spans="10:11">
      <c r="J4543" s="3">
        <v>2.6325284930098101</v>
      </c>
      <c r="K4543" s="3">
        <v>3.13607843751655</v>
      </c>
    </row>
    <row r="4544" spans="10:11">
      <c r="J4544" s="3">
        <v>-3.4570501320822098</v>
      </c>
      <c r="K4544" s="3">
        <v>3.2303768531967201</v>
      </c>
    </row>
    <row r="4545" spans="10:11">
      <c r="J4545" s="3">
        <v>3.3109035229525801</v>
      </c>
      <c r="K4545" s="3">
        <v>-0.57769814825458998</v>
      </c>
    </row>
    <row r="4546" spans="10:11">
      <c r="J4546" s="3">
        <f>-2.329886934128</f>
        <v>-2.329886934128</v>
      </c>
      <c r="K4546" s="3">
        <v>-3.4958063947454199</v>
      </c>
    </row>
    <row r="4547" spans="10:11">
      <c r="J4547" s="3">
        <v>-3.5427783334067899</v>
      </c>
      <c r="K4547" s="3">
        <v>3.4781390862731798</v>
      </c>
    </row>
    <row r="4548" spans="10:11">
      <c r="J4548" s="3">
        <f>-3.85529755887899</f>
        <v>-3.8552975588789899</v>
      </c>
      <c r="K4548" s="3">
        <v>-2.2345376291084702</v>
      </c>
    </row>
    <row r="4549" spans="10:11">
      <c r="J4549" s="3">
        <v>-0.66894500584265604</v>
      </c>
      <c r="K4549" s="3">
        <v>3.7116343810223098</v>
      </c>
    </row>
    <row r="4550" spans="10:11">
      <c r="J4550" s="3">
        <v>-2.46587912145577</v>
      </c>
      <c r="K4550" s="3">
        <v>3.5585792011156401</v>
      </c>
    </row>
    <row r="4551" spans="10:11">
      <c r="J4551" s="3">
        <v>-1.05949524537666</v>
      </c>
      <c r="K4551" s="3">
        <v>3.1900620420986199</v>
      </c>
    </row>
    <row r="4552" spans="10:11">
      <c r="J4552" s="3">
        <v>3.16455067958398</v>
      </c>
      <c r="K4552" s="3">
        <v>1.7135901733044101</v>
      </c>
    </row>
    <row r="4553" spans="10:11">
      <c r="J4553" s="3">
        <v>3.1337061919164202</v>
      </c>
      <c r="K4553" s="3">
        <v>1.57673132694088</v>
      </c>
    </row>
    <row r="4554" spans="10:11">
      <c r="J4554" s="3">
        <v>-3.6401329181370299</v>
      </c>
      <c r="K4554" s="3">
        <v>3.03631519131025</v>
      </c>
    </row>
    <row r="4555" spans="10:11">
      <c r="J4555" s="3">
        <v>-3.6929402043150299</v>
      </c>
      <c r="K4555" s="3">
        <v>0.43083151921227802</v>
      </c>
    </row>
    <row r="4556" spans="10:11">
      <c r="J4556" s="3">
        <f>-2.30549299444013</f>
        <v>-2.3054929944401299</v>
      </c>
      <c r="K4556" s="3">
        <v>-2.2201058340094701</v>
      </c>
    </row>
    <row r="4557" spans="10:11">
      <c r="J4557" s="3">
        <v>2.9966744150900899</v>
      </c>
      <c r="K4557" s="3">
        <v>-1.6626824175458199</v>
      </c>
    </row>
    <row r="4558" spans="10:11">
      <c r="J4558" s="3">
        <v>2.3190464836323299</v>
      </c>
      <c r="K4558" s="3">
        <v>2.98013373498903</v>
      </c>
    </row>
    <row r="4559" spans="10:11">
      <c r="J4559" s="3">
        <v>1.85370974198879</v>
      </c>
      <c r="K4559" s="3">
        <v>-3.9274939876830501</v>
      </c>
    </row>
    <row r="4560" spans="10:11">
      <c r="J4560" s="3">
        <v>-3.4657939161001798</v>
      </c>
      <c r="K4560" s="3">
        <v>1.7482717631879501</v>
      </c>
    </row>
    <row r="4561" spans="10:11">
      <c r="J4561" s="3">
        <v>-0.46291190641305302</v>
      </c>
      <c r="K4561" s="3">
        <v>3.7869735092902799</v>
      </c>
    </row>
    <row r="4562" spans="10:11">
      <c r="J4562" s="3">
        <v>2.66678315176758</v>
      </c>
      <c r="K4562" s="3">
        <v>1.84165964242276</v>
      </c>
    </row>
    <row r="4563" spans="10:11">
      <c r="J4563" s="3">
        <v>-3.08369969465326</v>
      </c>
      <c r="K4563" s="3">
        <v>3.8083225404865799</v>
      </c>
    </row>
    <row r="4564" spans="10:11">
      <c r="J4564" s="3">
        <v>2.87415186654622</v>
      </c>
      <c r="K4564" s="3">
        <v>1.8570055907695</v>
      </c>
    </row>
    <row r="4565" spans="10:11">
      <c r="J4565" s="3">
        <v>-0.79502270919064399</v>
      </c>
      <c r="K4565" s="3">
        <v>3.7878721173337899</v>
      </c>
    </row>
    <row r="4566" spans="10:11">
      <c r="J4566" s="3">
        <f>-3.02455255852156</f>
        <v>-3.02455255852156</v>
      </c>
      <c r="K4566" s="3">
        <v>-3.0800025104134199</v>
      </c>
    </row>
    <row r="4567" spans="10:11">
      <c r="J4567" s="3">
        <f>-0.511574565240713</f>
        <v>-0.51157456524071299</v>
      </c>
      <c r="K4567" s="3">
        <v>-3.7751673317942598</v>
      </c>
    </row>
    <row r="4568" spans="10:11">
      <c r="J4568" s="3">
        <v>3.0018424466678399</v>
      </c>
      <c r="K4568" s="3">
        <v>-4.5525097102760897E-2</v>
      </c>
    </row>
    <row r="4569" spans="10:11">
      <c r="J4569" s="3">
        <v>2.5470753023075101</v>
      </c>
      <c r="K4569" s="3">
        <v>-1.6451077743087601</v>
      </c>
    </row>
    <row r="4570" spans="10:11">
      <c r="J4570" s="3">
        <f>-3.51034415720103</f>
        <v>-3.5103441572010299</v>
      </c>
      <c r="K4570" s="3">
        <v>-0.13780178498776699</v>
      </c>
    </row>
    <row r="4571" spans="10:11">
      <c r="J4571" s="3">
        <v>2.2779457149816098</v>
      </c>
      <c r="K4571" s="3">
        <v>-3.1014225382889502</v>
      </c>
    </row>
    <row r="4572" spans="10:11">
      <c r="J4572" s="3">
        <f>-1.2496743503583</f>
        <v>-1.2496743503583001</v>
      </c>
      <c r="K4572" s="3">
        <v>-3.5578116261550101</v>
      </c>
    </row>
    <row r="4573" spans="10:11">
      <c r="J4573" s="3">
        <v>1.9816285419116599</v>
      </c>
      <c r="K4573" s="3">
        <v>-3.1224041870133501</v>
      </c>
    </row>
    <row r="4574" spans="10:11">
      <c r="J4574" s="3">
        <v>3.7618299308464902</v>
      </c>
      <c r="K4574" s="3">
        <v>0.13332200693141399</v>
      </c>
    </row>
    <row r="4575" spans="10:11">
      <c r="J4575" s="3">
        <f>-3.17861212442507</f>
        <v>-3.17861212442507</v>
      </c>
      <c r="K4575" s="3">
        <v>-0.78069808723441803</v>
      </c>
    </row>
    <row r="4576" spans="10:11">
      <c r="J4576" s="3">
        <v>2.8241243332911199</v>
      </c>
      <c r="K4576" s="3">
        <v>-3.28763175080124</v>
      </c>
    </row>
    <row r="4577" spans="10:11">
      <c r="J4577" s="3">
        <v>3.7813060716556199</v>
      </c>
      <c r="K4577" s="3">
        <v>2.0032964571975298</v>
      </c>
    </row>
    <row r="4578" spans="10:11">
      <c r="J4578" s="3">
        <v>0.79817052927579901</v>
      </c>
      <c r="K4578" s="3">
        <v>3.73354290095731</v>
      </c>
    </row>
    <row r="4579" spans="10:11">
      <c r="J4579" s="3">
        <v>1.95413375894643</v>
      </c>
      <c r="K4579" s="3">
        <v>-2.8457946223690298</v>
      </c>
    </row>
    <row r="4580" spans="10:11">
      <c r="J4580" s="3">
        <v>-3.2570588277546699</v>
      </c>
      <c r="K4580" s="3">
        <v>2.3447383349389499</v>
      </c>
    </row>
    <row r="4581" spans="10:11">
      <c r="J4581" s="3">
        <v>0.19257727585883799</v>
      </c>
      <c r="K4581" s="3">
        <v>-3.29184513418411</v>
      </c>
    </row>
    <row r="4582" spans="10:11">
      <c r="J4582" s="3">
        <f>-2.2228175664494</f>
        <v>-2.2228175664493999</v>
      </c>
      <c r="K4582" s="3">
        <v>-2.1318440843639701</v>
      </c>
    </row>
    <row r="4583" spans="10:11">
      <c r="J4583" s="3">
        <v>-2.8967030330231101</v>
      </c>
      <c r="K4583" s="3">
        <v>1.4958244464556101</v>
      </c>
    </row>
    <row r="4584" spans="10:11">
      <c r="J4584" s="3">
        <f>-3.32181221800036</f>
        <v>-3.32181221800036</v>
      </c>
      <c r="K4584" s="3">
        <v>-3.8404247576951098</v>
      </c>
    </row>
    <row r="4585" spans="10:11">
      <c r="J4585" s="3">
        <v>-3.9532558767359598</v>
      </c>
      <c r="K4585" s="3">
        <v>1.5327765135093201</v>
      </c>
    </row>
    <row r="4586" spans="10:11">
      <c r="J4586" s="3">
        <v>1.0794907289382301</v>
      </c>
      <c r="K4586" s="3">
        <v>3.9012808279004001</v>
      </c>
    </row>
    <row r="4587" spans="10:11">
      <c r="J4587" s="3">
        <v>3.2527372739085201</v>
      </c>
      <c r="K4587" s="3">
        <v>1.6069270695795099</v>
      </c>
    </row>
    <row r="4588" spans="10:11">
      <c r="J4588" s="3">
        <v>2.7413082263869</v>
      </c>
      <c r="K4588" s="3">
        <v>3.8967075377511602</v>
      </c>
    </row>
    <row r="4589" spans="10:11">
      <c r="J4589" s="3">
        <v>-3.4334443776490202</v>
      </c>
      <c r="K4589" s="3">
        <v>0.19105498732696699</v>
      </c>
    </row>
    <row r="4590" spans="10:11">
      <c r="J4590" s="3">
        <v>-0.72651457361079996</v>
      </c>
      <c r="K4590" s="3">
        <v>3.6882488612818598</v>
      </c>
    </row>
    <row r="4591" spans="10:11">
      <c r="J4591" s="3">
        <v>3.71159669850352</v>
      </c>
      <c r="K4591" s="3">
        <v>7.9416089130166498E-2</v>
      </c>
    </row>
    <row r="4592" spans="10:11">
      <c r="J4592" s="3">
        <f>-3.75323702163368</f>
        <v>-3.7532370216336801</v>
      </c>
      <c r="K4592" s="3">
        <v>-2.5775762442446801</v>
      </c>
    </row>
    <row r="4593" spans="10:11">
      <c r="J4593" s="3">
        <v>2.99826275942383</v>
      </c>
      <c r="K4593" s="3">
        <v>3.97677555241849</v>
      </c>
    </row>
    <row r="4594" spans="10:11">
      <c r="J4594" s="3">
        <v>2.01978570496712</v>
      </c>
      <c r="K4594" s="3">
        <v>3.87257690276464</v>
      </c>
    </row>
    <row r="4595" spans="10:11">
      <c r="J4595" s="3">
        <v>-2.92945840071441</v>
      </c>
      <c r="K4595" s="3">
        <v>1.8374227006460599</v>
      </c>
    </row>
    <row r="4596" spans="10:11">
      <c r="J4596" s="3">
        <v>1.13678225120762</v>
      </c>
      <c r="K4596" s="3">
        <v>3.7469246893817498</v>
      </c>
    </row>
    <row r="4597" spans="10:11">
      <c r="J4597" s="3">
        <v>-1.70936919037933</v>
      </c>
      <c r="K4597" s="3">
        <v>3.7229444747048102</v>
      </c>
    </row>
    <row r="4598" spans="10:11">
      <c r="J4598" s="3">
        <v>2.0740057893100001</v>
      </c>
      <c r="K4598" s="3">
        <v>-3.8421732661536301</v>
      </c>
    </row>
    <row r="4599" spans="10:11">
      <c r="J4599" s="3">
        <v>0.85108053308565501</v>
      </c>
      <c r="K4599" s="3">
        <v>3.72079755965173</v>
      </c>
    </row>
    <row r="4600" spans="10:11">
      <c r="J4600" s="3">
        <v>3.9888848075122199</v>
      </c>
      <c r="K4600" s="3">
        <v>3.5841024727493198</v>
      </c>
    </row>
    <row r="4601" spans="10:11">
      <c r="J4601" s="3">
        <f>-3.38698298123598</f>
        <v>-3.3869829812359802</v>
      </c>
      <c r="K4601" s="3">
        <v>-1.58342568885419</v>
      </c>
    </row>
    <row r="4602" spans="10:11">
      <c r="J4602" s="3">
        <f>-3.74842911163364</f>
        <v>-3.7484291116336399</v>
      </c>
      <c r="K4602" s="3">
        <v>-2.9188025710786198</v>
      </c>
    </row>
    <row r="4603" spans="10:11">
      <c r="J4603" s="3">
        <v>0.31254447758987403</v>
      </c>
      <c r="K4603" s="3">
        <v>3.8765582258926998</v>
      </c>
    </row>
    <row r="4604" spans="10:11">
      <c r="J4604" s="3">
        <v>3.7373640287600001</v>
      </c>
      <c r="K4604" s="3">
        <v>-3.1230852633022801</v>
      </c>
    </row>
    <row r="4605" spans="10:11">
      <c r="J4605" s="3">
        <f>-1.527773666798</f>
        <v>-1.527773666798</v>
      </c>
      <c r="K4605" s="3">
        <v>-3.7003351531237301</v>
      </c>
    </row>
    <row r="4606" spans="10:11">
      <c r="J4606" s="3">
        <f>-3.55220286840193</f>
        <v>-3.5522028684019298</v>
      </c>
      <c r="K4606" s="3">
        <v>-0.61573967598495205</v>
      </c>
    </row>
    <row r="4607" spans="10:11">
      <c r="J4607" s="3">
        <v>-2.7291899986199399</v>
      </c>
      <c r="K4607" s="3">
        <v>2.1355490583067902</v>
      </c>
    </row>
    <row r="4608" spans="10:11">
      <c r="J4608" s="3">
        <v>3.9200103880162902</v>
      </c>
      <c r="K4608" s="3">
        <v>-3.8844959415382201</v>
      </c>
    </row>
    <row r="4609" spans="10:11">
      <c r="J4609" s="3">
        <v>3.5212357586222001</v>
      </c>
      <c r="K4609" s="3">
        <v>2.9532142102683698</v>
      </c>
    </row>
    <row r="4610" spans="10:11">
      <c r="J4610" s="3">
        <v>3.4606458142440002</v>
      </c>
      <c r="K4610" s="3">
        <v>2.2945015477310302</v>
      </c>
    </row>
    <row r="4611" spans="10:11">
      <c r="J4611" s="3">
        <v>3.5998461632167902</v>
      </c>
      <c r="K4611" s="3">
        <v>0.75010787212394803</v>
      </c>
    </row>
    <row r="4612" spans="10:11">
      <c r="J4612" s="3">
        <v>3.8203040973868498</v>
      </c>
      <c r="K4612" s="3">
        <v>0.28745049277769502</v>
      </c>
    </row>
    <row r="4613" spans="10:11">
      <c r="J4613" s="3">
        <v>3.9335449653071701</v>
      </c>
      <c r="K4613" s="3">
        <v>-0.77151563030770798</v>
      </c>
    </row>
    <row r="4614" spans="10:11">
      <c r="J4614" s="3">
        <f>-2.99317498505785</f>
        <v>-2.9931749850578502</v>
      </c>
      <c r="K4614" s="3">
        <v>-0.90251423989492296</v>
      </c>
    </row>
    <row r="4615" spans="10:11">
      <c r="J4615" s="3">
        <f>-3.80155506483706</f>
        <v>-3.8015550648370602</v>
      </c>
      <c r="K4615" s="3">
        <v>-0.71799097491550201</v>
      </c>
    </row>
    <row r="4616" spans="10:11">
      <c r="J4616" s="3">
        <f>-3.51250355227975</f>
        <v>-3.5125035522797501</v>
      </c>
      <c r="K4616" s="3">
        <v>-2.44918456259327</v>
      </c>
    </row>
    <row r="4617" spans="10:11">
      <c r="J4617" s="3">
        <v>3.0323316326526601</v>
      </c>
      <c r="K4617" s="3">
        <v>1.01316810340724</v>
      </c>
    </row>
    <row r="4618" spans="10:11">
      <c r="J4618" s="3">
        <f>-0.629709713464865</f>
        <v>-0.62970971346486504</v>
      </c>
      <c r="K4618" s="3">
        <v>-3.39410550745942</v>
      </c>
    </row>
    <row r="4619" spans="10:11">
      <c r="J4619" s="3">
        <v>3.2695071449429798</v>
      </c>
      <c r="K4619" s="3">
        <v>0.47691493621274</v>
      </c>
    </row>
    <row r="4620" spans="10:11">
      <c r="J4620" s="3">
        <v>3.1815942687717098</v>
      </c>
      <c r="K4620" s="3">
        <v>0.109132584683047</v>
      </c>
    </row>
    <row r="4621" spans="10:11">
      <c r="J4621" s="3">
        <v>3.70802791366786</v>
      </c>
      <c r="K4621" s="3">
        <v>-1.9413330077903901</v>
      </c>
    </row>
    <row r="4622" spans="10:11">
      <c r="J4622" s="3">
        <f>-3.97048258364077</f>
        <v>-3.97048258364077</v>
      </c>
      <c r="K4622" s="3">
        <v>-3.3933885615491399</v>
      </c>
    </row>
    <row r="4623" spans="10:11">
      <c r="J4623" s="3">
        <f>-3.91014913805975</f>
        <v>-3.91014913805975</v>
      </c>
      <c r="K4623" s="3">
        <v>-1.21094154950144</v>
      </c>
    </row>
    <row r="4624" spans="10:11">
      <c r="J4624" s="3">
        <v>-3.4795104782351101</v>
      </c>
      <c r="K4624" s="3">
        <v>1.6522531517318799</v>
      </c>
    </row>
    <row r="4625" spans="10:11">
      <c r="J4625" s="3">
        <v>3.16045155536712</v>
      </c>
      <c r="K4625" s="3">
        <v>3.0130853345225499</v>
      </c>
    </row>
    <row r="4626" spans="10:11">
      <c r="J4626" s="3">
        <v>2.7577538689883099</v>
      </c>
      <c r="K4626" s="3">
        <v>1.4478277356778</v>
      </c>
    </row>
    <row r="4627" spans="10:11">
      <c r="J4627" s="3">
        <f>-3.6594969053437</f>
        <v>-3.6594969053436999</v>
      </c>
      <c r="K4627" s="3">
        <v>-2.9588893130237999</v>
      </c>
    </row>
    <row r="4628" spans="10:11">
      <c r="J4628" s="3">
        <f>-1.98066435476531</f>
        <v>-1.98066435476531</v>
      </c>
      <c r="K4628" s="3">
        <v>-2.7995819604893302</v>
      </c>
    </row>
    <row r="4629" spans="10:11">
      <c r="J4629" s="3">
        <v>2.2839697593903598</v>
      </c>
      <c r="K4629" s="3">
        <v>2.4508646998316399</v>
      </c>
    </row>
    <row r="4630" spans="10:11">
      <c r="J4630" s="3">
        <v>3.0705784941813601</v>
      </c>
      <c r="K4630" s="3">
        <v>1.87283682744286</v>
      </c>
    </row>
    <row r="4631" spans="10:11">
      <c r="J4631" s="3">
        <v>-1.8673938150906</v>
      </c>
      <c r="K4631" s="3">
        <v>2.7336960347345798</v>
      </c>
    </row>
    <row r="4632" spans="10:11">
      <c r="J4632" s="3">
        <v>-0.81920719215529303</v>
      </c>
      <c r="K4632" s="3">
        <v>3.3360572178323702</v>
      </c>
    </row>
    <row r="4633" spans="10:11">
      <c r="J4633" s="3">
        <v>-2.7556872560702699</v>
      </c>
      <c r="K4633" s="3">
        <v>3.7807125205724201</v>
      </c>
    </row>
    <row r="4634" spans="10:11">
      <c r="J4634" s="3">
        <v>3.6183066689464698</v>
      </c>
      <c r="K4634" s="3">
        <v>2.4921696025648701</v>
      </c>
    </row>
    <row r="4635" spans="10:11">
      <c r="J4635" s="3">
        <v>3.1098356775666698</v>
      </c>
      <c r="K4635" s="3">
        <v>-2.0904554207641799</v>
      </c>
    </row>
    <row r="4636" spans="10:11">
      <c r="J4636" s="3">
        <v>3.2126783443823199</v>
      </c>
      <c r="K4636" s="3">
        <v>-2.8959514982425301</v>
      </c>
    </row>
    <row r="4637" spans="10:11">
      <c r="J4637" s="3">
        <f>-1.33462717557352</f>
        <v>-1.33462717557352</v>
      </c>
      <c r="K4637" s="3">
        <v>-2.9656844667259699</v>
      </c>
    </row>
    <row r="4638" spans="10:11">
      <c r="J4638" s="3">
        <v>-0.43488231114655101</v>
      </c>
      <c r="K4638" s="3">
        <v>3.16465803030369</v>
      </c>
    </row>
    <row r="4639" spans="10:11">
      <c r="J4639" s="3">
        <f>-3.72232132210227</f>
        <v>-3.7223213221022702</v>
      </c>
      <c r="K4639" s="3">
        <v>-2.6954452893768499</v>
      </c>
    </row>
    <row r="4640" spans="10:11">
      <c r="J4640" s="3">
        <v>7.0895695507377995E-2</v>
      </c>
      <c r="K4640" s="3">
        <v>-3.74868169539744</v>
      </c>
    </row>
    <row r="4641" spans="10:11">
      <c r="J4641" s="3">
        <v>3.7003421711221298</v>
      </c>
      <c r="K4641" s="3">
        <v>-1.85814932123305</v>
      </c>
    </row>
    <row r="4642" spans="10:11">
      <c r="J4642" s="3">
        <f>-2.85531067445527</f>
        <v>-2.8553106744552701</v>
      </c>
      <c r="K4642" s="3">
        <v>-3.3252725950628399</v>
      </c>
    </row>
    <row r="4643" spans="10:11">
      <c r="J4643" s="3">
        <f>-3.60548321447638</f>
        <v>-3.6054832144763802</v>
      </c>
      <c r="K4643" s="3">
        <v>-1.99489090272463</v>
      </c>
    </row>
    <row r="4644" spans="10:11">
      <c r="J4644" s="3">
        <v>3.9565249618988401</v>
      </c>
      <c r="K4644" s="3">
        <v>0.49273608441075101</v>
      </c>
    </row>
    <row r="4645" spans="10:11">
      <c r="J4645" s="3">
        <v>0.78170324084889398</v>
      </c>
      <c r="K4645" s="3">
        <v>3.5679761672976098</v>
      </c>
    </row>
    <row r="4646" spans="10:11">
      <c r="J4646" s="3">
        <v>3.0414054858778301</v>
      </c>
      <c r="K4646" s="3">
        <v>-0.36352082394243801</v>
      </c>
    </row>
    <row r="4647" spans="10:11">
      <c r="J4647" s="3">
        <v>2.0643954839274299</v>
      </c>
      <c r="K4647" s="3">
        <v>-2.68175288566662</v>
      </c>
    </row>
    <row r="4648" spans="10:11">
      <c r="J4648" s="3">
        <f>-2.62550590446715</f>
        <v>-2.62550590446715</v>
      </c>
      <c r="K4648" s="3">
        <v>-3.6035015960180901</v>
      </c>
    </row>
    <row r="4649" spans="10:11">
      <c r="J4649" s="3">
        <v>2.5932749380709099</v>
      </c>
      <c r="K4649" s="3">
        <v>3.11068198075911</v>
      </c>
    </row>
    <row r="4650" spans="10:11">
      <c r="J4650" s="3">
        <v>3.95055043093459</v>
      </c>
      <c r="K4650" s="3">
        <v>-2.7047846655542802</v>
      </c>
    </row>
    <row r="4651" spans="10:11">
      <c r="J4651" s="3">
        <v>2.5393905000909802</v>
      </c>
      <c r="K4651" s="3">
        <v>1.8954031933725699</v>
      </c>
    </row>
    <row r="4652" spans="10:11">
      <c r="J4652" s="3">
        <v>-2.9920174659446399</v>
      </c>
      <c r="K4652" s="3">
        <v>3.1203610140849301</v>
      </c>
    </row>
    <row r="4653" spans="10:11">
      <c r="J4653" s="3">
        <v>-0.11409293059791099</v>
      </c>
      <c r="K4653" s="3">
        <v>3.6489137459345899</v>
      </c>
    </row>
    <row r="4654" spans="10:11">
      <c r="J4654" s="3">
        <v>1.8832018824616901</v>
      </c>
      <c r="K4654" s="3">
        <v>-3.0618301114888</v>
      </c>
    </row>
    <row r="4655" spans="10:11">
      <c r="J4655" s="3">
        <v>-3.43235489795758</v>
      </c>
      <c r="K4655" s="3">
        <v>0.49428399115319199</v>
      </c>
    </row>
    <row r="4656" spans="10:11">
      <c r="J4656" s="3">
        <v>3.6523767735187702</v>
      </c>
      <c r="K4656" s="3">
        <v>-3.1736092046231099</v>
      </c>
    </row>
    <row r="4657" spans="10:11">
      <c r="J4657" s="3">
        <v>-0.38550164659013397</v>
      </c>
      <c r="K4657" s="3">
        <v>3.2921725421771599</v>
      </c>
    </row>
    <row r="4658" spans="10:11">
      <c r="J4658" s="3">
        <v>-3.3994374664756402</v>
      </c>
      <c r="K4658" s="3">
        <v>1.2569896576801101</v>
      </c>
    </row>
    <row r="4659" spans="10:11">
      <c r="J4659" s="3">
        <f>-3.1933796187465</f>
        <v>-3.1933796187465</v>
      </c>
      <c r="K4659" s="3">
        <v>-0.24100454182375999</v>
      </c>
    </row>
    <row r="4660" spans="10:11">
      <c r="J4660" s="3">
        <v>-0.918347619395534</v>
      </c>
      <c r="K4660" s="3">
        <v>3.0241028512025201</v>
      </c>
    </row>
    <row r="4661" spans="10:11">
      <c r="J4661" s="3">
        <v>-3.8208051831685599</v>
      </c>
      <c r="K4661" s="3">
        <v>2.4466270366991298</v>
      </c>
    </row>
    <row r="4662" spans="10:11">
      <c r="J4662" s="3">
        <f>-2.69097107168889</f>
        <v>-2.6909710716888902</v>
      </c>
      <c r="K4662" s="3">
        <v>-3.4162855398741399</v>
      </c>
    </row>
    <row r="4663" spans="10:11">
      <c r="J4663" s="3">
        <v>3.4273469456239898</v>
      </c>
      <c r="K4663" s="3">
        <v>-3.8937759530142801</v>
      </c>
    </row>
    <row r="4664" spans="10:11">
      <c r="J4664" s="3">
        <v>-1.82952427495723</v>
      </c>
      <c r="K4664" s="3">
        <v>2.8044398454672899</v>
      </c>
    </row>
    <row r="4665" spans="10:11">
      <c r="J4665" s="3">
        <f>-3.40504924218738</f>
        <v>-3.4050492421873799</v>
      </c>
      <c r="K4665" s="3">
        <v>-3.5319682833784198</v>
      </c>
    </row>
    <row r="4666" spans="10:11">
      <c r="J4666" s="3">
        <v>-0.400672180397663</v>
      </c>
      <c r="K4666" s="3">
        <v>3.6727797002289799</v>
      </c>
    </row>
    <row r="4667" spans="10:11">
      <c r="J4667" s="3">
        <v>3.38466823184099</v>
      </c>
      <c r="K4667" s="3">
        <v>0.94139306923005595</v>
      </c>
    </row>
    <row r="4668" spans="10:11">
      <c r="J4668" s="3">
        <v>2.71040199890543</v>
      </c>
      <c r="K4668" s="3">
        <v>-2.5204623863786999</v>
      </c>
    </row>
    <row r="4669" spans="10:11">
      <c r="J4669" s="3">
        <v>1.47610323252591</v>
      </c>
      <c r="K4669" s="3">
        <v>-3.4646274397643801</v>
      </c>
    </row>
    <row r="4670" spans="10:11">
      <c r="J4670" s="3">
        <f>-3.17042908040568</f>
        <v>-3.1704290804056798</v>
      </c>
      <c r="K4670" s="3">
        <v>-1.7991172774808399</v>
      </c>
    </row>
    <row r="4671" spans="10:11">
      <c r="J4671" s="3">
        <f>-1.8154665325358</f>
        <v>-1.8154665325357999</v>
      </c>
      <c r="K4671" s="3">
        <v>-2.50260755550981</v>
      </c>
    </row>
    <row r="4672" spans="10:11">
      <c r="J4672" s="3">
        <v>-3.6441130624174498</v>
      </c>
      <c r="K4672" s="3">
        <v>1.52485101873629</v>
      </c>
    </row>
    <row r="4673" spans="10:11">
      <c r="J4673" s="3">
        <f>-3.38829305274622</f>
        <v>-3.3882930527462198</v>
      </c>
      <c r="K4673" s="3">
        <v>-2.4690960532694599</v>
      </c>
    </row>
    <row r="4674" spans="10:11">
      <c r="J4674" s="3">
        <v>1.67687878512135</v>
      </c>
      <c r="K4674" s="3">
        <v>-3.9930060863546899</v>
      </c>
    </row>
    <row r="4675" spans="10:11">
      <c r="J4675" s="3">
        <v>-3.70699858651825</v>
      </c>
      <c r="K4675" s="3">
        <v>3.13384896960341</v>
      </c>
    </row>
    <row r="4676" spans="10:11">
      <c r="J4676" s="3">
        <f>-2.43821480939986</f>
        <v>-2.4382148093998599</v>
      </c>
      <c r="K4676" s="3">
        <v>-3.8326883172579498</v>
      </c>
    </row>
    <row r="4677" spans="10:11">
      <c r="J4677" s="3">
        <v>3.92763744516115</v>
      </c>
      <c r="K4677" s="3">
        <v>-3.7748209737717899</v>
      </c>
    </row>
    <row r="4678" spans="10:11">
      <c r="J4678" s="3">
        <v>2.7129441033653201</v>
      </c>
      <c r="K4678" s="3">
        <v>2.5604040977084699</v>
      </c>
    </row>
    <row r="4679" spans="10:11">
      <c r="J4679" s="3">
        <f>-2.08564518911297</f>
        <v>-2.0856451891129701</v>
      </c>
      <c r="K4679" s="3">
        <v>-3.5640110102474498</v>
      </c>
    </row>
    <row r="4680" spans="10:11">
      <c r="J4680" s="3">
        <v>1.8731797397460701</v>
      </c>
      <c r="K4680" s="3">
        <v>-2.6382994490912002</v>
      </c>
    </row>
    <row r="4681" spans="10:11">
      <c r="J4681" s="3">
        <v>2.6863153643416999</v>
      </c>
      <c r="K4681" s="3">
        <v>-1.4356957955738201</v>
      </c>
    </row>
    <row r="4682" spans="10:11">
      <c r="J4682" s="3">
        <v>2.4436605050466</v>
      </c>
      <c r="K4682" s="3">
        <v>-3.21678655035908</v>
      </c>
    </row>
    <row r="4683" spans="10:11">
      <c r="J4683" s="3">
        <v>3.1644203574412901</v>
      </c>
      <c r="K4683" s="3">
        <v>-2.8520286871278202</v>
      </c>
    </row>
    <row r="4684" spans="10:11">
      <c r="J4684" s="3">
        <v>-3.9812645193525502</v>
      </c>
      <c r="K4684" s="3">
        <v>3.1735946058404698</v>
      </c>
    </row>
    <row r="4685" spans="10:11">
      <c r="J4685" s="3">
        <v>-2.3022907484771702</v>
      </c>
      <c r="K4685" s="3">
        <v>3.8988388137579499</v>
      </c>
    </row>
    <row r="4686" spans="10:11">
      <c r="J4686" s="3">
        <v>3.4329683955856001</v>
      </c>
      <c r="K4686" s="3">
        <v>-3.0283304950250698</v>
      </c>
    </row>
    <row r="4687" spans="10:11">
      <c r="J4687" s="3">
        <f>-2.56882136106579</f>
        <v>-2.56882136106579</v>
      </c>
      <c r="K4687" s="3">
        <v>-3.3933544283410799</v>
      </c>
    </row>
    <row r="4688" spans="10:11">
      <c r="J4688" s="3">
        <v>-1.78395499875592</v>
      </c>
      <c r="K4688" s="3">
        <v>3.8557352997214598</v>
      </c>
    </row>
    <row r="4689" spans="10:11">
      <c r="J4689" s="3">
        <v>-3.57862912518164</v>
      </c>
      <c r="K4689" s="3">
        <v>3.8434342579355101</v>
      </c>
    </row>
    <row r="4690" spans="10:11">
      <c r="J4690" s="3">
        <f>-3.88665259281732</f>
        <v>-3.8866525928173199</v>
      </c>
      <c r="K4690" s="3">
        <v>-2.5548861060811698</v>
      </c>
    </row>
    <row r="4691" spans="10:11">
      <c r="J4691" s="3">
        <v>2.02659161658275</v>
      </c>
      <c r="K4691" s="3">
        <v>-3.3779591464470902</v>
      </c>
    </row>
    <row r="4692" spans="10:11">
      <c r="J4692" s="3">
        <v>2.5734540542523998</v>
      </c>
      <c r="K4692" s="3">
        <v>-1.76883807096256</v>
      </c>
    </row>
    <row r="4693" spans="10:11">
      <c r="J4693" s="3">
        <v>3.4176054659393502</v>
      </c>
      <c r="K4693" s="3">
        <v>1.96061014228969</v>
      </c>
    </row>
    <row r="4694" spans="10:11">
      <c r="J4694" s="3">
        <v>-0.58805394359503604</v>
      </c>
      <c r="K4694" s="3">
        <v>2.9760293944674898</v>
      </c>
    </row>
    <row r="4695" spans="10:11">
      <c r="J4695" s="3">
        <f>-1.94581360956089</f>
        <v>-1.94581360956089</v>
      </c>
      <c r="K4695" s="3">
        <v>-2.3336517445889702</v>
      </c>
    </row>
    <row r="4696" spans="10:11">
      <c r="J4696" s="3">
        <v>3.6602858510555798</v>
      </c>
      <c r="K4696" s="3">
        <v>-1.29581340752256</v>
      </c>
    </row>
    <row r="4697" spans="10:11">
      <c r="J4697" s="3">
        <f>-3.54570496336279</f>
        <v>-3.5457049633627902</v>
      </c>
      <c r="K4697" s="3">
        <v>-3.7507646459139599</v>
      </c>
    </row>
    <row r="4698" spans="10:11">
      <c r="J4698" s="3">
        <v>1.15115611439549</v>
      </c>
      <c r="K4698" s="3">
        <v>-3.53104295927068</v>
      </c>
    </row>
    <row r="4699" spans="10:11">
      <c r="J4699" s="3">
        <v>1.4496186551158901</v>
      </c>
      <c r="K4699" s="3">
        <v>-3.5584206071104401</v>
      </c>
    </row>
    <row r="4700" spans="10:11">
      <c r="J4700" s="3">
        <v>2.7894504707557601</v>
      </c>
      <c r="K4700" s="3">
        <v>3.3592419472368</v>
      </c>
    </row>
    <row r="4701" spans="10:11">
      <c r="J4701" s="3">
        <v>-0.18377815743079201</v>
      </c>
      <c r="K4701" s="3">
        <v>3.9311609842442898</v>
      </c>
    </row>
    <row r="4702" spans="10:11">
      <c r="J4702" s="3">
        <v>-3.31787063952406</v>
      </c>
      <c r="K4702" s="3">
        <v>1.4011052535244</v>
      </c>
    </row>
    <row r="4703" spans="10:11">
      <c r="J4703" s="3">
        <v>3.9404172618359801</v>
      </c>
      <c r="K4703" s="3">
        <v>-0.122178478637992</v>
      </c>
    </row>
    <row r="4704" spans="10:11">
      <c r="J4704" s="3">
        <f>-0.90526173969535</f>
        <v>-0.90526173969534995</v>
      </c>
      <c r="K4704" s="3">
        <v>-3.5028048465341599</v>
      </c>
    </row>
    <row r="4705" spans="10:11">
      <c r="J4705" s="3">
        <v>2.75689362975436</v>
      </c>
      <c r="K4705" s="3">
        <v>-3.8567422620368199</v>
      </c>
    </row>
    <row r="4706" spans="10:11">
      <c r="J4706" s="3">
        <f>-1.83701004163751</f>
        <v>-1.8370100416375099</v>
      </c>
      <c r="K4706" s="3">
        <v>-3.0975268288737401</v>
      </c>
    </row>
    <row r="4707" spans="10:11">
      <c r="J4707" s="3">
        <v>1.21348832344616</v>
      </c>
      <c r="K4707" s="3">
        <v>3.7754247942293202</v>
      </c>
    </row>
    <row r="4708" spans="10:11">
      <c r="J4708" s="3">
        <f>-3.5940944535245</f>
        <v>-3.5940944535244999</v>
      </c>
      <c r="K4708" s="3">
        <v>-1.27765713959589</v>
      </c>
    </row>
    <row r="4709" spans="10:11">
      <c r="J4709" s="3">
        <v>2.8618333872120898</v>
      </c>
      <c r="K4709" s="3">
        <v>3.0605452104456998</v>
      </c>
    </row>
    <row r="4710" spans="10:11">
      <c r="J4710" s="3">
        <f>-0.303461028797211</f>
        <v>-0.30346102879721099</v>
      </c>
      <c r="K4710" s="3">
        <v>-3.73728129065683</v>
      </c>
    </row>
    <row r="4711" spans="10:11">
      <c r="J4711" s="3">
        <v>3.99935024853986</v>
      </c>
      <c r="K4711" s="3">
        <v>3.9459360958118301</v>
      </c>
    </row>
    <row r="4712" spans="10:11">
      <c r="J4712" s="3">
        <v>-2.9120078922957102</v>
      </c>
      <c r="K4712" s="3">
        <v>0.86477110274690205</v>
      </c>
    </row>
    <row r="4713" spans="10:11">
      <c r="J4713" s="3">
        <v>3.7002459689112399</v>
      </c>
      <c r="K4713" s="3">
        <v>0.47305945923325199</v>
      </c>
    </row>
    <row r="4714" spans="10:11">
      <c r="J4714" s="3">
        <f>-0.687254969333156</f>
        <v>-0.687254969333156</v>
      </c>
      <c r="K4714" s="3">
        <v>-3.0645611850779799</v>
      </c>
    </row>
    <row r="4715" spans="10:11">
      <c r="J4715" s="3">
        <v>1.0850678564574801</v>
      </c>
      <c r="K4715" s="3">
        <v>-2.8543846963872301</v>
      </c>
    </row>
    <row r="4716" spans="10:11">
      <c r="J4716" s="3">
        <v>0.50223818205180604</v>
      </c>
      <c r="K4716" s="3">
        <v>3.15102961003599</v>
      </c>
    </row>
    <row r="4717" spans="10:11">
      <c r="J4717" s="3">
        <v>2.9788881315461699</v>
      </c>
      <c r="K4717" s="3">
        <v>0.54045510687223597</v>
      </c>
    </row>
    <row r="4718" spans="10:11">
      <c r="J4718" s="3">
        <v>1.4768968097989199</v>
      </c>
      <c r="K4718" s="3">
        <v>-3.0679659579752299</v>
      </c>
    </row>
    <row r="4719" spans="10:11">
      <c r="J4719" s="3">
        <v>3.8251005578999502</v>
      </c>
      <c r="K4719" s="3">
        <v>-1.5757424773542299</v>
      </c>
    </row>
    <row r="4720" spans="10:11">
      <c r="J4720" s="3">
        <v>3.8880495731104898</v>
      </c>
      <c r="K4720" s="3">
        <v>1.6837169082221699</v>
      </c>
    </row>
    <row r="4721" spans="10:11">
      <c r="J4721" s="3">
        <v>2.8394254405883101</v>
      </c>
      <c r="K4721" s="3">
        <v>-2.7591127241969402</v>
      </c>
    </row>
    <row r="4722" spans="10:11">
      <c r="J4722" s="3">
        <v>-2.5029998698517799</v>
      </c>
      <c r="K4722" s="3">
        <v>2.8238780416348299</v>
      </c>
    </row>
    <row r="4723" spans="10:11">
      <c r="J4723" s="3">
        <v>3.73107528108509</v>
      </c>
      <c r="K4723" s="3">
        <v>-2.9516512458056301</v>
      </c>
    </row>
    <row r="4724" spans="10:11">
      <c r="J4724" s="3">
        <v>-3.9024314222811198</v>
      </c>
      <c r="K4724" s="3">
        <v>3.16972485742791</v>
      </c>
    </row>
    <row r="4725" spans="10:11">
      <c r="J4725" s="3">
        <f>-0.179834056498466</f>
        <v>-0.17983405649846601</v>
      </c>
      <c r="K4725" s="3">
        <v>-3.7872050686362799</v>
      </c>
    </row>
    <row r="4726" spans="10:11">
      <c r="J4726" s="3">
        <f>-1.88077481318192</f>
        <v>-1.88077481318192</v>
      </c>
      <c r="K4726" s="3">
        <v>-3.1378075230653901</v>
      </c>
    </row>
    <row r="4727" spans="10:11">
      <c r="J4727" s="3">
        <v>2.5201081723041101</v>
      </c>
      <c r="K4727" s="3">
        <v>3.8887650106135698</v>
      </c>
    </row>
    <row r="4728" spans="10:11">
      <c r="J4728" s="3">
        <v>0.42957382162054802</v>
      </c>
      <c r="K4728" s="3">
        <v>-3.3878132279350401</v>
      </c>
    </row>
    <row r="4729" spans="10:11">
      <c r="J4729" s="3">
        <f>-3.23793354966916</f>
        <v>-3.2379335496691599</v>
      </c>
      <c r="K4729" s="3">
        <v>-2.7597831825480901</v>
      </c>
    </row>
    <row r="4730" spans="10:11">
      <c r="J4730" s="3">
        <v>3.2443036325143302</v>
      </c>
      <c r="K4730" s="3">
        <v>3.9684636111618001</v>
      </c>
    </row>
    <row r="4731" spans="10:11">
      <c r="J4731" s="3">
        <v>-3.6668517299441699</v>
      </c>
      <c r="K4731" s="3">
        <v>1.5515176106255899</v>
      </c>
    </row>
    <row r="4732" spans="10:11">
      <c r="J4732" s="3">
        <v>2.0473970751491199</v>
      </c>
      <c r="K4732" s="3">
        <v>-2.9813330136415401</v>
      </c>
    </row>
    <row r="4733" spans="10:11">
      <c r="J4733" s="3">
        <v>1.2665249734703801</v>
      </c>
      <c r="K4733" s="3">
        <v>-3.7558572473952001</v>
      </c>
    </row>
    <row r="4734" spans="10:11">
      <c r="J4734" s="3">
        <v>5.4397706664998297E-2</v>
      </c>
      <c r="K4734" s="3">
        <v>3.7017238968244999</v>
      </c>
    </row>
    <row r="4735" spans="10:11">
      <c r="J4735" s="3">
        <f>-3.10002675867419</f>
        <v>-3.1000267586741899</v>
      </c>
      <c r="K4735" s="3">
        <v>-2.3189993297640501</v>
      </c>
    </row>
    <row r="4736" spans="10:11">
      <c r="J4736" s="3">
        <f>-1.08076477159058</f>
        <v>-1.0807647715905799</v>
      </c>
      <c r="K4736" s="3">
        <v>-3.7815998228984902</v>
      </c>
    </row>
    <row r="4737" spans="10:11">
      <c r="J4737" s="3">
        <v>2.5494171139666002</v>
      </c>
      <c r="K4737" s="3">
        <v>2.72966002424723</v>
      </c>
    </row>
    <row r="4738" spans="10:11">
      <c r="J4738" s="3">
        <v>3.3796063838752302</v>
      </c>
      <c r="K4738" s="3">
        <v>1.90240591119616</v>
      </c>
    </row>
    <row r="4739" spans="10:11">
      <c r="J4739" s="3">
        <v>2.1762395072030301</v>
      </c>
      <c r="K4739" s="3">
        <v>-2.6033537078393501</v>
      </c>
    </row>
    <row r="4740" spans="10:11">
      <c r="J4740" s="3">
        <v>2.9341886037453402</v>
      </c>
      <c r="K4740" s="3">
        <v>-2.27389122064847</v>
      </c>
    </row>
    <row r="4741" spans="10:11">
      <c r="J4741" s="3">
        <v>0.76691260030958197</v>
      </c>
      <c r="K4741" s="3">
        <v>-3.7732130290475698</v>
      </c>
    </row>
    <row r="4742" spans="10:11">
      <c r="J4742" s="3">
        <v>1.6798408507343601</v>
      </c>
      <c r="K4742" s="3">
        <v>-2.6635019431379101</v>
      </c>
    </row>
    <row r="4743" spans="10:11">
      <c r="J4743" s="3">
        <v>3.33141177123359</v>
      </c>
      <c r="K4743" s="3">
        <v>1.41953599829835</v>
      </c>
    </row>
    <row r="4744" spans="10:11">
      <c r="J4744" s="3">
        <f>-2.52845667956059</f>
        <v>-2.5284566795605898</v>
      </c>
      <c r="K4744" s="3">
        <v>-3.1872870637755799</v>
      </c>
    </row>
    <row r="4745" spans="10:11">
      <c r="J4745" s="3">
        <v>3.0585882676896001</v>
      </c>
      <c r="K4745" s="3">
        <v>-1.0983011433696499</v>
      </c>
    </row>
    <row r="4746" spans="10:11">
      <c r="J4746" s="3">
        <v>3.0508180067635902</v>
      </c>
      <c r="K4746" s="3">
        <v>-1.81989205281143</v>
      </c>
    </row>
    <row r="4747" spans="10:11">
      <c r="J4747" s="3">
        <v>-2.7515403849138198</v>
      </c>
      <c r="K4747" s="3">
        <v>2.4704696060624198</v>
      </c>
    </row>
    <row r="4748" spans="10:11">
      <c r="J4748" s="3">
        <v>4.97195431599406E-2</v>
      </c>
      <c r="K4748" s="3">
        <v>-3.7575606669077199</v>
      </c>
    </row>
    <row r="4749" spans="10:11">
      <c r="J4749" s="3">
        <v>2.8027866571246598</v>
      </c>
      <c r="K4749" s="3">
        <v>-2.0897227985133102</v>
      </c>
    </row>
    <row r="4750" spans="10:11">
      <c r="J4750" s="3">
        <v>3.0258345226708201</v>
      </c>
      <c r="K4750" s="3">
        <v>0.56961130399078397</v>
      </c>
    </row>
    <row r="4751" spans="10:11">
      <c r="J4751" s="3">
        <v>3.4152504827176302</v>
      </c>
      <c r="K4751" s="3">
        <v>0.15607038638061899</v>
      </c>
    </row>
    <row r="4752" spans="10:11">
      <c r="J4752" s="3">
        <v>-0.84214179659130795</v>
      </c>
      <c r="K4752" s="3">
        <v>3.0258068978653299</v>
      </c>
    </row>
    <row r="4753" spans="10:11">
      <c r="J4753" s="3">
        <v>1.53250499582824</v>
      </c>
      <c r="K4753" s="3">
        <v>-3.3839277117825102</v>
      </c>
    </row>
    <row r="4754" spans="10:11">
      <c r="J4754" s="3">
        <f>-3.43163578269213</f>
        <v>-3.4316357826921302</v>
      </c>
      <c r="K4754" s="3">
        <v>-2.05491867930726</v>
      </c>
    </row>
    <row r="4755" spans="10:11">
      <c r="J4755" s="3">
        <v>3.3020721791497598</v>
      </c>
      <c r="K4755" s="3">
        <v>3.4842150158345002</v>
      </c>
    </row>
    <row r="4756" spans="10:11">
      <c r="J4756" s="3">
        <v>0.24293614596982299</v>
      </c>
      <c r="K4756" s="3">
        <v>3.27104608409436</v>
      </c>
    </row>
    <row r="4757" spans="10:11">
      <c r="J4757" s="3">
        <v>-3.53906614300853</v>
      </c>
      <c r="K4757" s="3">
        <v>2.81871065923287E-2</v>
      </c>
    </row>
    <row r="4758" spans="10:11">
      <c r="J4758" s="3">
        <v>3.2429083682039499</v>
      </c>
      <c r="K4758" s="3">
        <v>-3.9020060879566101</v>
      </c>
    </row>
    <row r="4759" spans="10:11">
      <c r="J4759" s="3">
        <v>2.39268535654351</v>
      </c>
      <c r="K4759" s="3">
        <v>3.1490348272075299</v>
      </c>
    </row>
    <row r="4760" spans="10:11">
      <c r="J4760" s="3">
        <f>-3.25478779217185</f>
        <v>-3.2547877921718502</v>
      </c>
      <c r="K4760" s="3">
        <v>-0.39294455242920501</v>
      </c>
    </row>
    <row r="4761" spans="10:11">
      <c r="J4761" s="3">
        <v>-0.39412390715643802</v>
      </c>
      <c r="K4761" s="3">
        <v>3.72322100374048</v>
      </c>
    </row>
    <row r="4762" spans="10:11">
      <c r="J4762" s="3">
        <f>-1.76126936108297</f>
        <v>-1.7612693610829699</v>
      </c>
      <c r="K4762" s="3">
        <v>-3.9334184579870302</v>
      </c>
    </row>
    <row r="4763" spans="10:11">
      <c r="J4763" s="3">
        <v>1.83446389525398</v>
      </c>
      <c r="K4763" s="3">
        <v>-3.4946946668972099</v>
      </c>
    </row>
    <row r="4764" spans="10:11">
      <c r="J4764" s="3">
        <v>-1.6838421022547401</v>
      </c>
      <c r="K4764" s="3">
        <v>3.70049321324854</v>
      </c>
    </row>
    <row r="4765" spans="10:11">
      <c r="J4765" s="3">
        <v>3.49743735997331</v>
      </c>
      <c r="K4765" s="3">
        <v>-0.118477621236542</v>
      </c>
    </row>
    <row r="4766" spans="10:11">
      <c r="J4766" s="3">
        <v>-3.9517270762163998</v>
      </c>
      <c r="K4766" s="3">
        <v>2.2531949232534298</v>
      </c>
    </row>
    <row r="4767" spans="10:11">
      <c r="J4767" s="3">
        <v>3.5570521305543199</v>
      </c>
      <c r="K4767" s="3">
        <v>-2.73715985663907</v>
      </c>
    </row>
    <row r="4768" spans="10:11">
      <c r="J4768" s="3">
        <f>-3.99044195314919</f>
        <v>-3.9904419531491899</v>
      </c>
      <c r="K4768" s="3">
        <v>-3.554786910372</v>
      </c>
    </row>
    <row r="4769" spans="10:11">
      <c r="J4769" s="3">
        <v>3.4122828987414699</v>
      </c>
      <c r="K4769" s="3">
        <v>-2.4738933057179402</v>
      </c>
    </row>
    <row r="4770" spans="10:11">
      <c r="J4770" s="3">
        <v>-3.4115571612410198</v>
      </c>
      <c r="K4770" s="3">
        <v>2.1155692376316999</v>
      </c>
    </row>
    <row r="4771" spans="10:11">
      <c r="J4771" s="3">
        <v>6.1389695057840702E-3</v>
      </c>
      <c r="K4771" s="3">
        <v>-3.35889037269768</v>
      </c>
    </row>
    <row r="4772" spans="10:11">
      <c r="J4772" s="3">
        <v>0.16694744429775299</v>
      </c>
      <c r="K4772" s="3">
        <v>3.69673547456396</v>
      </c>
    </row>
    <row r="4773" spans="10:11">
      <c r="J4773" s="3">
        <v>3.3356069909408599</v>
      </c>
      <c r="K4773" s="3">
        <v>1.1183995271687199</v>
      </c>
    </row>
    <row r="4774" spans="10:11">
      <c r="J4774" s="3">
        <v>-3.9681280859820101</v>
      </c>
      <c r="K4774" s="3">
        <v>0.35392341496979302</v>
      </c>
    </row>
    <row r="4775" spans="10:11">
      <c r="J4775" s="3">
        <v>-0.89502637635738902</v>
      </c>
      <c r="K4775" s="3">
        <v>3.9786576903608499</v>
      </c>
    </row>
    <row r="4776" spans="10:11">
      <c r="J4776" s="3">
        <v>3.9298907646566499</v>
      </c>
      <c r="K4776" s="3">
        <v>-2.2998583654845799</v>
      </c>
    </row>
    <row r="4777" spans="10:11">
      <c r="J4777" s="3">
        <v>3.4592720920640598</v>
      </c>
      <c r="K4777" s="3">
        <v>2.06121481905052</v>
      </c>
    </row>
    <row r="4778" spans="10:11">
      <c r="J4778" s="3">
        <f>-3.91949163330607</f>
        <v>-3.9194916333060701</v>
      </c>
      <c r="K4778" s="3">
        <v>-2.4839355699989998</v>
      </c>
    </row>
    <row r="4779" spans="10:11">
      <c r="J4779" s="3">
        <f>-0.41040438893312</f>
        <v>-0.41040438893311998</v>
      </c>
      <c r="K4779" s="3">
        <v>-3.7484779832652699</v>
      </c>
    </row>
    <row r="4780" spans="10:11">
      <c r="J4780" s="3">
        <v>-0.98170845016861297</v>
      </c>
      <c r="K4780" s="3">
        <v>3.74891074144533</v>
      </c>
    </row>
    <row r="4781" spans="10:11">
      <c r="J4781" s="3">
        <f>-2.81950658713144</f>
        <v>-2.81950658713144</v>
      </c>
      <c r="K4781" s="3">
        <v>-1.42280262109668</v>
      </c>
    </row>
    <row r="4782" spans="10:11">
      <c r="J4782" s="3">
        <v>3.0858499220820002</v>
      </c>
      <c r="K4782" s="3">
        <v>1.2699151024970501</v>
      </c>
    </row>
    <row r="4783" spans="10:11">
      <c r="J4783" s="3">
        <f>-2.99283335496942</f>
        <v>-2.9928333549694202</v>
      </c>
      <c r="K4783" s="3">
        <v>-2.7703465222358399</v>
      </c>
    </row>
    <row r="4784" spans="10:11">
      <c r="J4784" s="3">
        <v>-2.9051638437021299</v>
      </c>
      <c r="K4784" s="3">
        <v>2.6904521358351601</v>
      </c>
    </row>
    <row r="4785" spans="10:11">
      <c r="J4785" s="3">
        <f>-3.10683752562834</f>
        <v>-3.10683752562834</v>
      </c>
      <c r="K4785" s="3">
        <v>-1.1999715435318099</v>
      </c>
    </row>
    <row r="4786" spans="10:11">
      <c r="J4786" s="3">
        <v>1.8408274581786399</v>
      </c>
      <c r="K4786" s="3">
        <v>2.9302475033982902</v>
      </c>
    </row>
    <row r="4787" spans="10:11">
      <c r="J4787" s="3">
        <v>-2.7575088803073</v>
      </c>
      <c r="K4787" s="3">
        <v>3.467283934083</v>
      </c>
    </row>
    <row r="4788" spans="10:11">
      <c r="J4788" s="3">
        <f>-3.06312199790933</f>
        <v>-3.06312199790933</v>
      </c>
      <c r="K4788" s="3">
        <v>-7.3243838096991504E-2</v>
      </c>
    </row>
    <row r="4789" spans="10:11">
      <c r="J4789" s="3">
        <v>-3.64897914787994</v>
      </c>
      <c r="K4789" s="3">
        <v>0.44110597272074598</v>
      </c>
    </row>
    <row r="4790" spans="10:11">
      <c r="J4790" s="3">
        <v>2.7321921694899101</v>
      </c>
      <c r="K4790" s="3">
        <v>1.3711319955827901</v>
      </c>
    </row>
    <row r="4791" spans="10:11">
      <c r="J4791" s="3">
        <v>3.4446921094689298</v>
      </c>
      <c r="K4791" s="3">
        <v>-1.6266308349094301</v>
      </c>
    </row>
    <row r="4792" spans="10:11">
      <c r="J4792" s="3">
        <v>-3.6748541292477799</v>
      </c>
      <c r="K4792" s="3">
        <v>0.32744700812337901</v>
      </c>
    </row>
    <row r="4793" spans="10:11">
      <c r="J4793" s="3">
        <v>1.5510104456434499</v>
      </c>
      <c r="K4793" s="3">
        <v>3.2078813845162801</v>
      </c>
    </row>
    <row r="4794" spans="10:11">
      <c r="J4794" s="3">
        <v>-3.72812817106723</v>
      </c>
      <c r="K4794" s="3">
        <v>1.32034733651472</v>
      </c>
    </row>
    <row r="4795" spans="10:11">
      <c r="J4795" s="3">
        <v>-0.36719352824766799</v>
      </c>
      <c r="K4795" s="3">
        <v>3.5132409416672199</v>
      </c>
    </row>
    <row r="4796" spans="10:11">
      <c r="J4796" s="3">
        <f>-2.84532104788881</f>
        <v>-2.84532104788881</v>
      </c>
      <c r="K4796" s="3">
        <v>-2.0437873753632401</v>
      </c>
    </row>
    <row r="4797" spans="10:11">
      <c r="J4797" s="3">
        <v>-3.8757394988629001</v>
      </c>
      <c r="K4797" s="3">
        <v>1.081671758405</v>
      </c>
    </row>
    <row r="4798" spans="10:11">
      <c r="J4798" s="3">
        <f>-0.20151116929927</f>
        <v>-0.20151116929926999</v>
      </c>
      <c r="K4798" s="3">
        <v>-3.3148911408050901</v>
      </c>
    </row>
    <row r="4799" spans="10:11">
      <c r="J4799" s="3">
        <v>0.17023490994820201</v>
      </c>
      <c r="K4799" s="3">
        <v>3.2856226369788999</v>
      </c>
    </row>
    <row r="4800" spans="10:11">
      <c r="J4800" s="3">
        <f>-1.51465056313637</f>
        <v>-1.51465056313637</v>
      </c>
      <c r="K4800" s="3">
        <v>-3.76742904416921</v>
      </c>
    </row>
    <row r="4801" spans="10:11">
      <c r="J4801" s="3">
        <v>1.6829420876243599</v>
      </c>
      <c r="K4801" s="3">
        <v>2.6338375342595599</v>
      </c>
    </row>
    <row r="4802" spans="10:11">
      <c r="J4802" s="3">
        <f>-0.986669469739898</f>
        <v>-0.986669469739898</v>
      </c>
      <c r="K4802" s="3">
        <v>-3.8820154466645498</v>
      </c>
    </row>
    <row r="4803" spans="10:11">
      <c r="J4803" s="3">
        <v>3.8544536475882301</v>
      </c>
      <c r="K4803" s="3">
        <v>3.0000327621065499</v>
      </c>
    </row>
    <row r="4804" spans="10:11">
      <c r="J4804" s="3">
        <v>1.97507531002307</v>
      </c>
      <c r="K4804" s="3">
        <v>3.2821442294826899</v>
      </c>
    </row>
    <row r="4805" spans="10:11">
      <c r="J4805" s="3">
        <v>3.6933217249311801</v>
      </c>
      <c r="K4805" s="3">
        <v>1.79696750589962</v>
      </c>
    </row>
    <row r="4806" spans="10:11">
      <c r="J4806" s="3">
        <v>0.88860042434969899</v>
      </c>
      <c r="K4806" s="3">
        <v>-3.84943386912623</v>
      </c>
    </row>
    <row r="4807" spans="10:11">
      <c r="J4807" s="3">
        <v>3.31244482925685</v>
      </c>
      <c r="K4807" s="3">
        <v>-0.38120300586060002</v>
      </c>
    </row>
    <row r="4808" spans="10:11">
      <c r="J4808" s="3">
        <v>-2.2924239575190701</v>
      </c>
      <c r="K4808" s="3">
        <v>3.3278674467852798</v>
      </c>
    </row>
    <row r="4809" spans="10:11">
      <c r="J4809" s="3">
        <v>-3.5288012864815501</v>
      </c>
      <c r="K4809" s="3">
        <v>1.1717316952876899</v>
      </c>
    </row>
    <row r="4810" spans="10:11">
      <c r="J4810" s="3">
        <v>3.0716705219937599</v>
      </c>
      <c r="K4810" s="3">
        <v>1.6734469268787799</v>
      </c>
    </row>
    <row r="4811" spans="10:11">
      <c r="J4811" s="3">
        <f>-3.79043642522697</f>
        <v>-3.7904364252269702</v>
      </c>
      <c r="K4811" s="3">
        <v>-0.78603681096899902</v>
      </c>
    </row>
    <row r="4812" spans="10:11">
      <c r="J4812" s="3">
        <v>3.6051906896949402</v>
      </c>
      <c r="K4812" s="3">
        <v>3.4248353436019898</v>
      </c>
    </row>
    <row r="4813" spans="10:11">
      <c r="J4813" s="3">
        <f>-3.79580799173686</f>
        <v>-3.7958079917368601</v>
      </c>
      <c r="K4813" s="3">
        <v>-1.8114839456051</v>
      </c>
    </row>
    <row r="4814" spans="10:11">
      <c r="J4814" s="3">
        <v>3.19297129561448</v>
      </c>
      <c r="K4814" s="3">
        <v>1.93422746649738</v>
      </c>
    </row>
    <row r="4815" spans="10:11">
      <c r="J4815" s="3">
        <v>-3.22739458388142</v>
      </c>
      <c r="K4815" s="3">
        <v>0.32908146574925201</v>
      </c>
    </row>
    <row r="4816" spans="10:11">
      <c r="J4816" s="3">
        <v>1.5834017957022199</v>
      </c>
      <c r="K4816" s="3">
        <v>2.6153574937736899</v>
      </c>
    </row>
    <row r="4817" spans="10:11">
      <c r="J4817" s="3">
        <v>-1.5024256966593399</v>
      </c>
      <c r="K4817" s="3">
        <v>3.1839635053217101</v>
      </c>
    </row>
    <row r="4818" spans="10:11">
      <c r="J4818" s="3">
        <f>-2.65311998765401</f>
        <v>-2.6531199876540099</v>
      </c>
      <c r="K4818" s="3">
        <v>-2.8624715545420298</v>
      </c>
    </row>
    <row r="4819" spans="10:11">
      <c r="J4819" s="3">
        <v>2.1834634553347998</v>
      </c>
      <c r="K4819" s="3">
        <v>-3.95285557208028</v>
      </c>
    </row>
    <row r="4820" spans="10:11">
      <c r="J4820" s="3">
        <f>-0.386549961636315</f>
        <v>-0.386549961636315</v>
      </c>
      <c r="K4820" s="3">
        <v>-3.78707964228827</v>
      </c>
    </row>
    <row r="4821" spans="10:11">
      <c r="J4821" s="3">
        <v>3.7739368969473399</v>
      </c>
      <c r="K4821" s="3">
        <v>1.9268866092029999</v>
      </c>
    </row>
    <row r="4822" spans="10:11">
      <c r="J4822" s="3">
        <f>-3.08949458532084</f>
        <v>-3.08949458532084</v>
      </c>
      <c r="K4822" s="3">
        <v>-1.3115523735814201</v>
      </c>
    </row>
    <row r="4823" spans="10:11">
      <c r="J4823" s="3">
        <v>2.59541406853088</v>
      </c>
      <c r="K4823" s="3">
        <v>-2.4079879223157898</v>
      </c>
    </row>
    <row r="4824" spans="10:11">
      <c r="J4824" s="3">
        <v>3.01493780665289</v>
      </c>
      <c r="K4824" s="3">
        <v>-0.94260631004356199</v>
      </c>
    </row>
    <row r="4825" spans="10:11">
      <c r="J4825" s="3">
        <v>2.0047629273279299</v>
      </c>
      <c r="K4825" s="3">
        <v>2.8121147996506002</v>
      </c>
    </row>
    <row r="4826" spans="10:11">
      <c r="J4826" s="3">
        <v>-3.7761855540821601</v>
      </c>
      <c r="K4826" s="3">
        <v>0.23272792742409101</v>
      </c>
    </row>
    <row r="4827" spans="10:11">
      <c r="J4827" s="3">
        <v>1.02719384456664</v>
      </c>
      <c r="K4827" s="3">
        <v>-2.9582879312527601</v>
      </c>
    </row>
    <row r="4828" spans="10:11">
      <c r="J4828" s="3">
        <v>-3.5662802595398801</v>
      </c>
      <c r="K4828" s="3">
        <v>1.07547878815317</v>
      </c>
    </row>
    <row r="4829" spans="10:11">
      <c r="J4829" s="3">
        <f>-3.28683979200544</f>
        <v>-3.28683979200544</v>
      </c>
      <c r="K4829" s="3">
        <v>-3.9298585746794599</v>
      </c>
    </row>
    <row r="4830" spans="10:11">
      <c r="J4830" s="3">
        <v>-0.916749716318906</v>
      </c>
      <c r="K4830" s="3">
        <v>3.3338496832044799</v>
      </c>
    </row>
    <row r="4831" spans="10:11">
      <c r="J4831" s="3">
        <v>-3.6445443735986101</v>
      </c>
      <c r="K4831" s="3">
        <v>1.30685120643581</v>
      </c>
    </row>
    <row r="4832" spans="10:11">
      <c r="J4832" s="3">
        <v>2.4811820359017598</v>
      </c>
      <c r="K4832" s="3">
        <v>-2.8391682711906601</v>
      </c>
    </row>
    <row r="4833" spans="10:11">
      <c r="J4833" s="3">
        <f>-3.88093029135643</f>
        <v>-3.8809302913564299</v>
      </c>
      <c r="K4833" s="3">
        <v>-1.11287338941444</v>
      </c>
    </row>
    <row r="4834" spans="10:11">
      <c r="J4834" s="3">
        <v>3.9941696690400499</v>
      </c>
      <c r="K4834" s="3">
        <v>-1.4009133701826699</v>
      </c>
    </row>
    <row r="4835" spans="10:11">
      <c r="J4835" s="3">
        <v>0.48471694507292001</v>
      </c>
      <c r="K4835" s="3">
        <v>-3.1945145580236001</v>
      </c>
    </row>
    <row r="4836" spans="10:11">
      <c r="J4836" s="3">
        <v>-3.36293134348572</v>
      </c>
      <c r="K4836" s="3">
        <v>2.9229549986055399</v>
      </c>
    </row>
    <row r="4837" spans="10:11">
      <c r="J4837" s="3">
        <v>2.1958218498067801</v>
      </c>
      <c r="K4837" s="3">
        <v>3.3984938182067301</v>
      </c>
    </row>
    <row r="4838" spans="10:11">
      <c r="J4838" s="3">
        <f>-2.22399996055139</f>
        <v>-2.22399996055139</v>
      </c>
      <c r="K4838" s="3">
        <v>-2.4078890607642398</v>
      </c>
    </row>
    <row r="4839" spans="10:11">
      <c r="J4839" s="3">
        <v>-1.66055455697445</v>
      </c>
      <c r="K4839" s="3">
        <v>2.8677117390385698</v>
      </c>
    </row>
    <row r="4840" spans="10:11">
      <c r="J4840" s="3">
        <v>-2.38472358248934</v>
      </c>
      <c r="K4840" s="3">
        <v>3.8899089001561098</v>
      </c>
    </row>
    <row r="4841" spans="10:11">
      <c r="J4841" s="3">
        <v>3.5719413570727099</v>
      </c>
      <c r="K4841" s="3">
        <v>2.4196702259899698</v>
      </c>
    </row>
    <row r="4842" spans="10:11">
      <c r="J4842" s="3">
        <v>0.164712175869</v>
      </c>
      <c r="K4842" s="3">
        <v>-3.5385798389358198</v>
      </c>
    </row>
    <row r="4843" spans="10:11">
      <c r="J4843" s="3">
        <f>-3.86029142853232</f>
        <v>-3.86029142853232</v>
      </c>
      <c r="K4843" s="3">
        <v>-1.15775168127691</v>
      </c>
    </row>
    <row r="4844" spans="10:11">
      <c r="J4844" s="3">
        <v>-3.4541620540267202</v>
      </c>
      <c r="K4844" s="3">
        <v>0.278567079458577</v>
      </c>
    </row>
    <row r="4845" spans="10:11">
      <c r="J4845" s="3">
        <v>0.88944789916189404</v>
      </c>
      <c r="K4845" s="3">
        <v>-3.8189302376083698</v>
      </c>
    </row>
    <row r="4846" spans="10:11">
      <c r="J4846" s="3">
        <v>3.51610286649534</v>
      </c>
      <c r="K4846" s="3">
        <v>1.6592536980289001</v>
      </c>
    </row>
    <row r="4847" spans="10:11">
      <c r="J4847" s="3">
        <v>-1.55254447717539</v>
      </c>
      <c r="K4847" s="3">
        <v>3.85148655466232</v>
      </c>
    </row>
    <row r="4848" spans="10:11">
      <c r="J4848" s="3">
        <v>2.0508894788636902</v>
      </c>
      <c r="K4848" s="3">
        <v>3.1869367447688801</v>
      </c>
    </row>
    <row r="4849" spans="10:11">
      <c r="J4849" s="3">
        <f>-3.45432719617375</f>
        <v>-3.4543271961737498</v>
      </c>
      <c r="K4849" s="3">
        <v>-2.3961539298555801</v>
      </c>
    </row>
    <row r="4850" spans="10:11">
      <c r="J4850" s="3">
        <f>-3.29841980088424</f>
        <v>-3.2984198008842398</v>
      </c>
      <c r="K4850" s="3">
        <v>-1.0420142669090799</v>
      </c>
    </row>
    <row r="4851" spans="10:11">
      <c r="J4851" s="3">
        <v>3.3466889423067299</v>
      </c>
      <c r="K4851" s="3">
        <v>-3.06316991951938</v>
      </c>
    </row>
    <row r="4852" spans="10:11">
      <c r="J4852" s="3">
        <v>3.1211100809633101</v>
      </c>
      <c r="K4852" s="3">
        <v>3.2850289863669002</v>
      </c>
    </row>
    <row r="4853" spans="10:11">
      <c r="J4853" s="3">
        <f>-1.93555121986267</f>
        <v>-1.9355512198626701</v>
      </c>
      <c r="K4853" s="3">
        <v>-2.84432289835777</v>
      </c>
    </row>
    <row r="4854" spans="10:11">
      <c r="J4854" s="3">
        <f>-3.85215695235472</f>
        <v>-3.8521569523547199</v>
      </c>
      <c r="K4854" s="3">
        <v>-2.91699261054187</v>
      </c>
    </row>
    <row r="4855" spans="10:11">
      <c r="J4855" s="3">
        <v>0.93820482035992203</v>
      </c>
      <c r="K4855" s="3">
        <v>3.82239940260461</v>
      </c>
    </row>
    <row r="4856" spans="10:11">
      <c r="J4856" s="3">
        <v>-3.3156500591199398</v>
      </c>
      <c r="K4856" s="3">
        <v>1.3920318246494101</v>
      </c>
    </row>
    <row r="4857" spans="10:11">
      <c r="J4857" s="3">
        <v>0.42131575148114198</v>
      </c>
      <c r="K4857" s="3">
        <v>-3.0515337227194101</v>
      </c>
    </row>
    <row r="4858" spans="10:11">
      <c r="J4858" s="3">
        <v>2.9856089188887101</v>
      </c>
      <c r="K4858" s="3">
        <v>-2.8190247515940099</v>
      </c>
    </row>
    <row r="4859" spans="10:11">
      <c r="J4859" s="3">
        <f>-2.96921052039004</f>
        <v>-2.9692105203900399</v>
      </c>
      <c r="K4859" s="3">
        <v>-0.58962658171136995</v>
      </c>
    </row>
    <row r="4860" spans="10:11">
      <c r="J4860" s="3">
        <f>-3.82957974728356</f>
        <v>-3.8295797472835602</v>
      </c>
      <c r="K4860" s="3">
        <v>-7.9345611519697101E-2</v>
      </c>
    </row>
    <row r="4861" spans="10:11">
      <c r="J4861" s="3">
        <v>3.72912246684036</v>
      </c>
      <c r="K4861" s="3">
        <v>0.64764912353757398</v>
      </c>
    </row>
    <row r="4862" spans="10:11">
      <c r="J4862" s="3">
        <v>3.4975740002617699</v>
      </c>
      <c r="K4862" s="3">
        <v>3.3023585784720502</v>
      </c>
    </row>
    <row r="4863" spans="10:11">
      <c r="J4863" s="3">
        <v>-0.44868083106267598</v>
      </c>
      <c r="K4863" s="3">
        <v>3.13391913194911</v>
      </c>
    </row>
    <row r="4864" spans="10:11">
      <c r="J4864" s="3">
        <f>-0.663945200784175</f>
        <v>-0.66394520078417496</v>
      </c>
      <c r="K4864" s="3">
        <v>-3.6483197188421901</v>
      </c>
    </row>
    <row r="4865" spans="10:11">
      <c r="J4865" s="3">
        <v>3.6626132321699898</v>
      </c>
      <c r="K4865" s="3">
        <v>3.6937349046921302</v>
      </c>
    </row>
    <row r="4866" spans="10:11">
      <c r="J4866" s="3">
        <v>2.9608760656997699</v>
      </c>
      <c r="K4866" s="3">
        <v>-3.7255845468511102</v>
      </c>
    </row>
    <row r="4867" spans="10:11">
      <c r="J4867" s="3">
        <f>-2.16988697682255</f>
        <v>-2.1698869768225499</v>
      </c>
      <c r="K4867" s="3">
        <v>-2.1615293609370299</v>
      </c>
    </row>
    <row r="4868" spans="10:11">
      <c r="J4868" s="3">
        <v>3.6281464994560602</v>
      </c>
      <c r="K4868" s="3">
        <v>-0.91899055901440896</v>
      </c>
    </row>
    <row r="4869" spans="10:11">
      <c r="J4869" s="3">
        <v>3.02855732648487</v>
      </c>
      <c r="K4869" s="3">
        <v>3.0478463818489199</v>
      </c>
    </row>
    <row r="4870" spans="10:11">
      <c r="J4870" s="3">
        <v>3.2306536395071799</v>
      </c>
      <c r="K4870" s="3">
        <v>-0.60317080004951995</v>
      </c>
    </row>
    <row r="4871" spans="10:11">
      <c r="J4871" s="3">
        <v>1.9675207527310701</v>
      </c>
      <c r="K4871" s="3">
        <v>-3.3250932832196001</v>
      </c>
    </row>
    <row r="4872" spans="10:11">
      <c r="J4872" s="3">
        <f>-3.12321675074813</f>
        <v>-3.1232167507481301</v>
      </c>
      <c r="K4872" s="3">
        <v>-2.8022357263434499</v>
      </c>
    </row>
    <row r="4873" spans="10:11">
      <c r="J4873" s="3">
        <v>3.3612423804804799</v>
      </c>
      <c r="K4873" s="3">
        <v>3.2460673353167899</v>
      </c>
    </row>
    <row r="4874" spans="10:11">
      <c r="J4874" s="3">
        <v>3.4209030598523702</v>
      </c>
      <c r="K4874" s="3">
        <v>-2.8018411618807999</v>
      </c>
    </row>
    <row r="4875" spans="10:11">
      <c r="J4875" s="3">
        <v>3.3106272276793698</v>
      </c>
      <c r="K4875" s="3">
        <v>-3.9127149621308099</v>
      </c>
    </row>
    <row r="4876" spans="10:11">
      <c r="J4876" s="3">
        <v>-0.103672972846231</v>
      </c>
      <c r="K4876" s="3">
        <v>3.0650917763761099</v>
      </c>
    </row>
    <row r="4877" spans="10:11">
      <c r="J4877" s="3">
        <v>-3.71887863456364</v>
      </c>
      <c r="K4877" s="3">
        <v>2.0818643797465901</v>
      </c>
    </row>
    <row r="4878" spans="10:11">
      <c r="J4878" s="3">
        <f>-3.39723097346141</f>
        <v>-3.3972309734614101</v>
      </c>
      <c r="K4878" s="3">
        <v>-0.73601077358364198</v>
      </c>
    </row>
    <row r="4879" spans="10:11">
      <c r="J4879" s="3">
        <v>-1.44115930689246</v>
      </c>
      <c r="K4879" s="3">
        <v>3.04244570402986</v>
      </c>
    </row>
    <row r="4880" spans="10:11">
      <c r="J4880" s="3">
        <v>1.6602376072120799</v>
      </c>
      <c r="K4880" s="3">
        <v>-3.3803577392053801</v>
      </c>
    </row>
    <row r="4881" spans="10:11">
      <c r="J4881" s="3">
        <v>-1.2828635881403001</v>
      </c>
      <c r="K4881" s="3">
        <v>3.0264415607556301</v>
      </c>
    </row>
    <row r="4882" spans="10:11">
      <c r="J4882" s="3">
        <v>3.46789430513271</v>
      </c>
      <c r="K4882" s="3">
        <v>-3.9043379388227502</v>
      </c>
    </row>
    <row r="4883" spans="10:11">
      <c r="J4883" s="3">
        <v>3.1601197129149101</v>
      </c>
      <c r="K4883" s="3">
        <v>0.78362488965549304</v>
      </c>
    </row>
    <row r="4884" spans="10:11">
      <c r="J4884" s="3">
        <v>2.6437296100981502</v>
      </c>
      <c r="K4884" s="3">
        <v>2.16407071057675</v>
      </c>
    </row>
    <row r="4885" spans="10:11">
      <c r="J4885" s="3">
        <v>0.20696429885512599</v>
      </c>
      <c r="K4885" s="3">
        <v>-3.7625227770827498</v>
      </c>
    </row>
    <row r="4886" spans="10:11">
      <c r="J4886" s="3">
        <v>3.5580310556869499</v>
      </c>
      <c r="K4886" s="3">
        <v>2.4166926098982402</v>
      </c>
    </row>
    <row r="4887" spans="10:11">
      <c r="J4887" s="3">
        <v>0.54609911836786995</v>
      </c>
      <c r="K4887" s="3">
        <v>-3.4776783386003598</v>
      </c>
    </row>
    <row r="4888" spans="10:11">
      <c r="J4888" s="3">
        <v>-7.2520128729405706E-2</v>
      </c>
      <c r="K4888" s="3">
        <v>3.67837173153946</v>
      </c>
    </row>
    <row r="4889" spans="10:11">
      <c r="J4889" s="3">
        <v>3.2860411872025601</v>
      </c>
      <c r="K4889" s="3">
        <v>-2.62730470923213</v>
      </c>
    </row>
    <row r="4890" spans="10:11">
      <c r="J4890" s="3">
        <f>-1.08445801811171</f>
        <v>-1.0844580181117101</v>
      </c>
      <c r="K4890" s="3">
        <v>-3.9577950450639001</v>
      </c>
    </row>
    <row r="4891" spans="10:11">
      <c r="J4891" s="3">
        <f>-1.41706888992983</f>
        <v>-1.41706888992983</v>
      </c>
      <c r="K4891" s="3">
        <v>-3.3404146291203598</v>
      </c>
    </row>
    <row r="4892" spans="10:11">
      <c r="J4892" s="3">
        <v>3.4052089950744602</v>
      </c>
      <c r="K4892" s="3">
        <v>-3.1985678586069199</v>
      </c>
    </row>
    <row r="4893" spans="10:11">
      <c r="J4893" s="3">
        <v>-1.03297427543279</v>
      </c>
      <c r="K4893" s="3">
        <v>3.8400284697129301</v>
      </c>
    </row>
    <row r="4894" spans="10:11">
      <c r="J4894" s="3">
        <v>2.8524495596547998</v>
      </c>
      <c r="K4894" s="3">
        <v>3.74696025338348</v>
      </c>
    </row>
    <row r="4895" spans="10:11">
      <c r="J4895" s="3">
        <v>-0.71257378982397102</v>
      </c>
      <c r="K4895" s="3">
        <v>3.8400252944567601</v>
      </c>
    </row>
    <row r="4896" spans="10:11">
      <c r="J4896" s="3">
        <v>1.82106772580402</v>
      </c>
      <c r="K4896" s="3">
        <v>-3.2747315202834701</v>
      </c>
    </row>
    <row r="4897" spans="10:11">
      <c r="J4897" s="3">
        <v>2.1488871589379301</v>
      </c>
      <c r="K4897" s="3">
        <v>-3.9017655159693798</v>
      </c>
    </row>
    <row r="4898" spans="10:11">
      <c r="J4898" s="3">
        <v>2.8256303479734899</v>
      </c>
      <c r="K4898" s="3">
        <v>-3.9331420252335398</v>
      </c>
    </row>
    <row r="4899" spans="10:11">
      <c r="J4899" s="3">
        <v>2.2809152745245398</v>
      </c>
      <c r="K4899" s="3">
        <v>3.9589734491452302</v>
      </c>
    </row>
    <row r="4900" spans="10:11">
      <c r="J4900" s="3">
        <v>1.59044345614452</v>
      </c>
      <c r="K4900" s="3">
        <v>-2.8300285482274901</v>
      </c>
    </row>
    <row r="4901" spans="10:11">
      <c r="J4901" s="3">
        <v>-2.8799412004689202</v>
      </c>
      <c r="K4901" s="3">
        <v>3.6500422143254001</v>
      </c>
    </row>
    <row r="4902" spans="10:11">
      <c r="J4902" s="3">
        <f>-0.879745310420063</f>
        <v>-0.87974531042006299</v>
      </c>
      <c r="K4902" s="3">
        <v>-2.9445988336246498</v>
      </c>
    </row>
    <row r="4903" spans="10:11">
      <c r="J4903" s="3">
        <f>-3.72809457928067</f>
        <v>-3.7280945792806701</v>
      </c>
      <c r="K4903" s="3">
        <v>-1.8192269816833</v>
      </c>
    </row>
    <row r="4904" spans="10:11">
      <c r="J4904" s="3">
        <f>-3.759138476327</f>
        <v>-3.7591384763270002</v>
      </c>
      <c r="K4904" s="3">
        <v>-3.0214990040517E-2</v>
      </c>
    </row>
    <row r="4905" spans="10:11">
      <c r="J4905" s="3">
        <v>1.09657147825998</v>
      </c>
      <c r="K4905" s="3">
        <v>3.6055250740995799</v>
      </c>
    </row>
    <row r="4906" spans="10:11">
      <c r="J4906" s="3">
        <v>3.8392168044363699</v>
      </c>
      <c r="K4906" s="3">
        <v>-1.33825757786736</v>
      </c>
    </row>
    <row r="4907" spans="10:11">
      <c r="J4907" s="3">
        <v>0.88632781468896005</v>
      </c>
      <c r="K4907" s="3">
        <v>-3.8665531612855499</v>
      </c>
    </row>
    <row r="4908" spans="10:11">
      <c r="J4908" s="3">
        <v>2.5924159881912501</v>
      </c>
      <c r="K4908" s="3">
        <v>-3.97180668398626</v>
      </c>
    </row>
    <row r="4909" spans="10:11">
      <c r="J4909" s="3">
        <f>-3.04426190972753</f>
        <v>-3.0442619097275299</v>
      </c>
      <c r="K4909" s="3">
        <v>-0.217380484992996</v>
      </c>
    </row>
    <row r="4910" spans="10:11">
      <c r="J4910" s="3">
        <v>1.64564489087486</v>
      </c>
      <c r="K4910" s="3">
        <v>-3.8559230062979601</v>
      </c>
    </row>
    <row r="4911" spans="10:11">
      <c r="J4911" s="3">
        <f>-2.94794530888122</f>
        <v>-2.94794530888122</v>
      </c>
      <c r="K4911" s="3">
        <v>-3.9677558600965401</v>
      </c>
    </row>
    <row r="4912" spans="10:11">
      <c r="J4912" s="3">
        <v>3.7963089964978698</v>
      </c>
      <c r="K4912" s="3">
        <v>2.5952314954942</v>
      </c>
    </row>
    <row r="4913" spans="10:11">
      <c r="J4913" s="3">
        <f>-0.999982446841065</f>
        <v>-0.99998244684106496</v>
      </c>
      <c r="K4913" s="3">
        <v>-3.9183573222935602</v>
      </c>
    </row>
    <row r="4914" spans="10:11">
      <c r="J4914" s="3">
        <v>3.2228350591522998</v>
      </c>
      <c r="K4914" s="3">
        <v>2.5140123899231801</v>
      </c>
    </row>
    <row r="4915" spans="10:11">
      <c r="J4915" s="3">
        <v>-2.8671344656062101</v>
      </c>
      <c r="K4915" s="3">
        <v>2.4436454744328699</v>
      </c>
    </row>
    <row r="4916" spans="10:11">
      <c r="J4916" s="3">
        <v>3.2907189224099098</v>
      </c>
      <c r="K4916" s="3">
        <v>2.56058869673888</v>
      </c>
    </row>
    <row r="4917" spans="10:11">
      <c r="J4917" s="3">
        <f>-3.23446126550346</f>
        <v>-3.2344612655034601</v>
      </c>
      <c r="K4917" s="3">
        <v>-1.7048645315145601</v>
      </c>
    </row>
    <row r="4918" spans="10:11">
      <c r="J4918" s="3">
        <v>-2.9953103398783898</v>
      </c>
      <c r="K4918" s="3">
        <v>0.49652737671749397</v>
      </c>
    </row>
    <row r="4919" spans="10:11">
      <c r="J4919" s="3">
        <v>2.8324502098996001</v>
      </c>
      <c r="K4919" s="3">
        <v>1.3013604115784601</v>
      </c>
    </row>
    <row r="4920" spans="10:11">
      <c r="J4920" s="3">
        <v>2.5357831435145002</v>
      </c>
      <c r="K4920" s="3">
        <v>-1.8908901071393101</v>
      </c>
    </row>
    <row r="4921" spans="10:11">
      <c r="J4921" s="3">
        <v>0.62963672407371096</v>
      </c>
      <c r="K4921" s="3">
        <v>3.7051032345397101</v>
      </c>
    </row>
    <row r="4922" spans="10:11">
      <c r="J4922" s="3">
        <v>3.9836306511198001</v>
      </c>
      <c r="K4922" s="3">
        <v>1.2806865584948399</v>
      </c>
    </row>
    <row r="4923" spans="10:11">
      <c r="J4923" s="3">
        <v>2.4856434744465798</v>
      </c>
      <c r="K4923" s="3">
        <v>-2.0923808332125899</v>
      </c>
    </row>
    <row r="4924" spans="10:11">
      <c r="J4924" s="3">
        <v>2.2021011125600101</v>
      </c>
      <c r="K4924" s="3">
        <v>2.24350032671832</v>
      </c>
    </row>
    <row r="4925" spans="10:11">
      <c r="J4925" s="3">
        <f>-2.13536979188086</f>
        <v>-2.1353697918808598</v>
      </c>
      <c r="K4925" s="3">
        <v>-3.11817595849493</v>
      </c>
    </row>
    <row r="4926" spans="10:11">
      <c r="J4926" s="3">
        <f>-3.50402041106813</f>
        <v>-3.5040204110681299</v>
      </c>
      <c r="K4926" s="3">
        <v>-2.56351078065265</v>
      </c>
    </row>
    <row r="4927" spans="10:11">
      <c r="J4927" s="3">
        <v>-1.6529665265145901</v>
      </c>
      <c r="K4927" s="3">
        <v>3.6471371110090902</v>
      </c>
    </row>
    <row r="4928" spans="10:11">
      <c r="J4928" s="3">
        <f>-2.97441965024069</f>
        <v>-2.9744196502406899</v>
      </c>
      <c r="K4928" s="3">
        <v>-3.6968269163806902</v>
      </c>
    </row>
    <row r="4929" spans="10:11">
      <c r="J4929" s="3">
        <v>8.2683900734821195E-2</v>
      </c>
      <c r="K4929" s="3">
        <v>3.7737569472548298</v>
      </c>
    </row>
    <row r="4930" spans="10:11">
      <c r="J4930" s="3">
        <f>-3.77714830668937</f>
        <v>-3.7771483066893698</v>
      </c>
      <c r="K4930" s="3">
        <v>-0.94833775084475802</v>
      </c>
    </row>
    <row r="4931" spans="10:11">
      <c r="J4931" s="3">
        <v>2.9784166431712298</v>
      </c>
      <c r="K4931" s="3">
        <v>-1.0727467780031199</v>
      </c>
    </row>
    <row r="4932" spans="10:11">
      <c r="J4932" s="3">
        <f>-3.05622954303679</f>
        <v>-3.0562295430367898</v>
      </c>
      <c r="K4932" s="3">
        <v>-3.69799775360883</v>
      </c>
    </row>
    <row r="4933" spans="10:11">
      <c r="J4933" s="3">
        <v>0.84253265449955095</v>
      </c>
      <c r="K4933" s="3">
        <v>-3.3869932980705002</v>
      </c>
    </row>
    <row r="4934" spans="10:11">
      <c r="J4934" s="3">
        <f>-3.18100608198666</f>
        <v>-3.1810060819866601</v>
      </c>
      <c r="K4934" s="3">
        <v>-2.54856101810197</v>
      </c>
    </row>
    <row r="4935" spans="10:11">
      <c r="J4935" s="3">
        <v>3.553006051184</v>
      </c>
      <c r="K4935" s="3">
        <v>-0.92989972689115097</v>
      </c>
    </row>
    <row r="4936" spans="10:11">
      <c r="J4936" s="3">
        <f>-2.3180692079814</f>
        <v>-2.3180692079814</v>
      </c>
      <c r="K4936" s="3">
        <v>-3.7748089003005201</v>
      </c>
    </row>
    <row r="4937" spans="10:11">
      <c r="J4937" s="3">
        <f>-1.60088491015053</f>
        <v>-1.60088491015053</v>
      </c>
      <c r="K4937" s="3">
        <v>-3.0497467054211298</v>
      </c>
    </row>
    <row r="4938" spans="10:11">
      <c r="J4938" s="3">
        <v>-3.9893696030625798</v>
      </c>
      <c r="K4938" s="3">
        <v>0.45990659076340501</v>
      </c>
    </row>
    <row r="4939" spans="10:11">
      <c r="J4939" s="3">
        <v>1.05395541161342</v>
      </c>
      <c r="K4939" s="3">
        <v>-3.1403994707829299</v>
      </c>
    </row>
    <row r="4940" spans="10:11">
      <c r="J4940" s="3">
        <f>-0.844680279443894</f>
        <v>-0.84468027944389401</v>
      </c>
      <c r="K4940" s="3">
        <v>-3.3364839848766201</v>
      </c>
    </row>
    <row r="4941" spans="10:11">
      <c r="J4941" s="3">
        <v>3.64882731756766</v>
      </c>
      <c r="K4941" s="3">
        <v>-2.0263834894983299</v>
      </c>
    </row>
    <row r="4942" spans="10:11">
      <c r="J4942" s="3">
        <v>-3.8320479168898198</v>
      </c>
      <c r="K4942" s="3">
        <v>2.13002352868136</v>
      </c>
    </row>
    <row r="4943" spans="10:11">
      <c r="J4943" s="3">
        <v>3.17245873983302</v>
      </c>
      <c r="K4943" s="3">
        <v>-3.4388285328706001</v>
      </c>
    </row>
    <row r="4944" spans="10:11">
      <c r="J4944" s="3">
        <v>3.0815912544532802</v>
      </c>
      <c r="K4944" s="3">
        <v>-3.1893197128106499</v>
      </c>
    </row>
    <row r="4945" spans="10:11">
      <c r="J4945" s="3">
        <f>-3.37372570277136</f>
        <v>-3.3737257027713601</v>
      </c>
      <c r="K4945" s="3">
        <v>-3.28507808597326</v>
      </c>
    </row>
    <row r="4946" spans="10:11">
      <c r="J4946" s="3">
        <v>-3.6410201260925801</v>
      </c>
      <c r="K4946" s="3">
        <v>2.1297407608859298</v>
      </c>
    </row>
    <row r="4947" spans="10:11">
      <c r="J4947" s="3">
        <f>-3.60204337926763</f>
        <v>-3.6020433792676299</v>
      </c>
      <c r="K4947" s="3">
        <v>-0.20135003363009199</v>
      </c>
    </row>
    <row r="4948" spans="10:11">
      <c r="J4948" s="3">
        <v>2.6612407153641602</v>
      </c>
      <c r="K4948" s="3">
        <v>-3.5707946203177001</v>
      </c>
    </row>
    <row r="4949" spans="10:11">
      <c r="J4949" s="3">
        <v>0.137209026163116</v>
      </c>
      <c r="K4949" s="3">
        <v>3.5121715258350301</v>
      </c>
    </row>
    <row r="4950" spans="10:11">
      <c r="J4950" s="3">
        <v>-1.2877827411060101</v>
      </c>
      <c r="K4950" s="3">
        <v>3.8464172644631902</v>
      </c>
    </row>
    <row r="4951" spans="10:11">
      <c r="J4951" s="3">
        <v>1.44328204466814</v>
      </c>
      <c r="K4951" s="3">
        <v>2.6977432147807501</v>
      </c>
    </row>
    <row r="4952" spans="10:11">
      <c r="J4952" s="3">
        <v>3.2891310178681699</v>
      </c>
      <c r="K4952" s="3">
        <v>-0.73795174592822499</v>
      </c>
    </row>
    <row r="4953" spans="10:11">
      <c r="J4953" s="3">
        <v>1.9533848126992199</v>
      </c>
      <c r="K4953" s="3">
        <v>-3.0852991238103402</v>
      </c>
    </row>
    <row r="4954" spans="10:11">
      <c r="J4954" s="3">
        <v>3.1482283510840001</v>
      </c>
      <c r="K4954" s="3">
        <v>-1.0764858478368</v>
      </c>
    </row>
    <row r="4955" spans="10:11">
      <c r="J4955" s="3">
        <v>0.97261172417180197</v>
      </c>
      <c r="K4955" s="3">
        <v>2.8412562650003998</v>
      </c>
    </row>
    <row r="4956" spans="10:11">
      <c r="J4956" s="3">
        <f>-3.59929686278674</f>
        <v>-3.5992968627867401</v>
      </c>
      <c r="K4956" s="3">
        <v>-1.48786878095796</v>
      </c>
    </row>
    <row r="4957" spans="10:11">
      <c r="J4957" s="3">
        <v>2.5392063804038898</v>
      </c>
      <c r="K4957" s="3">
        <v>2.2554779779322298</v>
      </c>
    </row>
    <row r="4958" spans="10:11">
      <c r="J4958" s="3">
        <f>-3.23198482015947</f>
        <v>-3.2319848201594699</v>
      </c>
      <c r="K4958" s="3">
        <v>-3.3739433675236499</v>
      </c>
    </row>
    <row r="4959" spans="10:11">
      <c r="J4959" s="3">
        <v>1.85376009615976</v>
      </c>
      <c r="K4959" s="3">
        <v>-3.4178434617737401</v>
      </c>
    </row>
    <row r="4960" spans="10:11">
      <c r="J4960" s="3">
        <v>3.0265113707649198</v>
      </c>
      <c r="K4960" s="3">
        <v>-1.1007142102794001</v>
      </c>
    </row>
    <row r="4961" spans="10:11">
      <c r="J4961" s="3">
        <v>3.7370122411336602</v>
      </c>
      <c r="K4961" s="3">
        <v>0.76439238866925596</v>
      </c>
    </row>
    <row r="4962" spans="10:11">
      <c r="J4962" s="3">
        <v>2.9550393289752299</v>
      </c>
      <c r="K4962" s="3">
        <v>-1.58272016904373</v>
      </c>
    </row>
    <row r="4963" spans="10:11">
      <c r="J4963" s="3">
        <f>-0.24978575948755</f>
        <v>-0.24978575948755</v>
      </c>
      <c r="K4963" s="3">
        <v>-3.6586996673130101</v>
      </c>
    </row>
    <row r="4964" spans="10:11">
      <c r="J4964" s="3">
        <v>3.9118903454951699</v>
      </c>
      <c r="K4964" s="3">
        <v>0.129780583241183</v>
      </c>
    </row>
    <row r="4965" spans="10:11">
      <c r="J4965" s="3">
        <v>-2.8602971555567098</v>
      </c>
      <c r="K4965" s="3">
        <v>3.33911740721677</v>
      </c>
    </row>
    <row r="4966" spans="10:11">
      <c r="J4966" s="3">
        <v>3.63751449381067</v>
      </c>
      <c r="K4966" s="3">
        <v>3.6037233277762799</v>
      </c>
    </row>
    <row r="4967" spans="10:11">
      <c r="J4967" s="3">
        <f>-0.698421565393435</f>
        <v>-0.69842156539343503</v>
      </c>
      <c r="K4967" s="3">
        <v>-2.9748073776366</v>
      </c>
    </row>
    <row r="4968" spans="10:11">
      <c r="J4968" s="3">
        <f>-2.9181186948315</f>
        <v>-2.9181186948315001</v>
      </c>
      <c r="K4968" s="3">
        <v>-1.8942718489752599</v>
      </c>
    </row>
    <row r="4969" spans="10:11">
      <c r="J4969" s="3">
        <f>-1.5125486739907</f>
        <v>-1.5125486739906999</v>
      </c>
      <c r="K4969" s="3">
        <v>-3.1319702966784</v>
      </c>
    </row>
    <row r="4970" spans="10:11">
      <c r="J4970" s="3">
        <f>-2.67167006628544</f>
        <v>-2.67167006628544</v>
      </c>
      <c r="K4970" s="3">
        <v>-2.1360570501995602</v>
      </c>
    </row>
    <row r="4971" spans="10:11">
      <c r="J4971" s="3">
        <v>3.7086311778336301</v>
      </c>
      <c r="K4971" s="3">
        <v>-3.0351395017926501</v>
      </c>
    </row>
    <row r="4972" spans="10:11">
      <c r="J4972" s="3">
        <v>-2.2586158016747602</v>
      </c>
      <c r="K4972" s="3">
        <v>2.8118745014183899</v>
      </c>
    </row>
    <row r="4973" spans="10:11">
      <c r="J4973" s="3">
        <v>0.26533578300307897</v>
      </c>
      <c r="K4973" s="3">
        <v>-3.5700726292566198</v>
      </c>
    </row>
    <row r="4974" spans="10:11">
      <c r="J4974" s="3">
        <f>-3.43054867243973</f>
        <v>-3.4305486724397301</v>
      </c>
      <c r="K4974" s="3">
        <v>-3.57904502704675</v>
      </c>
    </row>
    <row r="4975" spans="10:11">
      <c r="J4975" s="3">
        <v>3.1395177855402601</v>
      </c>
      <c r="K4975" s="3">
        <v>2.7945137941503599</v>
      </c>
    </row>
    <row r="4976" spans="10:11">
      <c r="J4976" s="3">
        <v>3.2925449732705898</v>
      </c>
      <c r="K4976" s="3">
        <v>2.4105502233268798</v>
      </c>
    </row>
    <row r="4977" spans="10:11">
      <c r="J4977" s="3">
        <v>-2.7454967902676701</v>
      </c>
      <c r="K4977" s="3">
        <v>2.2424166222782098</v>
      </c>
    </row>
    <row r="4978" spans="10:11">
      <c r="J4978" s="3">
        <f>-2.73823182334107</f>
        <v>-2.7382318233410698</v>
      </c>
      <c r="K4978" s="3">
        <v>-3.2953682851363202</v>
      </c>
    </row>
    <row r="4979" spans="10:11">
      <c r="J4979" s="3">
        <f>-3.17541016858097</f>
        <v>-3.1754101685809699</v>
      </c>
      <c r="K4979" s="3">
        <v>-1.41699265351292</v>
      </c>
    </row>
    <row r="4980" spans="10:11">
      <c r="J4980" s="3">
        <v>1.1741834758712499</v>
      </c>
      <c r="K4980" s="3">
        <v>-3.2533008611951901</v>
      </c>
    </row>
    <row r="4981" spans="10:11">
      <c r="J4981" s="3">
        <v>1.61220893304503</v>
      </c>
      <c r="K4981" s="3">
        <v>2.6127484787798201</v>
      </c>
    </row>
    <row r="4982" spans="10:11">
      <c r="J4982" s="3">
        <v>-1.2914291820777499</v>
      </c>
      <c r="K4982" s="3">
        <v>3.9545260756304201</v>
      </c>
    </row>
    <row r="4983" spans="10:11">
      <c r="J4983" s="3">
        <v>2.7605096450344599</v>
      </c>
      <c r="K4983" s="3">
        <v>-3.88215710208235</v>
      </c>
    </row>
    <row r="4984" spans="10:11">
      <c r="J4984" s="3">
        <v>2.0487836792221201</v>
      </c>
      <c r="K4984" s="3">
        <v>2.89087798941984</v>
      </c>
    </row>
    <row r="4985" spans="10:11">
      <c r="J4985" s="3">
        <v>7.5266719349385405E-2</v>
      </c>
      <c r="K4985" s="3">
        <v>-3.8464322084757199</v>
      </c>
    </row>
    <row r="4986" spans="10:11">
      <c r="J4986" s="3">
        <f>-0.620667234694754</f>
        <v>-0.62066723469475404</v>
      </c>
      <c r="K4986" s="3">
        <v>-3.3178914398084598</v>
      </c>
    </row>
    <row r="4987" spans="10:11">
      <c r="J4987" s="3">
        <v>-0.69074433309832906</v>
      </c>
      <c r="K4987" s="3">
        <v>3.5058768436443302</v>
      </c>
    </row>
    <row r="4988" spans="10:11">
      <c r="J4988" s="3">
        <v>2.7214778931340602</v>
      </c>
      <c r="K4988" s="3">
        <v>2.2970021769144502</v>
      </c>
    </row>
    <row r="4989" spans="10:11">
      <c r="J4989" s="3">
        <v>3.9889404234493302</v>
      </c>
      <c r="K4989" s="3">
        <v>2.1724375038983501</v>
      </c>
    </row>
    <row r="4990" spans="10:11">
      <c r="J4990" s="3">
        <v>-1.89201603984235</v>
      </c>
      <c r="K4990" s="3">
        <v>3.4876115935680501</v>
      </c>
    </row>
    <row r="4991" spans="10:11">
      <c r="J4991" s="3">
        <f>-1.18064821583883</f>
        <v>-1.1806482158388301</v>
      </c>
      <c r="K4991" s="3">
        <v>-3.4757994672391002</v>
      </c>
    </row>
    <row r="4992" spans="10:11">
      <c r="J4992" s="3">
        <f>-2.63296431508008</f>
        <v>-2.6329643150800801</v>
      </c>
      <c r="K4992" s="3">
        <v>-3.50426525438791</v>
      </c>
    </row>
    <row r="4993" spans="10:11">
      <c r="J4993" s="3">
        <v>-3.0208248533972499</v>
      </c>
      <c r="K4993" s="3">
        <v>0.271633898465447</v>
      </c>
    </row>
    <row r="4994" spans="10:11">
      <c r="J4994" s="3">
        <f>-3.56075858179199</f>
        <v>-3.56075858179199</v>
      </c>
      <c r="K4994" s="3">
        <v>-0.809375475735578</v>
      </c>
    </row>
    <row r="4995" spans="10:11">
      <c r="J4995" s="3">
        <v>3.24053030852492</v>
      </c>
      <c r="K4995" s="3">
        <v>2.28516333084234</v>
      </c>
    </row>
    <row r="4996" spans="10:11">
      <c r="J4996" s="3">
        <f>-3.15531300667034</f>
        <v>-3.1553130066703399</v>
      </c>
      <c r="K4996" s="3">
        <v>-1.18053242826119</v>
      </c>
    </row>
    <row r="4997" spans="10:11">
      <c r="J4997" s="3">
        <v>2.9961818970512799</v>
      </c>
      <c r="K4997" s="3">
        <v>-3.9376532873803201</v>
      </c>
    </row>
    <row r="4998" spans="10:11">
      <c r="J4998" s="3">
        <f>-0.366649745091723</f>
        <v>-0.36664974509172299</v>
      </c>
      <c r="K4998" s="3">
        <v>-3.2873731438229101</v>
      </c>
    </row>
    <row r="4999" spans="10:11">
      <c r="J4999" s="3">
        <v>-3.43561973388457</v>
      </c>
      <c r="K4999" s="3">
        <v>1.3176728488759299</v>
      </c>
    </row>
    <row r="5000" spans="10:11">
      <c r="J5000" s="3">
        <v>-3.4189635875775299</v>
      </c>
      <c r="K5000" s="3">
        <v>2.2508953466501098</v>
      </c>
    </row>
    <row r="5001" spans="10:11">
      <c r="J5001" s="3">
        <v>-3.2779604751331699</v>
      </c>
      <c r="K5001" s="3">
        <v>3.4092574128170501</v>
      </c>
    </row>
    <row r="5002" spans="10:11">
      <c r="J5002" s="3">
        <f>-3.53069873806885</f>
        <v>-3.5306987380688502</v>
      </c>
      <c r="K5002" s="3">
        <v>-0.938599213960714</v>
      </c>
    </row>
    <row r="5003" spans="10:11">
      <c r="J5003" s="3">
        <v>0.43912114587741302</v>
      </c>
      <c r="K5003" s="3">
        <v>3.9980937391123299</v>
      </c>
    </row>
    <row r="5004" spans="10:11">
      <c r="J5004" s="3">
        <v>-0.71498486112591297</v>
      </c>
      <c r="K5004" s="3">
        <v>3.3713531380481698</v>
      </c>
    </row>
    <row r="5005" spans="10:11">
      <c r="J5005" s="3">
        <f>-3.26999377243382</f>
        <v>-3.2699937724338199</v>
      </c>
      <c r="K5005" s="3">
        <v>-3.4652634406491698</v>
      </c>
    </row>
    <row r="5006" spans="10:11">
      <c r="J5006" s="3">
        <v>1.9551847804989899</v>
      </c>
      <c r="K5006" s="3">
        <v>-3.4308180512687101</v>
      </c>
    </row>
    <row r="5007" spans="10:11">
      <c r="J5007" s="3">
        <v>-0.33955448259950499</v>
      </c>
      <c r="K5007" s="3">
        <v>3.17999464048189</v>
      </c>
    </row>
    <row r="5008" spans="10:11">
      <c r="J5008" s="3">
        <v>0.84801247160054305</v>
      </c>
      <c r="K5008" s="3">
        <v>-3.93148471344244</v>
      </c>
    </row>
    <row r="5009" spans="10:11">
      <c r="J5009" s="3">
        <v>-1.4837905335823001</v>
      </c>
      <c r="K5009" s="3">
        <v>3.0945079571197001</v>
      </c>
    </row>
    <row r="5010" spans="10:11">
      <c r="J5010" s="3">
        <f>-3.75547164011675</f>
        <v>-3.7554716401167498</v>
      </c>
      <c r="K5010" s="3">
        <v>-0.72801726358419505</v>
      </c>
    </row>
    <row r="5011" spans="10:11">
      <c r="J5011" s="3">
        <v>-3.57647355797886</v>
      </c>
      <c r="K5011" s="3">
        <v>3.83363506525329</v>
      </c>
    </row>
    <row r="5012" spans="10:11">
      <c r="J5012" s="3">
        <v>-1.8063010358940701</v>
      </c>
      <c r="K5012" s="3">
        <v>2.7841667818270399</v>
      </c>
    </row>
    <row r="5013" spans="10:11">
      <c r="J5013" s="3">
        <v>2.11889051449202</v>
      </c>
      <c r="K5013" s="3">
        <v>-3.4700919744368699</v>
      </c>
    </row>
    <row r="5014" spans="10:11">
      <c r="J5014" s="3">
        <v>3.1106387176655601</v>
      </c>
      <c r="K5014" s="3">
        <v>2.8742250346292302</v>
      </c>
    </row>
    <row r="5015" spans="10:11">
      <c r="J5015" s="3">
        <v>2.1864807726882098</v>
      </c>
      <c r="K5015" s="3">
        <v>-2.7119591326725399</v>
      </c>
    </row>
    <row r="5016" spans="10:11">
      <c r="J5016" s="3">
        <f>-3.91772526286698</f>
        <v>-3.9177252628669801</v>
      </c>
      <c r="K5016" s="3">
        <v>-1.89689178196557</v>
      </c>
    </row>
    <row r="5017" spans="10:11">
      <c r="J5017" s="3">
        <v>3.4070118479614502</v>
      </c>
      <c r="K5017" s="3">
        <v>-0.82205622864688699</v>
      </c>
    </row>
    <row r="5018" spans="10:11">
      <c r="J5018" s="3">
        <v>2.8252046677212701</v>
      </c>
      <c r="K5018" s="3">
        <v>-2.7428526085354599</v>
      </c>
    </row>
    <row r="5019" spans="10:11">
      <c r="J5019" s="3">
        <v>-1.13738632167343E-2</v>
      </c>
      <c r="K5019" s="3">
        <v>3.3192148644357302</v>
      </c>
    </row>
    <row r="5020" spans="10:11">
      <c r="J5020" s="3">
        <v>2.74569524710031</v>
      </c>
      <c r="K5020" s="3">
        <v>2.4137625487232901</v>
      </c>
    </row>
    <row r="5021" spans="10:11">
      <c r="J5021" s="3">
        <v>-3.9260244033125802</v>
      </c>
      <c r="K5021" s="3">
        <v>1.0924283630539</v>
      </c>
    </row>
    <row r="5022" spans="10:11">
      <c r="J5022" s="3">
        <v>2.19179812542479</v>
      </c>
      <c r="K5022" s="3">
        <v>2.2780462121478302</v>
      </c>
    </row>
    <row r="5023" spans="10:11">
      <c r="J5023" s="3">
        <v>3.77315888896542</v>
      </c>
      <c r="K5023" s="3">
        <v>1.04962831789815</v>
      </c>
    </row>
    <row r="5024" spans="10:11">
      <c r="J5024" s="3">
        <v>2.4660206693071101</v>
      </c>
      <c r="K5024" s="3">
        <v>2.0755032908734199</v>
      </c>
    </row>
    <row r="5025" spans="10:11">
      <c r="J5025" s="3">
        <v>-2.8082117302953802</v>
      </c>
      <c r="K5025" s="3">
        <v>3.1659346049494701</v>
      </c>
    </row>
    <row r="5026" spans="10:11">
      <c r="J5026" s="3">
        <v>1.8584955872075799</v>
      </c>
      <c r="K5026" s="3">
        <v>-3.4368135232273498</v>
      </c>
    </row>
    <row r="5027" spans="10:11">
      <c r="J5027" s="3">
        <f>-0.292352662982684</f>
        <v>-0.29235266298268398</v>
      </c>
      <c r="K5027" s="3">
        <v>-3.3575324526958399</v>
      </c>
    </row>
    <row r="5028" spans="10:11">
      <c r="J5028" s="3">
        <v>3.7432493875477699</v>
      </c>
      <c r="K5028" s="3">
        <v>-0.69749164473840297</v>
      </c>
    </row>
    <row r="5029" spans="10:11">
      <c r="J5029" s="3">
        <v>3.5795409533156302</v>
      </c>
      <c r="K5029" s="3">
        <v>2.01832764677554</v>
      </c>
    </row>
    <row r="5030" spans="10:11">
      <c r="J5030" s="3">
        <f>-2.58864910003496</f>
        <v>-2.5886491000349601</v>
      </c>
      <c r="K5030" s="3">
        <v>-3.4139535396781699</v>
      </c>
    </row>
    <row r="5031" spans="10:11">
      <c r="J5031" s="3">
        <v>1.4786690841918499</v>
      </c>
      <c r="K5031" s="3">
        <v>-2.8733103321855298</v>
      </c>
    </row>
    <row r="5032" spans="10:11">
      <c r="J5032" s="3">
        <v>-3.5223380425160302</v>
      </c>
      <c r="K5032" s="3">
        <v>1.8287823231117499</v>
      </c>
    </row>
    <row r="5033" spans="10:11">
      <c r="J5033" s="3">
        <f>-3.33444818735458</f>
        <v>-3.3344481873545799</v>
      </c>
      <c r="K5033" s="3">
        <v>-3.2863277030665001</v>
      </c>
    </row>
    <row r="5034" spans="10:11">
      <c r="J5034" s="3">
        <f>-2.7593292176719</f>
        <v>-2.7593292176719002</v>
      </c>
      <c r="K5034" s="3">
        <v>-1.67314201606215</v>
      </c>
    </row>
    <row r="5035" spans="10:11">
      <c r="J5035" s="3">
        <f>-2.51614974074998</f>
        <v>-2.51614974074998</v>
      </c>
      <c r="K5035" s="3">
        <v>-3.4770913211133299</v>
      </c>
    </row>
    <row r="5036" spans="10:11">
      <c r="J5036" s="3">
        <v>1.4964887500449</v>
      </c>
      <c r="K5036" s="3">
        <v>-3.1250809304695699</v>
      </c>
    </row>
    <row r="5037" spans="10:11">
      <c r="J5037" s="3">
        <v>3.6277178026168899</v>
      </c>
      <c r="K5037" s="3">
        <v>-3.2637881885192002</v>
      </c>
    </row>
    <row r="5038" spans="10:11">
      <c r="J5038" s="3">
        <v>3.6319105164248602</v>
      </c>
      <c r="K5038" s="3">
        <v>-0.53399942588430205</v>
      </c>
    </row>
    <row r="5039" spans="10:11">
      <c r="J5039" s="3">
        <v>2.74122065107463</v>
      </c>
      <c r="K5039" s="3">
        <v>3.11499304120664</v>
      </c>
    </row>
    <row r="5040" spans="10:11">
      <c r="J5040" s="3">
        <v>1.03520819536377</v>
      </c>
      <c r="K5040" s="3">
        <v>-2.9402504547250898</v>
      </c>
    </row>
    <row r="5041" spans="10:11">
      <c r="J5041" s="3">
        <v>3.1452533661129101</v>
      </c>
      <c r="K5041" s="3">
        <v>-0.58667623839226102</v>
      </c>
    </row>
    <row r="5042" spans="10:11">
      <c r="J5042" s="3">
        <v>3.7186624435715698</v>
      </c>
      <c r="K5042" s="3">
        <v>3.04026872607569</v>
      </c>
    </row>
    <row r="5043" spans="10:11">
      <c r="J5043" s="3">
        <v>-3.03578475741618</v>
      </c>
      <c r="K5043" s="3">
        <v>3.0649139414089501</v>
      </c>
    </row>
    <row r="5044" spans="10:11">
      <c r="J5044" s="3">
        <v>-3.9139130408748901</v>
      </c>
      <c r="K5044" s="3">
        <v>3.8536805370908902</v>
      </c>
    </row>
    <row r="5045" spans="10:11">
      <c r="J5045" s="3">
        <v>-0.51337587324534095</v>
      </c>
      <c r="K5045" s="3">
        <v>3.23769401504659</v>
      </c>
    </row>
    <row r="5046" spans="10:11">
      <c r="J5046" s="3">
        <v>3.9615376581674999</v>
      </c>
      <c r="K5046" s="3">
        <v>-0.76335163788612204</v>
      </c>
    </row>
    <row r="5047" spans="10:11">
      <c r="J5047" s="3">
        <v>-3.88566451723102</v>
      </c>
      <c r="K5047" s="3">
        <v>3.77266654878408</v>
      </c>
    </row>
    <row r="5048" spans="10:11">
      <c r="J5048" s="3">
        <v>2.4432932572551298</v>
      </c>
      <c r="K5048" s="3">
        <v>2.5006433741812701</v>
      </c>
    </row>
    <row r="5049" spans="10:11">
      <c r="J5049" s="3">
        <v>-2.7425338043353999</v>
      </c>
      <c r="K5049" s="3">
        <v>1.7575012089519699</v>
      </c>
    </row>
    <row r="5050" spans="10:11">
      <c r="J5050" s="3">
        <v>3.1259174702638099</v>
      </c>
      <c r="K5050" s="3">
        <v>1.4071626436887199</v>
      </c>
    </row>
    <row r="5051" spans="10:11">
      <c r="J5051" s="3">
        <f>-3.47765287784782</f>
        <v>-3.4776528778478202</v>
      </c>
      <c r="K5051" s="3">
        <v>-3.5556279796293002</v>
      </c>
    </row>
    <row r="5052" spans="10:11">
      <c r="J5052" s="3">
        <v>1.86441210752133</v>
      </c>
      <c r="K5052" s="3">
        <v>-3.8960620632908198</v>
      </c>
    </row>
    <row r="5053" spans="10:11">
      <c r="J5053" s="3">
        <v>3.9034433290743702</v>
      </c>
      <c r="K5053" s="3">
        <v>3.5255543811461401</v>
      </c>
    </row>
    <row r="5054" spans="10:11">
      <c r="J5054" s="3">
        <v>3.0321449552938202</v>
      </c>
      <c r="K5054" s="3">
        <v>1.61432993060066</v>
      </c>
    </row>
    <row r="5055" spans="10:11">
      <c r="J5055" s="3">
        <v>3.2350701506454902</v>
      </c>
      <c r="K5055" s="3">
        <v>3.7382562723646302</v>
      </c>
    </row>
    <row r="5056" spans="10:11">
      <c r="J5056" s="3">
        <f>-3.32112974336847</f>
        <v>-3.3211297433684699</v>
      </c>
      <c r="K5056" s="3">
        <v>-0.355522078973039</v>
      </c>
    </row>
    <row r="5057" spans="10:11">
      <c r="J5057" s="3">
        <v>2.76194176903934</v>
      </c>
      <c r="K5057" s="3">
        <v>-1.9326820609605799</v>
      </c>
    </row>
    <row r="5058" spans="10:11">
      <c r="J5058" s="3">
        <v>2.4539529196255501</v>
      </c>
      <c r="K5058" s="3">
        <v>2.74654291564647</v>
      </c>
    </row>
    <row r="5059" spans="10:11">
      <c r="J5059" s="3">
        <f>-2.83450434495937</f>
        <v>-2.8345043449593699</v>
      </c>
      <c r="K5059" s="3">
        <v>-1.5021631315356001</v>
      </c>
    </row>
    <row r="5060" spans="10:11">
      <c r="J5060" s="3">
        <v>3.48901159234613</v>
      </c>
      <c r="K5060" s="3">
        <v>3.6533953713998102</v>
      </c>
    </row>
    <row r="5061" spans="10:11">
      <c r="J5061" s="3">
        <v>1.4910467834465799</v>
      </c>
      <c r="K5061" s="3">
        <v>-3.7421577405608901</v>
      </c>
    </row>
    <row r="5062" spans="10:11">
      <c r="J5062" s="3">
        <v>0.30159100333140898</v>
      </c>
      <c r="K5062" s="3">
        <v>-3.33195036309837</v>
      </c>
    </row>
    <row r="5063" spans="10:11">
      <c r="J5063" s="3">
        <v>-1.2641013613438199</v>
      </c>
      <c r="K5063" s="3">
        <v>3.2313015757085402</v>
      </c>
    </row>
    <row r="5064" spans="10:11">
      <c r="J5064" s="3">
        <v>-3.0894899223812402</v>
      </c>
      <c r="K5064" s="3">
        <v>0.236673632170431</v>
      </c>
    </row>
    <row r="5065" spans="10:11">
      <c r="J5065" s="3">
        <v>1.70110749463501</v>
      </c>
      <c r="K5065" s="3">
        <v>-3.25998418149962</v>
      </c>
    </row>
    <row r="5066" spans="10:11">
      <c r="J5066" s="3">
        <v>-3.4908169482131801</v>
      </c>
      <c r="K5066" s="3">
        <v>0.16695898281448601</v>
      </c>
    </row>
    <row r="5067" spans="10:11">
      <c r="J5067" s="3">
        <v>3.6070950982285699</v>
      </c>
      <c r="K5067" s="3">
        <v>-3.4561350443430099</v>
      </c>
    </row>
    <row r="5068" spans="10:11">
      <c r="J5068" s="3">
        <v>1.59833177722367</v>
      </c>
      <c r="K5068" s="3">
        <v>-2.8465336042028802</v>
      </c>
    </row>
    <row r="5069" spans="10:11">
      <c r="J5069" s="3">
        <f>-2.87039251588628</f>
        <v>-2.8703925158862802</v>
      </c>
      <c r="K5069" s="3">
        <v>-1.3231781391383299</v>
      </c>
    </row>
    <row r="5070" spans="10:11">
      <c r="J5070" s="3">
        <v>3.9142035931991299</v>
      </c>
      <c r="K5070" s="3">
        <v>1.1186039417039699</v>
      </c>
    </row>
    <row r="5071" spans="10:11">
      <c r="J5071" s="3">
        <v>1.7296529369153799</v>
      </c>
      <c r="K5071" s="3">
        <v>-2.9995961005026901</v>
      </c>
    </row>
    <row r="5072" spans="10:11">
      <c r="J5072" s="3">
        <v>1.2301101595374999</v>
      </c>
      <c r="K5072" s="3">
        <v>2.7724321973695401</v>
      </c>
    </row>
    <row r="5073" spans="10:11">
      <c r="J5073" s="3">
        <v>-3.2356449892497099</v>
      </c>
      <c r="K5073" s="3">
        <v>2.8761075156135201</v>
      </c>
    </row>
    <row r="5074" spans="10:11">
      <c r="J5074" s="3">
        <f>-3.99855301874964</f>
        <v>-3.9985530187496399</v>
      </c>
      <c r="K5074" s="3">
        <v>-0.99628030723487004</v>
      </c>
    </row>
    <row r="5075" spans="10:11">
      <c r="J5075" s="3">
        <v>3.0735562870133499</v>
      </c>
      <c r="K5075" s="3">
        <v>0.34295515267365001</v>
      </c>
    </row>
    <row r="5076" spans="10:11">
      <c r="J5076" s="3">
        <v>2.7134911882389701</v>
      </c>
      <c r="K5076" s="3">
        <v>2.47161714201764</v>
      </c>
    </row>
    <row r="5077" spans="10:11">
      <c r="J5077" s="3">
        <v>0.33744293283714899</v>
      </c>
      <c r="K5077" s="3">
        <v>3.9679230903390001</v>
      </c>
    </row>
    <row r="5078" spans="10:11">
      <c r="J5078" s="3">
        <v>-1.79419018331748</v>
      </c>
      <c r="K5078" s="3">
        <v>2.5691286644580802</v>
      </c>
    </row>
    <row r="5079" spans="10:11">
      <c r="J5079" s="3">
        <v>2.6240617093696499</v>
      </c>
      <c r="K5079" s="3">
        <v>3.4734764358739798</v>
      </c>
    </row>
    <row r="5080" spans="10:11">
      <c r="J5080" s="3">
        <v>3.1779449381113598</v>
      </c>
      <c r="K5080" s="3">
        <v>-3.59412239850551</v>
      </c>
    </row>
    <row r="5081" spans="10:11">
      <c r="J5081" s="3">
        <v>3.5268142445275399</v>
      </c>
      <c r="K5081" s="3">
        <v>-3.8082544338322299</v>
      </c>
    </row>
    <row r="5082" spans="10:11">
      <c r="J5082" s="3">
        <v>2.92885419673012</v>
      </c>
      <c r="K5082" s="3">
        <v>1.2915670719864301</v>
      </c>
    </row>
    <row r="5083" spans="10:11">
      <c r="J5083" s="3">
        <v>2.8739313781282601</v>
      </c>
      <c r="K5083" s="3">
        <v>2.0820149438034399</v>
      </c>
    </row>
    <row r="5084" spans="10:11">
      <c r="J5084" s="3">
        <v>1.49181422983655</v>
      </c>
      <c r="K5084" s="3">
        <v>-3.12374832359508</v>
      </c>
    </row>
    <row r="5085" spans="10:11">
      <c r="J5085" s="3">
        <v>2.8985675872486998</v>
      </c>
      <c r="K5085" s="3">
        <v>-2.2299460589011799</v>
      </c>
    </row>
    <row r="5086" spans="10:11">
      <c r="J5086" s="3">
        <v>1.06191876082971</v>
      </c>
      <c r="K5086" s="3">
        <v>-3.4861075211617201</v>
      </c>
    </row>
    <row r="5087" spans="10:11">
      <c r="J5087" s="3">
        <v>3.2240188518438799</v>
      </c>
      <c r="K5087" s="3">
        <v>0.25642696691431299</v>
      </c>
    </row>
    <row r="5088" spans="10:11">
      <c r="J5088" s="3">
        <v>3.4054184135243801</v>
      </c>
      <c r="K5088" s="3">
        <v>2.6668646301543402</v>
      </c>
    </row>
    <row r="5089" spans="10:11">
      <c r="J5089" s="3">
        <f>-3.39258575749227</f>
        <v>-3.3925857574922702</v>
      </c>
      <c r="K5089" s="3">
        <v>-1.7615364909130999</v>
      </c>
    </row>
    <row r="5090" spans="10:11">
      <c r="J5090" s="3">
        <v>-3.1146316895898298</v>
      </c>
      <c r="K5090" s="3">
        <v>1.2627045943344699</v>
      </c>
    </row>
    <row r="5091" spans="10:11">
      <c r="J5091" s="3">
        <v>3.4747675958162398</v>
      </c>
      <c r="K5091" s="3">
        <v>-2.9707454188272702</v>
      </c>
    </row>
    <row r="5092" spans="10:11">
      <c r="J5092" s="3">
        <v>-3.4315810543027597E-2</v>
      </c>
      <c r="K5092" s="3">
        <v>3.2979306312395602</v>
      </c>
    </row>
    <row r="5093" spans="10:11">
      <c r="J5093" s="3">
        <v>0.81818259571499796</v>
      </c>
      <c r="K5093" s="3">
        <v>3.5700905092745798</v>
      </c>
    </row>
    <row r="5094" spans="10:11">
      <c r="J5094" s="3">
        <v>0.26673806426670199</v>
      </c>
      <c r="K5094" s="3">
        <v>-3.5117651849818001</v>
      </c>
    </row>
    <row r="5095" spans="10:11">
      <c r="J5095" s="3">
        <v>1.930349069204</v>
      </c>
      <c r="K5095" s="3">
        <v>2.4628714539187699</v>
      </c>
    </row>
    <row r="5096" spans="10:11">
      <c r="J5096" s="3">
        <v>-3.6280755904275499</v>
      </c>
      <c r="K5096" s="3">
        <v>1.84467596264781</v>
      </c>
    </row>
    <row r="5097" spans="10:11">
      <c r="J5097" s="3">
        <v>3.5141857569364401</v>
      </c>
      <c r="K5097" s="3">
        <v>-0.90386411730898997</v>
      </c>
    </row>
    <row r="5098" spans="10:11">
      <c r="J5098" s="3">
        <v>-1.0407764921513101</v>
      </c>
      <c r="K5098" s="3">
        <v>3.44726784036735</v>
      </c>
    </row>
    <row r="5099" spans="10:11">
      <c r="J5099" s="3">
        <v>3.3535221602065399</v>
      </c>
      <c r="K5099" s="3">
        <v>-1.1787478599583401</v>
      </c>
    </row>
    <row r="5100" spans="10:11">
      <c r="J5100" s="3">
        <v>3.92582944313253</v>
      </c>
      <c r="K5100" s="3">
        <v>-1.54077333122593</v>
      </c>
    </row>
    <row r="5101" spans="10:11">
      <c r="J5101" s="3">
        <v>-1.8651420214448899</v>
      </c>
      <c r="K5101" s="3">
        <v>3.64862589451534</v>
      </c>
    </row>
    <row r="5102" spans="10:11">
      <c r="J5102" s="3">
        <v>-2.0767519208149801</v>
      </c>
      <c r="K5102" s="3">
        <v>2.2873106341676301</v>
      </c>
    </row>
    <row r="5103" spans="10:11">
      <c r="J5103" s="3">
        <v>3.7574706910331601</v>
      </c>
      <c r="K5103" s="3">
        <v>0.47207649231979798</v>
      </c>
    </row>
    <row r="5104" spans="10:11">
      <c r="J5104" s="3">
        <v>-0.96057212254038005</v>
      </c>
      <c r="K5104" s="3">
        <v>2.9019961041069702</v>
      </c>
    </row>
    <row r="5105" spans="10:11">
      <c r="J5105" s="3">
        <v>3.4312805618605098</v>
      </c>
      <c r="K5105" s="3">
        <v>-1.74030756157237</v>
      </c>
    </row>
    <row r="5106" spans="10:11">
      <c r="J5106" s="3">
        <f>-2.95015096385788</f>
        <v>-2.95015096385788</v>
      </c>
      <c r="K5106" s="3">
        <v>-1.90180135910732</v>
      </c>
    </row>
    <row r="5107" spans="10:11">
      <c r="J5107" s="3">
        <v>1.71010010587199</v>
      </c>
      <c r="K5107" s="3">
        <v>3.0942505177262198</v>
      </c>
    </row>
    <row r="5108" spans="10:11">
      <c r="J5108" s="3">
        <v>2.6868504749320499</v>
      </c>
      <c r="K5108" s="3">
        <v>3.91550871172451</v>
      </c>
    </row>
    <row r="5109" spans="10:11">
      <c r="J5109" s="3">
        <v>-2.6622925605544898</v>
      </c>
      <c r="K5109" s="3">
        <v>1.88696245466626</v>
      </c>
    </row>
    <row r="5110" spans="10:11">
      <c r="J5110" s="3">
        <v>1.4672548560634699</v>
      </c>
      <c r="K5110" s="3">
        <v>3.8673614985171598</v>
      </c>
    </row>
    <row r="5111" spans="10:11">
      <c r="J5111" s="3">
        <v>-2.3847591688596101</v>
      </c>
      <c r="K5111" s="3">
        <v>3.24321430165744</v>
      </c>
    </row>
    <row r="5112" spans="10:11">
      <c r="J5112" s="3">
        <v>0.49237893533545302</v>
      </c>
      <c r="K5112" s="3">
        <v>-3.371283394118</v>
      </c>
    </row>
    <row r="5113" spans="10:11">
      <c r="J5113" s="3">
        <f>-3.54499807453119</f>
        <v>-3.5449980745311902</v>
      </c>
      <c r="K5113" s="3">
        <v>-2.4636793257329201</v>
      </c>
    </row>
    <row r="5114" spans="10:11">
      <c r="J5114" s="3">
        <v>3.8811271415521702</v>
      </c>
      <c r="K5114" s="3">
        <v>0.42125724606046</v>
      </c>
    </row>
    <row r="5115" spans="10:11">
      <c r="J5115" s="3">
        <v>-1.4716177414765801</v>
      </c>
      <c r="K5115" s="3">
        <v>3.3924032095177701</v>
      </c>
    </row>
    <row r="5116" spans="10:11">
      <c r="J5116" s="3">
        <v>-3.15527283202541</v>
      </c>
      <c r="K5116" s="3">
        <v>2.6146423625068498</v>
      </c>
    </row>
    <row r="5117" spans="10:11">
      <c r="J5117" s="3">
        <f>-1.55764638004288</f>
        <v>-1.5576463800428799</v>
      </c>
      <c r="K5117" s="3">
        <v>-3.3580280294190001</v>
      </c>
    </row>
    <row r="5118" spans="10:11">
      <c r="J5118" s="3">
        <f>-1.18684760467425</f>
        <v>-1.18684760467425</v>
      </c>
      <c r="K5118" s="3">
        <v>-3.79861221878387</v>
      </c>
    </row>
    <row r="5119" spans="10:11">
      <c r="J5119" s="3">
        <v>3.58012644922414</v>
      </c>
      <c r="K5119" s="3">
        <v>-1.1046430037472399</v>
      </c>
    </row>
    <row r="5120" spans="10:11">
      <c r="J5120" s="3">
        <v>0.74531522263507599</v>
      </c>
      <c r="K5120" s="3">
        <v>-3.4048907893605702</v>
      </c>
    </row>
    <row r="5121" spans="10:11">
      <c r="J5121" s="3">
        <v>1.74295594963274</v>
      </c>
      <c r="K5121" s="3">
        <v>-3.1173047521006598</v>
      </c>
    </row>
    <row r="5122" spans="10:11">
      <c r="J5122" s="3">
        <f>-3.2909506722102</f>
        <v>-3.2909506722102</v>
      </c>
      <c r="K5122" s="3">
        <v>-0.25958304047383801</v>
      </c>
    </row>
    <row r="5123" spans="10:11">
      <c r="J5123" s="3">
        <f>-1.62675645584731</f>
        <v>-1.62675645584731</v>
      </c>
      <c r="K5123" s="3">
        <v>-3.6422167691326401</v>
      </c>
    </row>
    <row r="5124" spans="10:11">
      <c r="J5124" s="3">
        <v>3.6867324202238199</v>
      </c>
      <c r="K5124" s="3">
        <v>-1.9239979614824601</v>
      </c>
    </row>
    <row r="5125" spans="10:11">
      <c r="J5125" s="3">
        <v>3.5707918171534301</v>
      </c>
      <c r="K5125" s="3">
        <v>3.7510363563510598</v>
      </c>
    </row>
    <row r="5126" spans="10:11">
      <c r="J5126" s="3">
        <v>3.5176372401061502</v>
      </c>
      <c r="K5126" s="3">
        <v>0.84523283580950703</v>
      </c>
    </row>
    <row r="5127" spans="10:11">
      <c r="J5127" s="3">
        <v>-2.5844091996015801</v>
      </c>
      <c r="K5127" s="3">
        <v>1.5790423146122301</v>
      </c>
    </row>
    <row r="5128" spans="10:11">
      <c r="J5128" s="3">
        <f>-3.2246337070811</f>
        <v>-3.2246337070811002</v>
      </c>
      <c r="K5128" s="3">
        <v>-1.14750961120641</v>
      </c>
    </row>
    <row r="5129" spans="10:11">
      <c r="J5129" s="3">
        <v>0.154241890148966</v>
      </c>
      <c r="K5129" s="3">
        <v>3.0613693528370698</v>
      </c>
    </row>
    <row r="5130" spans="10:11">
      <c r="J5130" s="3">
        <f>-0.491160191973943</f>
        <v>-0.49116019197394301</v>
      </c>
      <c r="K5130" s="3">
        <v>-3.7387577259712899</v>
      </c>
    </row>
    <row r="5131" spans="10:11">
      <c r="J5131" s="3">
        <v>2.72281482671848</v>
      </c>
      <c r="K5131" s="3">
        <v>1.56559923444978</v>
      </c>
    </row>
    <row r="5132" spans="10:11">
      <c r="J5132" s="3">
        <f>-2.96914322650839</f>
        <v>-2.9691432265083901</v>
      </c>
      <c r="K5132" s="3">
        <v>-1.2898454170904501</v>
      </c>
    </row>
    <row r="5133" spans="10:11">
      <c r="J5133" s="3">
        <v>1.52821301821724</v>
      </c>
      <c r="K5133" s="3">
        <v>2.92567511123573</v>
      </c>
    </row>
    <row r="5134" spans="10:11">
      <c r="J5134" s="3">
        <v>-2.9301282244964901</v>
      </c>
      <c r="K5134" s="3">
        <v>2.8923185665935098</v>
      </c>
    </row>
    <row r="5135" spans="10:11">
      <c r="J5135" s="3">
        <v>0.81622707944852202</v>
      </c>
      <c r="K5135" s="3">
        <v>3.2648188369668598</v>
      </c>
    </row>
    <row r="5136" spans="10:11">
      <c r="J5136" s="3">
        <v>-2.72643413343296</v>
      </c>
      <c r="K5136" s="3">
        <v>1.5856769358001599</v>
      </c>
    </row>
    <row r="5137" spans="10:11">
      <c r="J5137" s="3">
        <v>3.6316564111307201</v>
      </c>
      <c r="K5137" s="3">
        <v>-0.71964822255299399</v>
      </c>
    </row>
    <row r="5138" spans="10:11">
      <c r="J5138" s="3">
        <v>-3.6947856682365599</v>
      </c>
      <c r="K5138" s="3">
        <v>0.57147854340148596</v>
      </c>
    </row>
    <row r="5139" spans="10:11">
      <c r="J5139" s="3">
        <f>-0.307568665958871</f>
        <v>-0.307568665958871</v>
      </c>
      <c r="K5139" s="3">
        <v>-3.0270876655266501</v>
      </c>
    </row>
    <row r="5140" spans="10:11">
      <c r="J5140" s="3">
        <v>2.91430578878406</v>
      </c>
      <c r="K5140" s="3">
        <v>-3.6794631783037399</v>
      </c>
    </row>
    <row r="5141" spans="10:11">
      <c r="J5141" s="3">
        <v>3.2959626626588201</v>
      </c>
      <c r="K5141" s="3">
        <v>3.38342642563964</v>
      </c>
    </row>
    <row r="5142" spans="10:11">
      <c r="J5142" s="3">
        <f>-1.25036316432244</f>
        <v>-1.25036316432244</v>
      </c>
      <c r="K5142" s="3">
        <v>-2.8142057062066002</v>
      </c>
    </row>
    <row r="5143" spans="10:11">
      <c r="J5143" s="3">
        <v>3.4853432801472799</v>
      </c>
      <c r="K5143" s="3">
        <v>0.92458245996166799</v>
      </c>
    </row>
    <row r="5144" spans="10:11">
      <c r="J5144" s="3">
        <v>2.0401997772777598</v>
      </c>
      <c r="K5144" s="3">
        <v>-3.3621535916773801</v>
      </c>
    </row>
    <row r="5145" spans="10:11">
      <c r="J5145" s="3">
        <f>-3.98111835796816</f>
        <v>-3.9811183579681599</v>
      </c>
      <c r="K5145" s="3">
        <v>-1.27333888691325</v>
      </c>
    </row>
    <row r="5146" spans="10:11">
      <c r="J5146" s="3">
        <v>2.4546244648926101</v>
      </c>
      <c r="K5146" s="3">
        <v>1.8786458279381599</v>
      </c>
    </row>
    <row r="5147" spans="10:11">
      <c r="J5147" s="3">
        <v>4.9624944310182599E-2</v>
      </c>
      <c r="K5147" s="3">
        <v>3.5603416493802502</v>
      </c>
    </row>
    <row r="5148" spans="10:11">
      <c r="J5148" s="3">
        <f>-1.91744128145195</f>
        <v>-1.9174412814519499</v>
      </c>
      <c r="K5148" s="3">
        <v>-3.3073732428153702</v>
      </c>
    </row>
    <row r="5149" spans="10:11">
      <c r="J5149" s="3">
        <v>2.6895011878355901</v>
      </c>
      <c r="K5149" s="3">
        <v>-3.6479561264745501</v>
      </c>
    </row>
    <row r="5150" spans="10:11">
      <c r="J5150" s="3">
        <v>1.2299534346818699</v>
      </c>
      <c r="K5150" s="3">
        <v>-3.0442549590476502</v>
      </c>
    </row>
    <row r="5151" spans="10:11">
      <c r="J5151" s="3">
        <v>3.3228148481484299</v>
      </c>
      <c r="K5151" s="3">
        <v>0.83650797589692305</v>
      </c>
    </row>
    <row r="5152" spans="10:11">
      <c r="J5152" s="3">
        <v>0.75435496587714101</v>
      </c>
      <c r="K5152" s="3">
        <v>3.4949192643810698</v>
      </c>
    </row>
    <row r="5153" spans="10:11">
      <c r="J5153" s="3">
        <v>2.76662854685837</v>
      </c>
      <c r="K5153" s="3">
        <v>-2.2889923049053902</v>
      </c>
    </row>
    <row r="5154" spans="10:11">
      <c r="J5154" s="3">
        <v>-3.94156725184141</v>
      </c>
      <c r="K5154" s="3">
        <v>0.806646342762253</v>
      </c>
    </row>
    <row r="5155" spans="10:11">
      <c r="J5155" s="3">
        <v>3.7032127758551501</v>
      </c>
      <c r="K5155" s="3">
        <v>1.54706404803862</v>
      </c>
    </row>
    <row r="5156" spans="10:11">
      <c r="J5156" s="3">
        <v>1.93714678901142</v>
      </c>
      <c r="K5156" s="3">
        <v>2.3607595842290698</v>
      </c>
    </row>
    <row r="5157" spans="10:11">
      <c r="J5157" s="3">
        <v>3.9419514583191102</v>
      </c>
      <c r="K5157" s="3">
        <v>-0.81580977950169498</v>
      </c>
    </row>
    <row r="5158" spans="10:11">
      <c r="J5158" s="3">
        <f>-1.23267109095271</f>
        <v>-1.2326710909527101</v>
      </c>
      <c r="K5158" s="3">
        <v>-3.65509387741182</v>
      </c>
    </row>
    <row r="5159" spans="10:11">
      <c r="J5159" s="3">
        <v>-0.52724364824463998</v>
      </c>
      <c r="K5159" s="3">
        <v>3.9386583582554202</v>
      </c>
    </row>
    <row r="5160" spans="10:11">
      <c r="J5160" s="3">
        <v>-2.3453135303342201</v>
      </c>
      <c r="K5160" s="3">
        <v>3.9811924252355202</v>
      </c>
    </row>
    <row r="5161" spans="10:11">
      <c r="J5161" s="3">
        <v>2.0466460438660401</v>
      </c>
      <c r="K5161" s="3">
        <v>3.3843505498403101</v>
      </c>
    </row>
    <row r="5162" spans="10:11">
      <c r="J5162" s="3">
        <v>-1.8291678624604299</v>
      </c>
      <c r="K5162" s="3">
        <v>2.3899780348473199</v>
      </c>
    </row>
    <row r="5163" spans="10:11">
      <c r="J5163" s="3">
        <f>-3.34256288162402</f>
        <v>-3.34256288162402</v>
      </c>
      <c r="K5163" s="3">
        <v>-2.1389152684213601</v>
      </c>
    </row>
    <row r="5164" spans="10:11">
      <c r="J5164" s="3">
        <v>-1.70854545542715</v>
      </c>
      <c r="K5164" s="3">
        <v>3.2402488691047999</v>
      </c>
    </row>
    <row r="5165" spans="10:11">
      <c r="J5165" s="3">
        <v>2.0834992434174602</v>
      </c>
      <c r="K5165" s="3">
        <v>-2.6412394531639798</v>
      </c>
    </row>
    <row r="5166" spans="10:11">
      <c r="J5166" s="3">
        <v>2.7803532997250402</v>
      </c>
      <c r="K5166" s="3">
        <v>2.5209271617455302</v>
      </c>
    </row>
    <row r="5167" spans="10:11">
      <c r="J5167" s="3">
        <v>3.8940051534979099</v>
      </c>
      <c r="K5167" s="3">
        <v>-0.25370691095305198</v>
      </c>
    </row>
    <row r="5168" spans="10:11">
      <c r="J5168" s="3">
        <f>-3.95223041392716</f>
        <v>-3.9522304139271598</v>
      </c>
      <c r="K5168" s="3">
        <v>-1.65253674748796</v>
      </c>
    </row>
    <row r="5169" spans="10:11">
      <c r="J5169" s="3">
        <v>0.40030786531761398</v>
      </c>
      <c r="K5169" s="3">
        <v>-3.46485524897468</v>
      </c>
    </row>
    <row r="5170" spans="10:11">
      <c r="J5170" s="3">
        <f>-3.93171632360031</f>
        <v>-3.9317163236003099</v>
      </c>
      <c r="K5170" s="3">
        <v>-2.7864266729791898</v>
      </c>
    </row>
    <row r="5171" spans="10:11">
      <c r="J5171" s="3">
        <v>1.1368056010922101</v>
      </c>
      <c r="K5171" s="3">
        <v>-3.3026294720158398</v>
      </c>
    </row>
    <row r="5172" spans="10:11">
      <c r="J5172" s="3">
        <v>3.7371376402681</v>
      </c>
      <c r="K5172" s="3">
        <v>1.5499510937699199</v>
      </c>
    </row>
    <row r="5173" spans="10:11">
      <c r="J5173" s="3">
        <v>-3.8320207118062801</v>
      </c>
      <c r="K5173" s="3">
        <v>0.463323183903526</v>
      </c>
    </row>
    <row r="5174" spans="10:11">
      <c r="J5174" s="3">
        <v>2.01538802396181</v>
      </c>
      <c r="K5174" s="3">
        <v>2.3097985944321899</v>
      </c>
    </row>
    <row r="5175" spans="10:11">
      <c r="J5175" s="3">
        <v>2.1807922911977902</v>
      </c>
      <c r="K5175" s="3">
        <v>-3.7280169665656202</v>
      </c>
    </row>
    <row r="5176" spans="10:11">
      <c r="J5176" s="3">
        <v>2.1295675068940501</v>
      </c>
      <c r="K5176" s="3">
        <v>-2.8543106707197801</v>
      </c>
    </row>
    <row r="5177" spans="10:11">
      <c r="J5177" s="3">
        <f>-3.26853252356614</f>
        <v>-3.2685325235661402</v>
      </c>
      <c r="K5177" s="3">
        <v>-0.53178360797552704</v>
      </c>
    </row>
    <row r="5178" spans="10:11">
      <c r="J5178" s="3">
        <v>2.16192734925247</v>
      </c>
      <c r="K5178" s="3">
        <v>2.5371030939229602</v>
      </c>
    </row>
    <row r="5179" spans="10:11">
      <c r="J5179" s="3">
        <v>1.1473239990111099</v>
      </c>
      <c r="K5179" s="3">
        <v>-3.9355280781409401</v>
      </c>
    </row>
    <row r="5180" spans="10:11">
      <c r="J5180" s="3">
        <v>-3.6035873232086</v>
      </c>
      <c r="K5180" s="3">
        <v>2.1314416504482199</v>
      </c>
    </row>
    <row r="5181" spans="10:11">
      <c r="J5181" s="3">
        <v>3.6029282817108901</v>
      </c>
      <c r="K5181" s="3">
        <v>3.8988541594838</v>
      </c>
    </row>
    <row r="5182" spans="10:11">
      <c r="J5182" s="3">
        <v>-1.88067734274128</v>
      </c>
      <c r="K5182" s="3">
        <v>2.9583706082717498</v>
      </c>
    </row>
    <row r="5183" spans="10:11">
      <c r="J5183" s="3">
        <v>3.1117825048653902</v>
      </c>
      <c r="K5183" s="3">
        <v>2.6581517463503501</v>
      </c>
    </row>
    <row r="5184" spans="10:11">
      <c r="J5184" s="3">
        <v>-1.3686880627523099</v>
      </c>
      <c r="K5184" s="3">
        <v>3.75054055181571</v>
      </c>
    </row>
    <row r="5185" spans="10:11">
      <c r="J5185" s="3">
        <v>1.1738289598705101</v>
      </c>
      <c r="K5185" s="3">
        <v>3.4506594242886299</v>
      </c>
    </row>
    <row r="5186" spans="10:11">
      <c r="J5186" s="3">
        <v>3.0159878559026301</v>
      </c>
      <c r="K5186" s="3">
        <v>-3.21681046259835</v>
      </c>
    </row>
    <row r="5187" spans="10:11">
      <c r="J5187" s="3">
        <v>3.9456893653251699</v>
      </c>
      <c r="K5187" s="3">
        <v>-0.26469607893352098</v>
      </c>
    </row>
    <row r="5188" spans="10:11">
      <c r="J5188" s="3">
        <v>3.5813238362805699</v>
      </c>
      <c r="K5188" s="3">
        <v>-0.33137133150650999</v>
      </c>
    </row>
    <row r="5189" spans="10:11">
      <c r="J5189" s="3">
        <f>-2.05663144594044</f>
        <v>-2.05663144594044</v>
      </c>
      <c r="K5189" s="3">
        <v>-2.49965060223168</v>
      </c>
    </row>
    <row r="5190" spans="10:11">
      <c r="J5190" s="3">
        <v>-2.3381992479885501</v>
      </c>
      <c r="K5190" s="3">
        <v>2.7970226568872398</v>
      </c>
    </row>
    <row r="5191" spans="10:11">
      <c r="J5191" s="3">
        <f>-2.05030349978432</f>
        <v>-2.0503034997843201</v>
      </c>
      <c r="K5191" s="3">
        <v>-2.6894438989522298</v>
      </c>
    </row>
    <row r="5192" spans="10:11">
      <c r="J5192" s="3">
        <v>3.8867048954172798</v>
      </c>
      <c r="K5192" s="3">
        <v>-0.30850239266014001</v>
      </c>
    </row>
    <row r="5193" spans="10:11">
      <c r="J5193" s="3">
        <v>3.5232051111582399</v>
      </c>
      <c r="K5193" s="3">
        <v>-3.27931744406346</v>
      </c>
    </row>
    <row r="5194" spans="10:11">
      <c r="J5194" s="3">
        <v>-3.1491018650204401</v>
      </c>
      <c r="K5194" s="3">
        <v>3.1773602273649901</v>
      </c>
    </row>
    <row r="5195" spans="10:11">
      <c r="J5195" s="3">
        <f>-2.95592619432839</f>
        <v>-2.9559261943283901</v>
      </c>
      <c r="K5195" s="3">
        <v>-2.8735553485315601</v>
      </c>
    </row>
    <row r="5196" spans="10:11">
      <c r="J5196" s="3">
        <f>-3.97295750600708</f>
        <v>-3.9729575060070799</v>
      </c>
      <c r="K5196" s="3">
        <v>-2.3150602151198498</v>
      </c>
    </row>
    <row r="5197" spans="10:11">
      <c r="J5197" s="3">
        <v>3.3980911430882599</v>
      </c>
      <c r="K5197" s="3">
        <v>-1.9683798355648101</v>
      </c>
    </row>
    <row r="5198" spans="10:11">
      <c r="J5198" s="3">
        <v>-1.0925869103983199</v>
      </c>
      <c r="K5198" s="3">
        <v>2.86172688863719</v>
      </c>
    </row>
    <row r="5199" spans="10:11">
      <c r="J5199" s="3">
        <v>-3.27052141912035</v>
      </c>
      <c r="K5199" s="3">
        <v>1.71787319405973</v>
      </c>
    </row>
    <row r="5200" spans="10:11">
      <c r="J5200" s="3">
        <v>0.84033930344560304</v>
      </c>
      <c r="K5200" s="3">
        <v>3.4418661745519699</v>
      </c>
    </row>
    <row r="5201" spans="10:11">
      <c r="J5201" s="3">
        <v>3.5599605289273701</v>
      </c>
      <c r="K5201" s="3">
        <v>-0.70331948470112504</v>
      </c>
    </row>
    <row r="5202" spans="10:11">
      <c r="J5202" s="3">
        <v>-3.2698452495910901</v>
      </c>
      <c r="K5202" s="3">
        <v>3.3846166036920602</v>
      </c>
    </row>
    <row r="5203" spans="10:11">
      <c r="J5203" s="3">
        <v>3.79454900028579</v>
      </c>
      <c r="K5203" s="3">
        <v>-3.1813633411771498</v>
      </c>
    </row>
    <row r="5204" spans="10:11">
      <c r="J5204" s="3">
        <f>-2.81443974101325</f>
        <v>-2.81443974101325</v>
      </c>
      <c r="K5204" s="3">
        <v>-3.08210823639872</v>
      </c>
    </row>
    <row r="5205" spans="10:11">
      <c r="J5205" s="3">
        <v>0.81198012155248001</v>
      </c>
      <c r="K5205" s="3">
        <v>3.0325859211083102</v>
      </c>
    </row>
    <row r="5206" spans="10:11">
      <c r="J5206" s="3">
        <v>2.9709934428729001</v>
      </c>
      <c r="K5206" s="3">
        <v>-1.8945207218184099</v>
      </c>
    </row>
    <row r="5207" spans="10:11">
      <c r="J5207" s="3">
        <v>2.38728148705008</v>
      </c>
      <c r="K5207" s="3">
        <v>-3.05602914759295</v>
      </c>
    </row>
    <row r="5208" spans="10:11">
      <c r="J5208" s="3">
        <v>3.8462365754182199</v>
      </c>
      <c r="K5208" s="3">
        <v>0.81290526662709395</v>
      </c>
    </row>
    <row r="5209" spans="10:11">
      <c r="J5209" s="3">
        <v>-2.4627734767709599</v>
      </c>
      <c r="K5209" s="3">
        <v>1.8657572782029399</v>
      </c>
    </row>
    <row r="5210" spans="10:11">
      <c r="J5210" s="3">
        <f>-2.14718649726873</f>
        <v>-2.1471864972687298</v>
      </c>
      <c r="K5210" s="3">
        <v>-2.1689956460061999</v>
      </c>
    </row>
    <row r="5211" spans="10:11">
      <c r="J5211" s="3">
        <v>1.21970639858422</v>
      </c>
      <c r="K5211" s="3">
        <v>-3.29032631302245</v>
      </c>
    </row>
    <row r="5212" spans="10:11">
      <c r="J5212" s="3">
        <v>-2.41706195400729</v>
      </c>
      <c r="K5212" s="3">
        <v>3.0674834385826801</v>
      </c>
    </row>
    <row r="5213" spans="10:11">
      <c r="J5213" s="3">
        <f>-1.43790158207443</f>
        <v>-1.4379015820744301</v>
      </c>
      <c r="K5213" s="3">
        <v>-2.8283886565280398</v>
      </c>
    </row>
    <row r="5214" spans="10:11">
      <c r="J5214" s="3">
        <v>3.2061143965410999</v>
      </c>
      <c r="K5214" s="3">
        <v>1.97493445436198</v>
      </c>
    </row>
    <row r="5215" spans="10:11">
      <c r="J5215" s="3">
        <v>0.756205540271634</v>
      </c>
      <c r="K5215" s="3">
        <v>3.2639953426271502</v>
      </c>
    </row>
    <row r="5216" spans="10:11">
      <c r="J5216" s="3">
        <v>1.9722806036206899</v>
      </c>
      <c r="K5216" s="3">
        <v>3.7500063825639498</v>
      </c>
    </row>
    <row r="5217" spans="10:11">
      <c r="J5217" s="3">
        <v>3.0540493539964899</v>
      </c>
      <c r="K5217" s="3">
        <v>0.61574984506886299</v>
      </c>
    </row>
    <row r="5218" spans="10:11">
      <c r="J5218" s="3">
        <v>-3.80389593085855</v>
      </c>
      <c r="K5218" s="3">
        <v>2.75657514822757</v>
      </c>
    </row>
    <row r="5219" spans="10:11">
      <c r="J5219" s="3">
        <f>-2.70272847778506</f>
        <v>-2.70272847778506</v>
      </c>
      <c r="K5219" s="3">
        <v>-2.0055291515090001</v>
      </c>
    </row>
    <row r="5220" spans="10:11">
      <c r="J5220" s="3">
        <f>-3.89601571878525</f>
        <v>-3.8960157187852502</v>
      </c>
      <c r="K5220" s="3">
        <v>-2.8806083318084501</v>
      </c>
    </row>
    <row r="5221" spans="10:11">
      <c r="J5221" s="3">
        <v>3.33252339025525</v>
      </c>
      <c r="K5221" s="3">
        <v>-2.4661205276401801</v>
      </c>
    </row>
    <row r="5222" spans="10:11">
      <c r="J5222" s="3">
        <v>3.2645726417077099</v>
      </c>
      <c r="K5222" s="3">
        <v>-1.3374147750002801</v>
      </c>
    </row>
    <row r="5223" spans="10:11">
      <c r="J5223" s="3">
        <v>2.0241611808055402</v>
      </c>
      <c r="K5223" s="3">
        <v>-2.7242168835320899</v>
      </c>
    </row>
    <row r="5224" spans="10:11">
      <c r="J5224" s="3">
        <f>-3.77890850823047</f>
        <v>-3.7789085082304701</v>
      </c>
      <c r="K5224" s="3">
        <v>-1.78026480569465</v>
      </c>
    </row>
    <row r="5225" spans="10:11">
      <c r="J5225" s="3">
        <v>3.12557968874557</v>
      </c>
      <c r="K5225" s="3">
        <v>2.0614285996908999</v>
      </c>
    </row>
    <row r="5226" spans="10:11">
      <c r="J5226" s="3">
        <v>3.63589922544198</v>
      </c>
      <c r="K5226" s="3">
        <v>-1.9158668031916299</v>
      </c>
    </row>
    <row r="5227" spans="10:11">
      <c r="J5227" s="3">
        <v>1.1136285953098899</v>
      </c>
      <c r="K5227" s="3">
        <v>3.9255792887803098</v>
      </c>
    </row>
    <row r="5228" spans="10:11">
      <c r="J5228" s="3">
        <v>2.9134713877804499</v>
      </c>
      <c r="K5228" s="3">
        <v>-1.2711654265435199</v>
      </c>
    </row>
    <row r="5229" spans="10:11">
      <c r="J5229" s="3">
        <v>-0.44533269293456801</v>
      </c>
      <c r="K5229" s="3">
        <v>3.25056974420677</v>
      </c>
    </row>
    <row r="5230" spans="10:11">
      <c r="J5230" s="3">
        <v>3.2981579497065501</v>
      </c>
      <c r="K5230" s="3">
        <v>-6.4017258766204599E-3</v>
      </c>
    </row>
    <row r="5231" spans="10:11">
      <c r="J5231" s="3">
        <v>-2.9653441588590699</v>
      </c>
      <c r="K5231" s="3">
        <v>1.5763654673988801</v>
      </c>
    </row>
    <row r="5232" spans="10:11">
      <c r="J5232" s="3">
        <v>1.43332553153112</v>
      </c>
      <c r="K5232" s="3">
        <v>-3.8744378902930201</v>
      </c>
    </row>
    <row r="5233" spans="10:11">
      <c r="J5233" s="3">
        <f>-0.975225786667014</f>
        <v>-0.97522578666701398</v>
      </c>
      <c r="K5233" s="3">
        <v>-3.22366737982665</v>
      </c>
    </row>
    <row r="5234" spans="10:11">
      <c r="J5234" s="3">
        <v>-3.8422150774132202</v>
      </c>
      <c r="K5234" s="3">
        <v>0.31892435212802001</v>
      </c>
    </row>
    <row r="5235" spans="10:11">
      <c r="J5235" s="3">
        <v>3.51323599700136</v>
      </c>
      <c r="K5235" s="3">
        <v>-2.6885707250647002</v>
      </c>
    </row>
    <row r="5236" spans="10:11">
      <c r="J5236" s="3">
        <v>3.5149768910042698</v>
      </c>
      <c r="K5236" s="3">
        <v>-0.37912313291113298</v>
      </c>
    </row>
    <row r="5237" spans="10:11">
      <c r="J5237" s="3">
        <v>0.155287487296111</v>
      </c>
      <c r="K5237" s="3">
        <v>3.4820952597928301</v>
      </c>
    </row>
    <row r="5238" spans="10:11">
      <c r="J5238" s="3">
        <f>-2.06253853606786</f>
        <v>-2.0625385360678599</v>
      </c>
      <c r="K5238" s="3">
        <v>-2.8204294333464701</v>
      </c>
    </row>
    <row r="5239" spans="10:11">
      <c r="J5239" s="3">
        <v>3.61034982385193</v>
      </c>
      <c r="K5239" s="3">
        <v>-1.75238074404186</v>
      </c>
    </row>
    <row r="5240" spans="10:11">
      <c r="J5240" s="3">
        <v>1.48592245528648</v>
      </c>
      <c r="K5240" s="3">
        <v>3.2118693156409801</v>
      </c>
    </row>
    <row r="5241" spans="10:11">
      <c r="J5241" s="3">
        <f>-2.60783909965584</f>
        <v>-2.6078390996558398</v>
      </c>
      <c r="K5241" s="3">
        <v>-3.2800759608207302</v>
      </c>
    </row>
    <row r="5242" spans="10:11">
      <c r="J5242" s="3">
        <v>-2.5311775669998302</v>
      </c>
      <c r="K5242" s="3">
        <v>3.4607442460556301</v>
      </c>
    </row>
    <row r="5243" spans="10:11">
      <c r="J5243" s="3">
        <v>2.7307201981080498</v>
      </c>
      <c r="K5243" s="3">
        <v>1.3485217486672401</v>
      </c>
    </row>
    <row r="5244" spans="10:11">
      <c r="J5244" s="3">
        <v>2.9087574199691502</v>
      </c>
      <c r="K5244" s="3">
        <v>3.8045642739324101</v>
      </c>
    </row>
    <row r="5245" spans="10:11">
      <c r="J5245" s="3">
        <v>2.8195829099356402</v>
      </c>
      <c r="K5245" s="3">
        <v>2.1187916851147399</v>
      </c>
    </row>
    <row r="5246" spans="10:11">
      <c r="J5246" s="3">
        <f>-0.754459547586449</f>
        <v>-0.75445954758644895</v>
      </c>
      <c r="K5246" s="3">
        <v>-3.7936069032416899</v>
      </c>
    </row>
    <row r="5247" spans="10:11">
      <c r="J5247" s="3">
        <f>-3.06221340661985</f>
        <v>-3.0622134066198501</v>
      </c>
      <c r="K5247" s="3">
        <v>-0.936164647244218</v>
      </c>
    </row>
    <row r="5248" spans="10:11">
      <c r="J5248" s="3">
        <v>-3.8969241308846301</v>
      </c>
      <c r="K5248" s="3">
        <v>0.197186702943216</v>
      </c>
    </row>
    <row r="5249" spans="10:11">
      <c r="J5249" s="3">
        <v>-3.11897715094414</v>
      </c>
      <c r="K5249" s="3">
        <v>3.76335626487653</v>
      </c>
    </row>
    <row r="5250" spans="10:11">
      <c r="J5250" s="3">
        <f>-0.704903015508898</f>
        <v>-0.704903015508898</v>
      </c>
      <c r="K5250" s="3">
        <v>-3.39684491813144</v>
      </c>
    </row>
    <row r="5251" spans="10:11">
      <c r="J5251" s="3">
        <f>-3.24605619819745</f>
        <v>-3.2460561981974498</v>
      </c>
      <c r="K5251" s="3">
        <v>-1.9369493133702901E-2</v>
      </c>
    </row>
    <row r="5252" spans="10:11">
      <c r="J5252" s="3">
        <v>-3.5377450820813401</v>
      </c>
      <c r="K5252" s="3">
        <v>2.6192098027924202</v>
      </c>
    </row>
    <row r="5253" spans="10:11">
      <c r="J5253" s="3">
        <f>-3.32292770643177</f>
        <v>-3.3229277064317699</v>
      </c>
      <c r="K5253" s="3">
        <v>-0.96750556153795797</v>
      </c>
    </row>
    <row r="5254" spans="10:11">
      <c r="J5254" s="3">
        <v>-2.0139760232328698</v>
      </c>
      <c r="K5254" s="3">
        <v>2.7210871542551902</v>
      </c>
    </row>
    <row r="5255" spans="10:11">
      <c r="J5255" s="3">
        <v>-2.7683286042956898</v>
      </c>
      <c r="K5255" s="3">
        <v>3.9589218516632898</v>
      </c>
    </row>
    <row r="5256" spans="10:11">
      <c r="J5256" s="3">
        <v>0.789957678795005</v>
      </c>
      <c r="K5256" s="3">
        <v>3.4954331163403398</v>
      </c>
    </row>
    <row r="5257" spans="10:11">
      <c r="J5257" s="3">
        <v>3.9019133073136998</v>
      </c>
      <c r="K5257" s="3">
        <v>-2.07566850654834</v>
      </c>
    </row>
    <row r="5258" spans="10:11">
      <c r="J5258" s="3">
        <v>3.7121635313097898</v>
      </c>
      <c r="K5258" s="3">
        <v>-0.41522613233050198</v>
      </c>
    </row>
    <row r="5259" spans="10:11">
      <c r="J5259" s="3">
        <v>3.6128479374319702</v>
      </c>
      <c r="K5259" s="3">
        <v>3.3532784782450902</v>
      </c>
    </row>
    <row r="5260" spans="10:11">
      <c r="J5260" s="3">
        <v>2.6931530152015899</v>
      </c>
      <c r="K5260" s="3">
        <v>1.35671479638102</v>
      </c>
    </row>
    <row r="5261" spans="10:11">
      <c r="J5261" s="3">
        <v>3.4302514148084202</v>
      </c>
      <c r="K5261" s="3">
        <v>2.96049059249441</v>
      </c>
    </row>
    <row r="5262" spans="10:11">
      <c r="J5262" s="3">
        <v>2.7102968533732099</v>
      </c>
      <c r="K5262" s="3">
        <v>-1.80810557526164</v>
      </c>
    </row>
    <row r="5263" spans="10:11">
      <c r="J5263" s="3">
        <f>-2.66876256859487</f>
        <v>-2.6687625685948699</v>
      </c>
      <c r="K5263" s="3">
        <v>-2.45342971487552</v>
      </c>
    </row>
    <row r="5264" spans="10:11">
      <c r="J5264" s="3">
        <v>3.7649245346203699</v>
      </c>
      <c r="K5264" s="3">
        <v>-7.0213802936851005E-2</v>
      </c>
    </row>
    <row r="5265" spans="10:11">
      <c r="J5265" s="3">
        <v>1.81048388179191</v>
      </c>
      <c r="K5265" s="3">
        <v>2.7102160026123401</v>
      </c>
    </row>
    <row r="5266" spans="10:11">
      <c r="J5266" s="3">
        <f>-3.26683185829545</f>
        <v>-3.2668318582954501</v>
      </c>
      <c r="K5266" s="3">
        <v>-0.71088678383039705</v>
      </c>
    </row>
    <row r="5267" spans="10:11">
      <c r="J5267" s="3">
        <v>3.1619774735405599</v>
      </c>
      <c r="K5267" s="3">
        <v>3.5297568599123599</v>
      </c>
    </row>
    <row r="5268" spans="10:11">
      <c r="J5268" s="3">
        <v>3.5246850984009801</v>
      </c>
      <c r="K5268" s="3">
        <v>-0.96488106296678</v>
      </c>
    </row>
    <row r="5269" spans="10:11">
      <c r="J5269" s="3">
        <v>2.0393731216975799</v>
      </c>
      <c r="K5269" s="3">
        <v>-2.4218472380954399</v>
      </c>
    </row>
    <row r="5270" spans="10:11">
      <c r="J5270" s="3">
        <f>-2.34096616333604</f>
        <v>-2.3409661633360401</v>
      </c>
      <c r="K5270" s="3">
        <v>-2.63829746311667</v>
      </c>
    </row>
    <row r="5271" spans="10:11">
      <c r="J5271" s="3">
        <f>-1.30692899285362</f>
        <v>-1.3069289928536201</v>
      </c>
      <c r="K5271" s="3">
        <v>-2.8972835391091798</v>
      </c>
    </row>
    <row r="5272" spans="10:11">
      <c r="J5272" s="3">
        <v>2.9601596301262498</v>
      </c>
      <c r="K5272" s="3">
        <v>-3.6354191666762898</v>
      </c>
    </row>
    <row r="5273" spans="10:11">
      <c r="J5273" s="3">
        <v>2.6839077358183698</v>
      </c>
      <c r="K5273" s="3">
        <v>-2.0895798513869699</v>
      </c>
    </row>
    <row r="5274" spans="10:11">
      <c r="J5274" s="3">
        <v>3.8316388356328002</v>
      </c>
      <c r="K5274" s="3">
        <v>1.7813061203089899</v>
      </c>
    </row>
    <row r="5275" spans="10:11">
      <c r="J5275" s="3">
        <v>3.3958792235415798</v>
      </c>
      <c r="K5275" s="3">
        <v>-3.94215852454544</v>
      </c>
    </row>
    <row r="5276" spans="10:11">
      <c r="J5276" s="3">
        <f>-3.94920381416681</f>
        <v>-3.9492038141668102</v>
      </c>
      <c r="K5276" s="3">
        <v>-2.23203651363227</v>
      </c>
    </row>
    <row r="5277" spans="10:11">
      <c r="J5277" s="3">
        <v>1.46773191552747</v>
      </c>
      <c r="K5277" s="3">
        <v>-2.6544393361897001</v>
      </c>
    </row>
    <row r="5278" spans="10:11">
      <c r="J5278" s="3">
        <v>1.6747637157439801</v>
      </c>
      <c r="K5278" s="3">
        <v>-3.84648911692714</v>
      </c>
    </row>
    <row r="5279" spans="10:11">
      <c r="J5279" s="3">
        <v>3.24711558005556</v>
      </c>
      <c r="K5279" s="3">
        <v>1.6331561155443399</v>
      </c>
    </row>
    <row r="5280" spans="10:11">
      <c r="J5280" s="3">
        <v>3.4292088778551602</v>
      </c>
      <c r="K5280" s="3">
        <v>0.66737746522791896</v>
      </c>
    </row>
    <row r="5281" spans="10:11">
      <c r="J5281" s="3">
        <v>3.3776318082789101</v>
      </c>
      <c r="K5281" s="3">
        <v>-3.09919424681221</v>
      </c>
    </row>
    <row r="5282" spans="10:11">
      <c r="J5282" s="3">
        <v>3.9334697019434102</v>
      </c>
      <c r="K5282" s="3">
        <v>-0.81425455378075595</v>
      </c>
    </row>
    <row r="5283" spans="10:11">
      <c r="J5283" s="3">
        <v>3.32748267435379</v>
      </c>
      <c r="K5283" s="3">
        <v>3.15618888051555</v>
      </c>
    </row>
    <row r="5284" spans="10:11">
      <c r="J5284" s="3">
        <v>3.24713180315501</v>
      </c>
      <c r="K5284" s="3">
        <v>3.05061847870495</v>
      </c>
    </row>
    <row r="5285" spans="10:11">
      <c r="J5285" s="3">
        <v>2.5335616042492202</v>
      </c>
      <c r="K5285" s="3">
        <v>-3.2351137175772</v>
      </c>
    </row>
    <row r="5286" spans="10:11">
      <c r="J5286" s="3">
        <v>1.7712000033894799</v>
      </c>
      <c r="K5286" s="3">
        <v>3.8023450139487101</v>
      </c>
    </row>
    <row r="5287" spans="10:11">
      <c r="J5287" s="3">
        <f>-3.44388911054525</f>
        <v>-3.4438891105452498</v>
      </c>
      <c r="K5287" s="3">
        <v>-3.4431408137675801</v>
      </c>
    </row>
    <row r="5288" spans="10:11">
      <c r="J5288" s="3">
        <v>0.596617354260366</v>
      </c>
      <c r="K5288" s="3">
        <v>3.1294344837813202</v>
      </c>
    </row>
    <row r="5289" spans="10:11">
      <c r="J5289" s="3">
        <v>2.5402175314506699</v>
      </c>
      <c r="K5289" s="3">
        <v>-3.8160812376837701</v>
      </c>
    </row>
    <row r="5290" spans="10:11">
      <c r="J5290" s="3">
        <f>-3.99875153800404</f>
        <v>-3.9987515380040399</v>
      </c>
      <c r="K5290" s="3">
        <v>-0.38385820873780802</v>
      </c>
    </row>
    <row r="5291" spans="10:11">
      <c r="J5291" s="3">
        <v>3.2400673604898298</v>
      </c>
      <c r="K5291" s="3">
        <v>0.232106852285062</v>
      </c>
    </row>
    <row r="5292" spans="10:11">
      <c r="J5292" s="3">
        <v>3.5524713456660901</v>
      </c>
      <c r="K5292" s="3">
        <v>-2.49631690037684</v>
      </c>
    </row>
    <row r="5293" spans="10:11">
      <c r="J5293" s="3">
        <v>1.9971981738720399</v>
      </c>
      <c r="K5293" s="3">
        <v>-3.1331364838236002</v>
      </c>
    </row>
    <row r="5294" spans="10:11">
      <c r="J5294" s="3">
        <v>1.90458815558738</v>
      </c>
      <c r="K5294" s="3">
        <v>-2.47159455893099</v>
      </c>
    </row>
    <row r="5295" spans="10:11">
      <c r="J5295" s="3">
        <v>1.9744373003701601</v>
      </c>
      <c r="K5295" s="3">
        <v>-3.9315220060318898</v>
      </c>
    </row>
    <row r="5296" spans="10:11">
      <c r="J5296" s="3">
        <v>2.7150873028120799</v>
      </c>
      <c r="K5296" s="3">
        <v>-2.92163440394547</v>
      </c>
    </row>
    <row r="5297" spans="10:11">
      <c r="J5297" s="3">
        <v>3.9073509465222198</v>
      </c>
      <c r="K5297" s="3">
        <v>-1.17950134280787</v>
      </c>
    </row>
    <row r="5298" spans="10:11">
      <c r="J5298" s="3">
        <v>2.1886287459388498</v>
      </c>
      <c r="K5298" s="3">
        <v>2.9477163383762499</v>
      </c>
    </row>
    <row r="5299" spans="10:11">
      <c r="J5299" s="3">
        <v>1.9330563990090299</v>
      </c>
      <c r="K5299" s="3">
        <v>2.8602759636633599</v>
      </c>
    </row>
    <row r="5300" spans="10:11">
      <c r="J5300" s="3">
        <f>-3.08122980624776</f>
        <v>-3.0812298062477601</v>
      </c>
      <c r="K5300" s="3">
        <v>-1.5491021485849199</v>
      </c>
    </row>
    <row r="5301" spans="10:11">
      <c r="J5301" s="3">
        <f>-2.16095533618426</f>
        <v>-2.1609553361842599</v>
      </c>
      <c r="K5301" s="3">
        <v>-2.5852109600006798</v>
      </c>
    </row>
    <row r="5302" spans="10:11">
      <c r="J5302" s="3">
        <v>3.0695772961485499</v>
      </c>
      <c r="K5302" s="3">
        <v>-3.7976472295060502</v>
      </c>
    </row>
    <row r="5303" spans="10:11">
      <c r="J5303" s="3">
        <f>-3.28868736002528</f>
        <v>-3.2886873600252802</v>
      </c>
      <c r="K5303" s="3">
        <v>-1.7510579043446</v>
      </c>
    </row>
    <row r="5304" spans="10:11">
      <c r="J5304" s="3">
        <v>-3.3965395939743002</v>
      </c>
      <c r="K5304" s="3">
        <v>2.77775213731171</v>
      </c>
    </row>
    <row r="5305" spans="10:11">
      <c r="J5305" s="3">
        <v>0.22683524182173601</v>
      </c>
      <c r="K5305" s="3">
        <v>3.4514372314659298</v>
      </c>
    </row>
    <row r="5306" spans="10:11">
      <c r="J5306" s="3">
        <v>-3.1138239589994101</v>
      </c>
      <c r="K5306" s="3">
        <v>3.26582883921288</v>
      </c>
    </row>
    <row r="5307" spans="10:11">
      <c r="J5307" s="3">
        <v>3.3283647695192902</v>
      </c>
      <c r="K5307" s="3">
        <v>-3.0344648090196999</v>
      </c>
    </row>
    <row r="5308" spans="10:11">
      <c r="J5308" s="3">
        <f>-3.25194185301276</f>
        <v>-3.25194185301276</v>
      </c>
      <c r="K5308" s="3">
        <v>-0.16424918554416301</v>
      </c>
    </row>
    <row r="5309" spans="10:11">
      <c r="J5309" s="3">
        <v>1.4241280959476501</v>
      </c>
      <c r="K5309" s="3">
        <v>-3.5084176186222198</v>
      </c>
    </row>
    <row r="5310" spans="10:11">
      <c r="J5310" s="3">
        <v>-2.9730767189060598</v>
      </c>
      <c r="K5310" s="3">
        <v>3.1200554504141298</v>
      </c>
    </row>
    <row r="5311" spans="10:11">
      <c r="J5311" s="3">
        <v>-2.92011219270052</v>
      </c>
      <c r="K5311" s="3">
        <v>3.3450463542867999</v>
      </c>
    </row>
    <row r="5312" spans="10:11">
      <c r="J5312" s="3">
        <f>-0.748025600668476</f>
        <v>-0.74802560066847601</v>
      </c>
      <c r="K5312" s="3">
        <v>-2.9634444162904501</v>
      </c>
    </row>
    <row r="5313" spans="10:11">
      <c r="J5313" s="3">
        <v>2.2430896732033299</v>
      </c>
      <c r="K5313" s="3">
        <v>3.3892346201935899</v>
      </c>
    </row>
    <row r="5314" spans="10:11">
      <c r="J5314" s="3">
        <v>3.3912299548997602</v>
      </c>
      <c r="K5314" s="3">
        <v>-0.75546411513670797</v>
      </c>
    </row>
    <row r="5315" spans="10:11">
      <c r="J5315" s="3">
        <v>-1.6489180244469801</v>
      </c>
      <c r="K5315" s="3">
        <v>2.7739617015501001</v>
      </c>
    </row>
    <row r="5316" spans="10:11">
      <c r="J5316" s="3">
        <v>3.2143219069156101</v>
      </c>
      <c r="K5316" s="3">
        <v>-2.4361221935398998</v>
      </c>
    </row>
    <row r="5317" spans="10:11">
      <c r="J5317" s="3">
        <f>-3.03881738460054</f>
        <v>-3.0388173846005402</v>
      </c>
      <c r="K5317" s="3">
        <v>-2.9153247091143699</v>
      </c>
    </row>
    <row r="5318" spans="10:11">
      <c r="J5318" s="3">
        <v>2.1196768979069902</v>
      </c>
      <c r="K5318" s="3">
        <v>2.1848731778963901</v>
      </c>
    </row>
    <row r="5319" spans="10:11">
      <c r="J5319" s="3">
        <v>-0.58824688893005805</v>
      </c>
      <c r="K5319" s="3">
        <v>3.8167573142465301</v>
      </c>
    </row>
    <row r="5320" spans="10:11">
      <c r="J5320" s="3">
        <v>2.9172738055189802</v>
      </c>
      <c r="K5320" s="3">
        <v>-2.4323631381395998</v>
      </c>
    </row>
    <row r="5321" spans="10:11">
      <c r="J5321" s="3">
        <f>-3.88208375595531</f>
        <v>-3.8820837559553101</v>
      </c>
      <c r="K5321" s="3">
        <v>-0.22305489274367099</v>
      </c>
    </row>
    <row r="5322" spans="10:11">
      <c r="J5322" s="3">
        <v>1.07418448971179</v>
      </c>
      <c r="K5322" s="3">
        <v>3.1344955390681299</v>
      </c>
    </row>
    <row r="5323" spans="10:11">
      <c r="J5323" s="3">
        <v>-3.2107623189553798</v>
      </c>
      <c r="K5323" s="3">
        <v>3.0278057681398698</v>
      </c>
    </row>
    <row r="5324" spans="10:11">
      <c r="J5324" s="3">
        <v>3.2516991648709901</v>
      </c>
      <c r="K5324" s="3">
        <v>-3.5735676866915198</v>
      </c>
    </row>
    <row r="5325" spans="10:11">
      <c r="J5325" s="3">
        <v>2.5903764491308898</v>
      </c>
      <c r="K5325" s="3">
        <v>3.5003925087850898</v>
      </c>
    </row>
    <row r="5326" spans="10:11">
      <c r="J5326" s="3">
        <f>-2.49660530852454</f>
        <v>-2.4966053085245399</v>
      </c>
      <c r="K5326" s="3">
        <v>-3.3269061253464498</v>
      </c>
    </row>
    <row r="5327" spans="10:11">
      <c r="J5327" s="3">
        <v>-3.0282005671863801</v>
      </c>
      <c r="K5327" s="3">
        <v>0.42005927442609398</v>
      </c>
    </row>
    <row r="5328" spans="10:11">
      <c r="J5328" s="3">
        <v>3.3216497802940599</v>
      </c>
      <c r="K5328" s="3">
        <v>-1.96298453095422</v>
      </c>
    </row>
    <row r="5329" spans="10:11">
      <c r="J5329" s="3">
        <f>-1.85920621206242</f>
        <v>-1.85920621206242</v>
      </c>
      <c r="K5329" s="3">
        <v>-3.8081779908207101</v>
      </c>
    </row>
    <row r="5330" spans="10:11">
      <c r="J5330" s="3">
        <v>-2.7178267051496698</v>
      </c>
      <c r="K5330" s="3">
        <v>3.9438810468982899</v>
      </c>
    </row>
    <row r="5331" spans="10:11">
      <c r="J5331" s="3">
        <v>3.1086837761046899</v>
      </c>
      <c r="K5331" s="3">
        <v>2.5882001798253498</v>
      </c>
    </row>
    <row r="5332" spans="10:11">
      <c r="J5332" s="3">
        <f>-2.07860577618541</f>
        <v>-2.0786057761854102</v>
      </c>
      <c r="K5332" s="3">
        <v>-2.6761670749320601</v>
      </c>
    </row>
    <row r="5333" spans="10:11">
      <c r="J5333" s="3">
        <v>1.80086664099617</v>
      </c>
      <c r="K5333" s="3">
        <v>3.46391438709411</v>
      </c>
    </row>
    <row r="5334" spans="10:11">
      <c r="J5334" s="3">
        <v>-1.3516657966604899</v>
      </c>
      <c r="K5334" s="3">
        <v>3.54705290518661</v>
      </c>
    </row>
    <row r="5335" spans="10:11">
      <c r="J5335" s="3">
        <v>2.46422519118543</v>
      </c>
      <c r="K5335" s="3">
        <v>-2.7135885076030801</v>
      </c>
    </row>
    <row r="5336" spans="10:11">
      <c r="J5336" s="3">
        <f>-1.40609542815571</f>
        <v>-1.4060954281557101</v>
      </c>
      <c r="K5336" s="3">
        <v>-2.6957920740266399</v>
      </c>
    </row>
    <row r="5337" spans="10:11">
      <c r="J5337" s="3">
        <v>3.8933323410695899</v>
      </c>
      <c r="K5337" s="3">
        <v>2.5291969539439001</v>
      </c>
    </row>
    <row r="5338" spans="10:11">
      <c r="J5338" s="3">
        <v>3.8443792968505899</v>
      </c>
      <c r="K5338" s="3">
        <v>-0.87140794758862306</v>
      </c>
    </row>
    <row r="5339" spans="10:11">
      <c r="J5339" s="3">
        <f>-0.159401955038044</f>
        <v>-0.159401955038044</v>
      </c>
      <c r="K5339" s="3">
        <v>-3.1295682447612201</v>
      </c>
    </row>
    <row r="5340" spans="10:11">
      <c r="J5340" s="3">
        <v>3.7101008743352102</v>
      </c>
      <c r="K5340" s="3">
        <v>0.90583095903660404</v>
      </c>
    </row>
    <row r="5341" spans="10:11">
      <c r="J5341" s="3">
        <f>-2.64919867229085</f>
        <v>-2.6491986722908498</v>
      </c>
      <c r="K5341" s="3">
        <v>-1.7393475266132601</v>
      </c>
    </row>
    <row r="5342" spans="10:11">
      <c r="J5342" s="3">
        <v>2.7582030819142598</v>
      </c>
      <c r="K5342" s="3">
        <v>2.5931552805206399</v>
      </c>
    </row>
    <row r="5343" spans="10:11">
      <c r="J5343" s="3">
        <f>-2.61916939441802</f>
        <v>-2.6191693944180199</v>
      </c>
      <c r="K5343" s="3">
        <v>-3.9478812336363398</v>
      </c>
    </row>
    <row r="5344" spans="10:11">
      <c r="J5344" s="3">
        <v>3.2387403962930401</v>
      </c>
      <c r="K5344" s="3">
        <v>3.22456394328582</v>
      </c>
    </row>
    <row r="5345" spans="10:11">
      <c r="J5345" s="3">
        <v>2.9772895540083102</v>
      </c>
      <c r="K5345" s="3">
        <v>1.4482225305663201</v>
      </c>
    </row>
    <row r="5346" spans="10:11">
      <c r="J5346" s="3">
        <v>3.3570353439790401</v>
      </c>
      <c r="K5346" s="3">
        <v>-2.0778426945490001</v>
      </c>
    </row>
    <row r="5347" spans="10:11">
      <c r="J5347" s="3">
        <v>0.56857248631760005</v>
      </c>
      <c r="K5347" s="3">
        <v>3.7078368769919599</v>
      </c>
    </row>
    <row r="5348" spans="10:11">
      <c r="J5348" s="3">
        <f>-3.04738081803744</f>
        <v>-3.04738081803744</v>
      </c>
      <c r="K5348" s="3">
        <v>-3.5745795212130198</v>
      </c>
    </row>
    <row r="5349" spans="10:11">
      <c r="J5349" s="3">
        <v>3.0029224441779099</v>
      </c>
      <c r="K5349" s="3">
        <v>3.07706675789635</v>
      </c>
    </row>
    <row r="5350" spans="10:11">
      <c r="J5350" s="3">
        <f>-2.43733572647549</f>
        <v>-2.43733572647549</v>
      </c>
      <c r="K5350" s="3">
        <v>-2.3389031040435202</v>
      </c>
    </row>
    <row r="5351" spans="10:11">
      <c r="J5351" s="3">
        <v>-3.3765023758097801</v>
      </c>
      <c r="K5351" s="3">
        <v>2.4391037308888199</v>
      </c>
    </row>
    <row r="5352" spans="10:11">
      <c r="J5352" s="3">
        <f>-2.6898368066817</f>
        <v>-2.6898368066817002</v>
      </c>
      <c r="K5352" s="3">
        <v>-3.2153458425050498</v>
      </c>
    </row>
    <row r="5353" spans="10:11">
      <c r="J5353" s="3">
        <v>2.02392373856717</v>
      </c>
      <c r="K5353" s="3">
        <v>-3.92617785189185</v>
      </c>
    </row>
    <row r="5354" spans="10:11">
      <c r="J5354" s="3">
        <v>3.3871033534122201</v>
      </c>
      <c r="K5354" s="3">
        <v>0.184818073991069</v>
      </c>
    </row>
    <row r="5355" spans="10:11">
      <c r="J5355" s="3">
        <f>-3.97976246369682</f>
        <v>-3.9797624636968201</v>
      </c>
      <c r="K5355" s="3">
        <v>-1.8023858043410299</v>
      </c>
    </row>
    <row r="5356" spans="10:11">
      <c r="J5356" s="3">
        <v>-3.8594882914454902</v>
      </c>
      <c r="K5356" s="3">
        <v>3.5684524078693798</v>
      </c>
    </row>
    <row r="5357" spans="10:11">
      <c r="J5357" s="3">
        <v>3.5801890277672199</v>
      </c>
      <c r="K5357" s="3">
        <v>-3.1314899518712198</v>
      </c>
    </row>
    <row r="5358" spans="10:11">
      <c r="J5358" s="3">
        <f>-2.39380750228816</f>
        <v>-2.3938075022881602</v>
      </c>
      <c r="K5358" s="3">
        <v>-2.7963934483842299</v>
      </c>
    </row>
    <row r="5359" spans="10:11">
      <c r="J5359" s="3">
        <v>-0.46363536877183098</v>
      </c>
      <c r="K5359" s="3">
        <v>3.4538621472106001</v>
      </c>
    </row>
    <row r="5360" spans="10:11">
      <c r="J5360" s="3">
        <f>-2.60316723932187</f>
        <v>-2.6031672393218699</v>
      </c>
      <c r="K5360" s="3">
        <v>-3.3080606077373398</v>
      </c>
    </row>
    <row r="5361" spans="10:11">
      <c r="J5361" s="3">
        <v>3.4038382348480001</v>
      </c>
      <c r="K5361" s="3">
        <v>3.0127312601200802</v>
      </c>
    </row>
    <row r="5362" spans="10:11">
      <c r="J5362" s="3">
        <v>-3.5311123783912599</v>
      </c>
      <c r="K5362" s="3">
        <v>3.5828335874479702</v>
      </c>
    </row>
    <row r="5363" spans="10:11">
      <c r="J5363" s="3">
        <v>2.8099998558124</v>
      </c>
      <c r="K5363" s="3">
        <v>2.25523296664129</v>
      </c>
    </row>
    <row r="5364" spans="10:11">
      <c r="J5364" s="3">
        <f>-3.12745654743397</f>
        <v>-3.1274565474339702</v>
      </c>
      <c r="K5364" s="3">
        <v>-2.5481694515221802</v>
      </c>
    </row>
    <row r="5365" spans="10:11">
      <c r="J5365" s="3">
        <f>-3.1372999532929</f>
        <v>-3.1372999532928998</v>
      </c>
      <c r="K5365" s="3">
        <v>-2.4528357197175801</v>
      </c>
    </row>
    <row r="5366" spans="10:11">
      <c r="J5366" s="3">
        <f>-3.82908237200141</f>
        <v>-3.8290823720014102</v>
      </c>
      <c r="K5366" s="3">
        <v>-1.13757941681356</v>
      </c>
    </row>
    <row r="5367" spans="10:11">
      <c r="J5367" s="3">
        <v>-0.44082238965811399</v>
      </c>
      <c r="K5367" s="3">
        <v>3.56718907470793</v>
      </c>
    </row>
    <row r="5368" spans="10:11">
      <c r="J5368" s="3">
        <v>3.2830590218396098</v>
      </c>
      <c r="K5368" s="3">
        <v>1.08592397109045</v>
      </c>
    </row>
    <row r="5369" spans="10:11">
      <c r="J5369" s="3">
        <f>-1.94914336205681</f>
        <v>-1.9491433620568099</v>
      </c>
      <c r="K5369" s="3">
        <v>-2.8287744498352798</v>
      </c>
    </row>
    <row r="5370" spans="10:11">
      <c r="J5370" s="3">
        <v>3.16587945023779</v>
      </c>
      <c r="K5370" s="3">
        <v>1.9460073535865801</v>
      </c>
    </row>
    <row r="5371" spans="10:11">
      <c r="J5371" s="3">
        <v>1.57800672987477</v>
      </c>
      <c r="K5371" s="3">
        <v>2.7031090295691</v>
      </c>
    </row>
    <row r="5372" spans="10:11">
      <c r="J5372" s="3">
        <f>-2.5202620011707</f>
        <v>-2.5202620011707002</v>
      </c>
      <c r="K5372" s="3">
        <v>-3.1440630571136201</v>
      </c>
    </row>
    <row r="5373" spans="10:11">
      <c r="J5373" s="3">
        <f>-2.57252616456949</f>
        <v>-2.5725261645694899</v>
      </c>
      <c r="K5373" s="3">
        <v>-3.9200533415444001</v>
      </c>
    </row>
    <row r="5374" spans="10:11">
      <c r="J5374" s="3">
        <f>-2.08055293122339</f>
        <v>-2.0805529312233899</v>
      </c>
      <c r="K5374" s="3">
        <v>-2.28347703468887</v>
      </c>
    </row>
    <row r="5375" spans="10:11">
      <c r="J5375" s="3">
        <v>2.5131827170626</v>
      </c>
      <c r="K5375" s="3">
        <v>-1.8721232668952099</v>
      </c>
    </row>
    <row r="5376" spans="10:11">
      <c r="J5376" s="3">
        <v>3.2452813288894702</v>
      </c>
      <c r="K5376" s="3">
        <v>-1.1002990568112401</v>
      </c>
    </row>
    <row r="5377" spans="10:11">
      <c r="J5377" s="3">
        <v>3.5428850447630902</v>
      </c>
      <c r="K5377" s="3">
        <v>-2.24905988805927</v>
      </c>
    </row>
    <row r="5378" spans="10:11">
      <c r="J5378" s="3">
        <v>-1.5633847042005899</v>
      </c>
      <c r="K5378" s="3">
        <v>3.7076878424355599</v>
      </c>
    </row>
    <row r="5379" spans="10:11">
      <c r="J5379" s="3">
        <v>3.0142251316975202</v>
      </c>
      <c r="K5379" s="3">
        <v>1.7180789653787401E-2</v>
      </c>
    </row>
    <row r="5380" spans="10:11">
      <c r="J5380" s="3">
        <f>-2.88368685893837</f>
        <v>-2.8836868589383702</v>
      </c>
      <c r="K5380" s="3">
        <v>-2.3115556851894201</v>
      </c>
    </row>
    <row r="5381" spans="10:11">
      <c r="J5381" s="3">
        <v>1.20242610560373</v>
      </c>
      <c r="K5381" s="3">
        <v>-3.0084695255086702</v>
      </c>
    </row>
    <row r="5382" spans="10:11">
      <c r="J5382" s="3">
        <v>3.1678821426720298</v>
      </c>
      <c r="K5382" s="3">
        <v>0.92516357025684004</v>
      </c>
    </row>
    <row r="5383" spans="10:11">
      <c r="J5383" s="3">
        <v>-3.9809292428859502</v>
      </c>
      <c r="K5383" s="3">
        <v>2.5627252046715499</v>
      </c>
    </row>
    <row r="5384" spans="10:11">
      <c r="J5384" s="3">
        <f>-1.15799024039005</f>
        <v>-1.1579902403900499</v>
      </c>
      <c r="K5384" s="3">
        <v>-2.91135970555416</v>
      </c>
    </row>
    <row r="5385" spans="10:11">
      <c r="J5385" s="3">
        <v>3.8205759969641</v>
      </c>
      <c r="K5385" s="3">
        <v>0.70438968616200404</v>
      </c>
    </row>
    <row r="5386" spans="10:11">
      <c r="J5386" s="3">
        <v>-3.2687366134242302</v>
      </c>
      <c r="K5386" s="3">
        <v>0.14721779872062499</v>
      </c>
    </row>
    <row r="5387" spans="10:11">
      <c r="J5387" s="3">
        <v>2.7598613445045199</v>
      </c>
      <c r="K5387" s="3">
        <v>-2.7266630266227598</v>
      </c>
    </row>
    <row r="5388" spans="10:11">
      <c r="J5388" s="3">
        <v>-0.56270717348480404</v>
      </c>
      <c r="K5388" s="3">
        <v>3.4591583068235598</v>
      </c>
    </row>
    <row r="5389" spans="10:11">
      <c r="J5389" s="3">
        <v>2.6338556741021901</v>
      </c>
      <c r="K5389" s="3">
        <v>-3.9018839648410499</v>
      </c>
    </row>
    <row r="5390" spans="10:11">
      <c r="J5390" s="3">
        <v>2.6678281723623298</v>
      </c>
      <c r="K5390" s="3">
        <v>-2.9113284944773299</v>
      </c>
    </row>
    <row r="5391" spans="10:11">
      <c r="J5391" s="3">
        <v>-1.01226821945906</v>
      </c>
      <c r="K5391" s="3">
        <v>2.9541932532110602</v>
      </c>
    </row>
    <row r="5392" spans="10:11">
      <c r="J5392" s="3">
        <v>-0.73912668496530098</v>
      </c>
      <c r="K5392" s="3">
        <v>3.31245444391821</v>
      </c>
    </row>
    <row r="5393" spans="10:11">
      <c r="J5393" s="3">
        <f>-2.14979775641062</f>
        <v>-2.1497977564106199</v>
      </c>
      <c r="K5393" s="3">
        <v>-3.5544283418867599</v>
      </c>
    </row>
    <row r="5394" spans="10:11">
      <c r="J5394" s="3">
        <f>-3.5139659255362</f>
        <v>-3.5139659255361999</v>
      </c>
      <c r="K5394" s="3">
        <v>-0.35446934165154698</v>
      </c>
    </row>
    <row r="5395" spans="10:11">
      <c r="J5395" s="3">
        <v>3.65746349374654</v>
      </c>
      <c r="K5395" s="3">
        <v>3.4056223018596898</v>
      </c>
    </row>
    <row r="5396" spans="10:11">
      <c r="J5396" s="3">
        <v>3.0853881670419301</v>
      </c>
      <c r="K5396" s="3">
        <v>2.7160881800658201</v>
      </c>
    </row>
    <row r="5397" spans="10:11">
      <c r="J5397" s="3">
        <v>2.18875778108284</v>
      </c>
      <c r="K5397" s="3">
        <v>-2.2158429663814099</v>
      </c>
    </row>
    <row r="5398" spans="10:11">
      <c r="J5398" s="3">
        <v>-2.0778509892783301</v>
      </c>
      <c r="K5398" s="3">
        <v>2.4008898825024101</v>
      </c>
    </row>
    <row r="5399" spans="10:11">
      <c r="J5399" s="3">
        <v>-1.99944342810104</v>
      </c>
      <c r="K5399" s="3">
        <v>3.78968308488676</v>
      </c>
    </row>
    <row r="5400" spans="10:11">
      <c r="J5400" s="3">
        <f>-3.28165919740121</f>
        <v>-3.2816591974012099</v>
      </c>
      <c r="K5400" s="3">
        <v>-0.94868128684920905</v>
      </c>
    </row>
    <row r="5401" spans="10:11">
      <c r="J5401" s="3">
        <v>2.3328922759998001</v>
      </c>
      <c r="K5401" s="3">
        <v>-2.89602186307709</v>
      </c>
    </row>
    <row r="5402" spans="10:11">
      <c r="J5402" s="3">
        <f>-2.40013778583822</f>
        <v>-2.4001377858382198</v>
      </c>
      <c r="K5402" s="3">
        <v>-2.06941728807708</v>
      </c>
    </row>
    <row r="5403" spans="10:11">
      <c r="J5403" s="3">
        <v>3.9711248511844199</v>
      </c>
      <c r="K5403" s="3">
        <v>-1.9817778393863399</v>
      </c>
    </row>
    <row r="5404" spans="10:11">
      <c r="J5404" s="3">
        <v>-3.27705678571151</v>
      </c>
      <c r="K5404" s="3">
        <v>2.8553691481528398</v>
      </c>
    </row>
    <row r="5405" spans="10:11">
      <c r="J5405" s="3">
        <v>-2.66885786707281</v>
      </c>
      <c r="K5405" s="3">
        <v>3.7705311624712001</v>
      </c>
    </row>
    <row r="5406" spans="10:11">
      <c r="J5406" s="3">
        <f>-3.09387281628614</f>
        <v>-3.0938728162861402</v>
      </c>
      <c r="K5406" s="3">
        <v>-2.13119432668416</v>
      </c>
    </row>
    <row r="5407" spans="10:11">
      <c r="J5407" s="3">
        <v>-3.4431651961868801</v>
      </c>
      <c r="K5407" s="3">
        <v>3.7561260885072101</v>
      </c>
    </row>
    <row r="5408" spans="10:11">
      <c r="J5408" s="3">
        <f>-0.198290949485443</f>
        <v>-0.19829094948544301</v>
      </c>
      <c r="K5408" s="3">
        <v>-3.80335574903039</v>
      </c>
    </row>
    <row r="5409" spans="10:11">
      <c r="J5409" s="3">
        <v>3.81735275421953</v>
      </c>
      <c r="K5409" s="3">
        <v>1.3526932858098499</v>
      </c>
    </row>
    <row r="5410" spans="10:11">
      <c r="J5410" s="3">
        <v>2.7411056648734098</v>
      </c>
      <c r="K5410" s="3">
        <v>-1.94285864007761</v>
      </c>
    </row>
    <row r="5411" spans="10:11">
      <c r="J5411" s="3">
        <v>3.7085982384285199</v>
      </c>
      <c r="K5411" s="3">
        <v>0.971615900436404</v>
      </c>
    </row>
    <row r="5412" spans="10:11">
      <c r="J5412" s="3">
        <v>3.17885577829444</v>
      </c>
      <c r="K5412" s="3">
        <v>-1.3681914846789101</v>
      </c>
    </row>
    <row r="5413" spans="10:11">
      <c r="J5413" s="3">
        <v>0.50115330644849598</v>
      </c>
      <c r="K5413" s="3">
        <v>3.3704273817300199</v>
      </c>
    </row>
    <row r="5414" spans="10:11">
      <c r="J5414" s="3">
        <v>2.1774765631308801</v>
      </c>
      <c r="K5414" s="3">
        <v>-2.1225427805183701</v>
      </c>
    </row>
    <row r="5415" spans="10:11">
      <c r="J5415" s="3">
        <v>3.13938067484627</v>
      </c>
      <c r="K5415" s="3">
        <v>9.5420618944047797E-2</v>
      </c>
    </row>
    <row r="5416" spans="10:11">
      <c r="J5416" s="3">
        <v>1.77947583042397</v>
      </c>
      <c r="K5416" s="3">
        <v>-2.7715868774871701</v>
      </c>
    </row>
    <row r="5417" spans="10:11">
      <c r="J5417" s="3">
        <v>1.8437417851315701</v>
      </c>
      <c r="K5417" s="3">
        <v>-2.6466919066086998</v>
      </c>
    </row>
    <row r="5418" spans="10:11">
      <c r="J5418" s="3">
        <f>-0.55136716906159</f>
        <v>-0.55136716906159</v>
      </c>
      <c r="K5418" s="3">
        <v>-3.9112892249278799</v>
      </c>
    </row>
    <row r="5419" spans="10:11">
      <c r="J5419" s="3">
        <v>1.2564397335291499</v>
      </c>
      <c r="K5419" s="3">
        <v>-3.5608945278464699</v>
      </c>
    </row>
    <row r="5420" spans="10:11">
      <c r="J5420" s="3">
        <v>-3.86726570228796</v>
      </c>
      <c r="K5420" s="3">
        <v>3.5998394217127201</v>
      </c>
    </row>
    <row r="5421" spans="10:11">
      <c r="J5421" s="3">
        <v>3.8840650090995901</v>
      </c>
      <c r="K5421" s="3">
        <v>-3.3830320034621701</v>
      </c>
    </row>
    <row r="5422" spans="10:11">
      <c r="J5422" s="3">
        <v>2.1928382793307</v>
      </c>
      <c r="K5422" s="3">
        <v>2.8672712195076402</v>
      </c>
    </row>
    <row r="5423" spans="10:11">
      <c r="J5423" s="3">
        <f>-3.45911274940154</f>
        <v>-3.4591127494015401</v>
      </c>
      <c r="K5423" s="3">
        <v>-0.20984150865405901</v>
      </c>
    </row>
    <row r="5424" spans="10:11">
      <c r="J5424" s="3">
        <v>-3.2187951146215399</v>
      </c>
      <c r="K5424" s="3">
        <v>1.90437878399494</v>
      </c>
    </row>
    <row r="5425" spans="10:11">
      <c r="J5425" s="3">
        <v>1.8007742291404101</v>
      </c>
      <c r="K5425" s="3">
        <v>-3.0458880318031101</v>
      </c>
    </row>
    <row r="5426" spans="10:11">
      <c r="J5426" s="3">
        <f>-3.2128346935875</f>
        <v>-3.2128346935874998</v>
      </c>
      <c r="K5426" s="3">
        <v>-2.9337011108521298</v>
      </c>
    </row>
    <row r="5427" spans="10:11">
      <c r="J5427" s="3">
        <v>-0.35814903298281198</v>
      </c>
      <c r="K5427" s="3">
        <v>3.5458471111577201</v>
      </c>
    </row>
    <row r="5428" spans="10:11">
      <c r="J5428" s="3">
        <v>-2.4358357454067501</v>
      </c>
      <c r="K5428" s="3">
        <v>2.4955699985739899</v>
      </c>
    </row>
    <row r="5429" spans="10:11">
      <c r="J5429" s="3">
        <v>3.2496213586876102</v>
      </c>
      <c r="K5429" s="3">
        <v>-2.16074136411769</v>
      </c>
    </row>
    <row r="5430" spans="10:11">
      <c r="J5430" s="3">
        <v>2.7261195707453898</v>
      </c>
      <c r="K5430" s="3">
        <v>3.5391647153094801</v>
      </c>
    </row>
    <row r="5431" spans="10:11">
      <c r="J5431" s="3">
        <v>-3.9287106784494799</v>
      </c>
      <c r="K5431" s="3">
        <v>0.70090599049993896</v>
      </c>
    </row>
    <row r="5432" spans="10:11">
      <c r="J5432" s="3">
        <v>2.4299739668146101</v>
      </c>
      <c r="K5432" s="3">
        <v>2.8434167139248498</v>
      </c>
    </row>
    <row r="5433" spans="10:11">
      <c r="J5433" s="3">
        <v>-0.211612890558423</v>
      </c>
      <c r="K5433" s="3">
        <v>3.8032939768445502</v>
      </c>
    </row>
    <row r="5434" spans="10:11">
      <c r="J5434" s="3">
        <v>1.64521783263468</v>
      </c>
      <c r="K5434" s="3">
        <v>3.3243394766321401</v>
      </c>
    </row>
    <row r="5435" spans="10:11">
      <c r="J5435" s="3">
        <v>3.86405840883425</v>
      </c>
      <c r="K5435" s="3">
        <v>1.14689832361351</v>
      </c>
    </row>
    <row r="5436" spans="10:11">
      <c r="J5436" s="3">
        <v>3.13622610982936</v>
      </c>
      <c r="K5436" s="3">
        <v>-0.84451183957877096</v>
      </c>
    </row>
    <row r="5437" spans="10:11">
      <c r="J5437" s="3">
        <v>3.9368949780514502</v>
      </c>
      <c r="K5437" s="3">
        <v>-0.810780808571259</v>
      </c>
    </row>
    <row r="5438" spans="10:11">
      <c r="J5438" s="3">
        <f>-0.441872503218371</f>
        <v>-0.44187250321837102</v>
      </c>
      <c r="K5438" s="3">
        <v>-3.7793577766897002</v>
      </c>
    </row>
    <row r="5439" spans="10:11">
      <c r="J5439" s="3">
        <v>1.39806686894052</v>
      </c>
      <c r="K5439" s="3">
        <v>-3.5563073117202899</v>
      </c>
    </row>
    <row r="5440" spans="10:11">
      <c r="J5440" s="3">
        <f>-3.81516847703169</f>
        <v>-3.81516847703169</v>
      </c>
      <c r="K5440" s="3">
        <v>-2.5359593755457301</v>
      </c>
    </row>
    <row r="5441" spans="10:11">
      <c r="J5441" s="3">
        <v>3.46773994517071</v>
      </c>
      <c r="K5441" s="3">
        <v>-0.33440366704216401</v>
      </c>
    </row>
    <row r="5442" spans="10:11">
      <c r="J5442" s="3">
        <v>1.9889160501590799</v>
      </c>
      <c r="K5442" s="3">
        <v>-3.8891390009887399</v>
      </c>
    </row>
    <row r="5443" spans="10:11">
      <c r="J5443" s="3">
        <v>2.8222494489049299</v>
      </c>
      <c r="K5443" s="3">
        <v>1.5356939164080801</v>
      </c>
    </row>
    <row r="5444" spans="10:11">
      <c r="J5444" s="3">
        <v>-3.11186391333315</v>
      </c>
      <c r="K5444" s="3">
        <v>2.45772969918999</v>
      </c>
    </row>
    <row r="5445" spans="10:11">
      <c r="J5445" s="3">
        <v>1.4590498848623199</v>
      </c>
      <c r="K5445" s="3">
        <v>3.6864868689688799</v>
      </c>
    </row>
    <row r="5446" spans="10:11">
      <c r="J5446" s="3">
        <v>1.5988723342870099</v>
      </c>
      <c r="K5446" s="3">
        <v>-3.0525467453813899</v>
      </c>
    </row>
    <row r="5447" spans="10:11">
      <c r="J5447" s="3">
        <v>3.6678771378637398</v>
      </c>
      <c r="K5447" s="3">
        <v>1.9639076361048999</v>
      </c>
    </row>
    <row r="5448" spans="10:11">
      <c r="J5448" s="3">
        <v>2.47976691061743</v>
      </c>
      <c r="K5448" s="3">
        <v>2.18372271726225</v>
      </c>
    </row>
    <row r="5449" spans="10:11">
      <c r="J5449" s="3">
        <f>-2.79996417602578</f>
        <v>-2.7999641760257798</v>
      </c>
      <c r="K5449" s="3">
        <v>-2.8327275916536498</v>
      </c>
    </row>
    <row r="5450" spans="10:11">
      <c r="J5450" s="3">
        <v>-3.3911968529479801</v>
      </c>
      <c r="K5450" s="3">
        <v>2.6856120580851299</v>
      </c>
    </row>
    <row r="5451" spans="10:11">
      <c r="J5451" s="3">
        <f>-2.93656996633584</f>
        <v>-2.9365699663358402</v>
      </c>
      <c r="K5451" s="3">
        <v>-2.4846392307140701</v>
      </c>
    </row>
    <row r="5452" spans="10:11">
      <c r="J5452" s="3">
        <v>-0.76000373038570501</v>
      </c>
      <c r="K5452" s="3">
        <v>3.3280062841155802</v>
      </c>
    </row>
    <row r="5453" spans="10:11">
      <c r="J5453" s="3">
        <v>0.84666217467930505</v>
      </c>
      <c r="K5453" s="3">
        <v>-3.2157736062514402</v>
      </c>
    </row>
    <row r="5454" spans="10:11">
      <c r="J5454" s="3">
        <v>2.68677422971825</v>
      </c>
      <c r="K5454" s="3">
        <v>2.6334213162457898</v>
      </c>
    </row>
    <row r="5455" spans="10:11">
      <c r="J5455" s="3">
        <v>-1.69375225913872</v>
      </c>
      <c r="K5455" s="3">
        <v>3.2097633799529701</v>
      </c>
    </row>
    <row r="5456" spans="10:11">
      <c r="J5456" s="3">
        <v>2.4709069061948301</v>
      </c>
      <c r="K5456" s="3">
        <v>2.5443302906948202</v>
      </c>
    </row>
    <row r="5457" spans="10:11">
      <c r="J5457" s="3">
        <f>-0.459099340459304</f>
        <v>-0.45909934045930401</v>
      </c>
      <c r="K5457" s="3">
        <v>-3.44097412666363</v>
      </c>
    </row>
    <row r="5458" spans="10:11">
      <c r="J5458" s="3">
        <v>0.94032305617476697</v>
      </c>
      <c r="K5458" s="3">
        <v>3.5286683600046098</v>
      </c>
    </row>
    <row r="5459" spans="10:11">
      <c r="J5459" s="3">
        <v>2.9190855519649701</v>
      </c>
      <c r="K5459" s="3">
        <v>3.9462131699712999</v>
      </c>
    </row>
    <row r="5460" spans="10:11">
      <c r="J5460" s="3">
        <v>-2.4987437024729999</v>
      </c>
      <c r="K5460" s="3">
        <v>3.3646595091265299</v>
      </c>
    </row>
    <row r="5461" spans="10:11">
      <c r="J5461" s="3">
        <v>1.5413833211814101</v>
      </c>
      <c r="K5461" s="3">
        <v>3.56763986126614</v>
      </c>
    </row>
    <row r="5462" spans="10:11">
      <c r="J5462" s="3">
        <v>2.19304465742526</v>
      </c>
      <c r="K5462" s="3">
        <v>3.5032507621487801</v>
      </c>
    </row>
    <row r="5463" spans="10:11">
      <c r="J5463" s="3">
        <v>3.8767629486303798</v>
      </c>
      <c r="K5463" s="3">
        <v>2.1982894910372401</v>
      </c>
    </row>
    <row r="5464" spans="10:11">
      <c r="J5464" s="3">
        <v>3.0105384290585899</v>
      </c>
      <c r="K5464" s="3">
        <v>2.1697895297123102</v>
      </c>
    </row>
    <row r="5465" spans="10:11">
      <c r="J5465" s="3">
        <v>1.8798523215668601</v>
      </c>
      <c r="K5465" s="3">
        <v>-2.60901061361584</v>
      </c>
    </row>
    <row r="5466" spans="10:11">
      <c r="J5466" s="3">
        <v>2.5514258383120398</v>
      </c>
      <c r="K5466" s="3">
        <v>-1.6399964530970099</v>
      </c>
    </row>
    <row r="5467" spans="10:11">
      <c r="J5467" s="3">
        <v>-3.59033618694296</v>
      </c>
      <c r="K5467" s="3">
        <v>0.95861342031661401</v>
      </c>
    </row>
    <row r="5468" spans="10:11">
      <c r="J5468" s="3">
        <v>3.1821078309436999</v>
      </c>
      <c r="K5468" s="3">
        <v>-0.53925032176420695</v>
      </c>
    </row>
    <row r="5469" spans="10:11">
      <c r="J5469" s="3">
        <v>-0.56789342201640203</v>
      </c>
      <c r="K5469" s="3">
        <v>3.2778483373417902</v>
      </c>
    </row>
    <row r="5470" spans="10:11">
      <c r="J5470" s="3">
        <f>-3.13925032391568</f>
        <v>-3.1392503239156802</v>
      </c>
      <c r="K5470" s="3">
        <v>-3.2776351244291</v>
      </c>
    </row>
    <row r="5471" spans="10:11">
      <c r="J5471" s="3">
        <v>3.1107061168008698</v>
      </c>
      <c r="K5471" s="3">
        <v>0.67168898185487602</v>
      </c>
    </row>
    <row r="5472" spans="10:11">
      <c r="J5472" s="3">
        <v>1.4273834601928901</v>
      </c>
      <c r="K5472" s="3">
        <v>3.3002610518122499</v>
      </c>
    </row>
    <row r="5473" spans="10:11">
      <c r="J5473" s="3">
        <f>-2.20589635463359</f>
        <v>-2.2058963546335901</v>
      </c>
      <c r="K5473" s="3">
        <v>-2.6061979713109098</v>
      </c>
    </row>
    <row r="5474" spans="10:11">
      <c r="J5474" s="3">
        <v>3.34899697187736</v>
      </c>
      <c r="K5474" s="3">
        <v>7.7327046610296393E-2</v>
      </c>
    </row>
    <row r="5475" spans="10:11">
      <c r="J5475" s="3">
        <v>2.5890899444145199</v>
      </c>
      <c r="K5475" s="3">
        <v>-2.55747857350587</v>
      </c>
    </row>
    <row r="5476" spans="10:11">
      <c r="J5476" s="3">
        <v>1.12781150649559</v>
      </c>
      <c r="K5476" s="3">
        <v>2.91700454682046</v>
      </c>
    </row>
    <row r="5477" spans="10:11">
      <c r="J5477" s="3">
        <v>-3.8047511139461201</v>
      </c>
      <c r="K5477" s="3">
        <v>3.5754908048019698</v>
      </c>
    </row>
    <row r="5478" spans="10:11">
      <c r="J5478" s="3">
        <v>0.10060570082985699</v>
      </c>
      <c r="K5478" s="3">
        <v>3.2646248963636202</v>
      </c>
    </row>
    <row r="5479" spans="10:11">
      <c r="J5479" s="3">
        <v>3.94575816906573</v>
      </c>
      <c r="K5479" s="3">
        <v>-2.9009080853695499</v>
      </c>
    </row>
    <row r="5480" spans="10:11">
      <c r="J5480" s="3">
        <f>-2.75098489447702</f>
        <v>-2.7509848944770199</v>
      </c>
      <c r="K5480" s="3">
        <v>-2.0263895399918099</v>
      </c>
    </row>
    <row r="5481" spans="10:11">
      <c r="J5481" s="3">
        <v>2.4756248862492001</v>
      </c>
      <c r="K5481" s="3">
        <v>-3.3039191169556301</v>
      </c>
    </row>
    <row r="5482" spans="10:11">
      <c r="J5482" s="3">
        <f>-2.23597854935988</f>
        <v>-2.2359785493598801</v>
      </c>
      <c r="K5482" s="3">
        <v>-2.21335657679571</v>
      </c>
    </row>
    <row r="5483" spans="10:11">
      <c r="J5483" s="3">
        <f>-3.50128296221191</f>
        <v>-3.5012829622119099</v>
      </c>
      <c r="K5483" s="3">
        <v>-3.0847702179938699</v>
      </c>
    </row>
    <row r="5484" spans="10:11">
      <c r="J5484" s="3">
        <f>-2.65175365334273</f>
        <v>-2.6517536533427299</v>
      </c>
      <c r="K5484" s="3">
        <v>-1.75293478104781</v>
      </c>
    </row>
    <row r="5485" spans="10:11">
      <c r="J5485" s="3">
        <v>-3.4171731107130201</v>
      </c>
      <c r="K5485" s="3">
        <v>3.29467740264124</v>
      </c>
    </row>
    <row r="5486" spans="10:11">
      <c r="J5486" s="3">
        <f>-1.58339987047428</f>
        <v>-1.58339987047428</v>
      </c>
      <c r="K5486" s="3">
        <v>-3.7596573120527599</v>
      </c>
    </row>
    <row r="5487" spans="10:11">
      <c r="J5487" s="3">
        <v>-3.3755191597050298</v>
      </c>
      <c r="K5487" s="3">
        <v>1.0549705350485401</v>
      </c>
    </row>
    <row r="5488" spans="10:11">
      <c r="J5488" s="3">
        <f>-1.17214057618732</f>
        <v>-1.17214057618732</v>
      </c>
      <c r="K5488" s="3">
        <v>-3.9874117290639499</v>
      </c>
    </row>
    <row r="5489" spans="10:11">
      <c r="J5489" s="3">
        <f>-2.30043299802444</f>
        <v>-2.3004329980244398</v>
      </c>
      <c r="K5489" s="3">
        <v>-2.5960613960030301</v>
      </c>
    </row>
    <row r="5490" spans="10:11">
      <c r="J5490" s="3">
        <v>2.7561032890302402</v>
      </c>
      <c r="K5490" s="3">
        <v>3.4040674237215902</v>
      </c>
    </row>
    <row r="5491" spans="10:11">
      <c r="J5491" s="3">
        <v>3.7449442963767301</v>
      </c>
      <c r="K5491" s="3">
        <v>-3.4870615824822302</v>
      </c>
    </row>
    <row r="5492" spans="10:11">
      <c r="J5492" s="3">
        <v>-0.54146997456514701</v>
      </c>
      <c r="K5492" s="3">
        <v>3.6737865890522499</v>
      </c>
    </row>
    <row r="5493" spans="10:11">
      <c r="J5493" s="3">
        <v>-2.5507665294597399</v>
      </c>
      <c r="K5493" s="3">
        <v>1.9584337207728499</v>
      </c>
    </row>
    <row r="5494" spans="10:11">
      <c r="J5494" s="3">
        <f>-0.551136700964402</f>
        <v>-0.55113670096440204</v>
      </c>
      <c r="K5494" s="3">
        <v>-3.0797981729519099</v>
      </c>
    </row>
    <row r="5495" spans="10:11">
      <c r="J5495" s="3">
        <v>-1.7780659141322599</v>
      </c>
      <c r="K5495" s="3">
        <v>3.24384947603486</v>
      </c>
    </row>
    <row r="5496" spans="10:11">
      <c r="J5496" s="3">
        <v>2.4390862364694801</v>
      </c>
      <c r="K5496" s="3">
        <v>-2.0175390070295798</v>
      </c>
    </row>
    <row r="5497" spans="10:11">
      <c r="J5497" s="3">
        <v>0.55368494974217397</v>
      </c>
      <c r="K5497" s="3">
        <v>-3.4529922002431599</v>
      </c>
    </row>
    <row r="5498" spans="10:11">
      <c r="J5498" s="3">
        <v>-3.8575748183174299</v>
      </c>
      <c r="K5498" s="3">
        <v>1.89443008619896</v>
      </c>
    </row>
    <row r="5499" spans="10:11">
      <c r="J5499" s="3">
        <v>-3.4269003867868202</v>
      </c>
      <c r="K5499" s="3">
        <v>1.53682855634295</v>
      </c>
    </row>
    <row r="5500" spans="10:11">
      <c r="J5500" s="3">
        <v>-2.5349403463412998</v>
      </c>
      <c r="K5500" s="3">
        <v>2.80348380800547</v>
      </c>
    </row>
    <row r="5501" spans="10:11">
      <c r="J5501" s="3">
        <v>3.0694282071496799</v>
      </c>
      <c r="K5501" s="3">
        <v>3.4776191080578198</v>
      </c>
    </row>
    <row r="5502" spans="10:11">
      <c r="J5502" s="3">
        <v>2.5208077857420701</v>
      </c>
      <c r="K5502" s="3">
        <v>-1.7826181874023499</v>
      </c>
    </row>
    <row r="5503" spans="10:11">
      <c r="J5503" s="3">
        <f>-3.40110583016797</f>
        <v>-3.4011058301679702</v>
      </c>
      <c r="K5503" s="3">
        <v>-2.9140306488846899</v>
      </c>
    </row>
    <row r="5504" spans="10:11">
      <c r="J5504" s="3">
        <v>-2.35381951756094</v>
      </c>
      <c r="K5504" s="3">
        <v>2.3964573706858299</v>
      </c>
    </row>
    <row r="5505" spans="10:11">
      <c r="J5505" s="3">
        <v>2.88996072032465</v>
      </c>
      <c r="K5505" s="3">
        <v>-0.88610790561266395</v>
      </c>
    </row>
    <row r="5506" spans="10:11">
      <c r="J5506" s="3">
        <v>-3.5932878193975499</v>
      </c>
      <c r="K5506" s="3">
        <v>0.73731171244599103</v>
      </c>
    </row>
    <row r="5507" spans="10:11">
      <c r="J5507" s="3">
        <v>3.6227252691501901</v>
      </c>
      <c r="K5507" s="3">
        <v>2.70884476850429</v>
      </c>
    </row>
    <row r="5508" spans="10:11">
      <c r="J5508" s="3">
        <v>3.8570803597980801</v>
      </c>
      <c r="K5508" s="3">
        <v>0.78302665531122395</v>
      </c>
    </row>
    <row r="5509" spans="10:11">
      <c r="J5509" s="3">
        <v>3.71309019619925</v>
      </c>
      <c r="K5509" s="3">
        <v>-3.5679868448879501</v>
      </c>
    </row>
    <row r="5510" spans="10:11">
      <c r="J5510" s="3">
        <v>3.6568263956455902</v>
      </c>
      <c r="K5510" s="3">
        <v>-3.4207581984703102</v>
      </c>
    </row>
    <row r="5511" spans="10:11">
      <c r="J5511" s="3">
        <f>-2.80087271665504</f>
        <v>-2.8008727166550398</v>
      </c>
      <c r="K5511" s="3">
        <v>-1.3368844063743199</v>
      </c>
    </row>
    <row r="5512" spans="10:11">
      <c r="J5512" s="3">
        <f>-3.42294525923038</f>
        <v>-3.4229452592303802</v>
      </c>
      <c r="K5512" s="3">
        <v>-0.90277408037898499</v>
      </c>
    </row>
    <row r="5513" spans="10:11">
      <c r="J5513" s="3">
        <v>-0.48947719297985498</v>
      </c>
      <c r="K5513" s="3">
        <v>3.9635427751738201</v>
      </c>
    </row>
    <row r="5514" spans="10:11">
      <c r="J5514" s="3">
        <f>-1.16031639585764</f>
        <v>-1.1603163958576399</v>
      </c>
      <c r="K5514" s="3">
        <v>-3.0046622200444499</v>
      </c>
    </row>
    <row r="5515" spans="10:11">
      <c r="J5515" s="3">
        <v>3.5401874422308501</v>
      </c>
      <c r="K5515" s="3">
        <v>-2.8150017548039998</v>
      </c>
    </row>
    <row r="5516" spans="10:11">
      <c r="J5516" s="3">
        <f>-3.80994906605982</f>
        <v>-3.8099490660598199</v>
      </c>
      <c r="K5516" s="3">
        <v>-0.90803748454322197</v>
      </c>
    </row>
    <row r="5517" spans="10:11">
      <c r="J5517" s="3">
        <v>3.1602536244057</v>
      </c>
      <c r="K5517" s="3">
        <v>0.81039608979757105</v>
      </c>
    </row>
    <row r="5518" spans="10:11">
      <c r="J5518" s="3">
        <v>3.3218586047935799</v>
      </c>
      <c r="K5518" s="3">
        <v>-0.68114054002469004</v>
      </c>
    </row>
    <row r="5519" spans="10:11">
      <c r="J5519" s="3">
        <v>1.3192973335007001</v>
      </c>
      <c r="K5519" s="3">
        <v>-2.7489314196196601</v>
      </c>
    </row>
    <row r="5520" spans="10:11">
      <c r="J5520" s="3">
        <v>3.60504869960217</v>
      </c>
      <c r="K5520" s="3">
        <v>-0.67007815896379497</v>
      </c>
    </row>
    <row r="5521" spans="10:11">
      <c r="J5521" s="3">
        <v>3.6090817440339</v>
      </c>
      <c r="K5521" s="3">
        <v>-2.1568906113433801</v>
      </c>
    </row>
  </sheetData>
  <mergeCells count="2">
    <mergeCell ref="J1:K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2024-10-08T14:42:35Z</dcterms:created>
  <dcterms:modified xsi:type="dcterms:W3CDTF">2024-10-11T10:15:08Z</dcterms:modified>
  <cp:category/>
  <cp:contentStatus/>
</cp:coreProperties>
</file>