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gui\OneDrive - Centre de services scolaire des Navigateurs\Bureau\tp1-thedinos-guillaumeblais\"/>
    </mc:Choice>
  </mc:AlternateContent>
  <xr:revisionPtr revIDLastSave="0" documentId="8_{A7F8895C-AF7E-4AD8-AB30-3B04B84CDCA6}" xr6:coauthVersionLast="45" xr6:coauthVersionMax="45" xr10:uidLastSave="{00000000-0000-0000-0000-000000000000}"/>
  <bookViews>
    <workbookView xWindow="28680" yWindow="-120" windowWidth="29040" windowHeight="15840" tabRatio="500" xr2:uid="{00000000-000D-0000-FFFF-FFFF00000000}"/>
  </bookViews>
  <sheets>
    <sheet name="grille_evaluation" sheetId="1" r:id="rId1"/>
  </sheets>
  <externalReferences>
    <externalReference r:id="rId2"/>
  </externalReferences>
  <definedNames>
    <definedName name="date_evaluation">grille_evaluation!$B$37</definedName>
    <definedName name="nb_points">#REF!</definedName>
    <definedName name="niveau_reussite">grille_evaluation!$B$38</definedName>
    <definedName name="nom_enseignant">#REF!</definedName>
    <definedName name="nom_etudiant">grille_evaluation!$B$32</definedName>
    <definedName name="nom_evaluation">grille_evaluation!$B$35</definedName>
    <definedName name="note_finale">#REF!</definedName>
    <definedName name="pts_francais">#REF!</definedName>
    <definedName name="pts_grandtotal">#REF!</definedName>
    <definedName name="pts_maximum">#REF!</definedName>
    <definedName name="pts_retard">#REF!</definedName>
    <definedName name="pts_soustotal">#REF!</definedName>
    <definedName name="reussite">grille_evaluation!$B$38</definedName>
    <definedName name="seuil">#REF!</definedName>
    <definedName name="seuil_excellence">#REF!</definedName>
    <definedName name="seuil_reussite">#REF!</definedName>
    <definedName name="titre_cours">grille_evaluation!$B$33</definedName>
    <definedName name="type_evaluation">grille_evaluation!$B$36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3" i="1" l="1"/>
  <c r="C38" i="1" s="1"/>
  <c r="H33" i="1"/>
  <c r="H38" i="1" s="1"/>
  <c r="F33" i="1"/>
  <c r="F38" i="1" s="1"/>
  <c r="L11" i="1"/>
  <c r="M11" i="1"/>
  <c r="N11" i="1"/>
  <c r="O11" i="1"/>
  <c r="P11" i="1"/>
  <c r="Q11" i="1"/>
  <c r="R11" i="1"/>
  <c r="S11" i="1"/>
  <c r="T11" i="1"/>
  <c r="K11" i="1"/>
  <c r="D31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<sst xmlns="http://schemas.openxmlformats.org/spreadsheetml/2006/main" count="82" uniqueCount="56">
  <si>
    <t>Nom :</t>
  </si>
  <si>
    <t>Total</t>
  </si>
  <si>
    <t>Cote</t>
  </si>
  <si>
    <t>Note</t>
  </si>
  <si>
    <t>Mult</t>
  </si>
  <si>
    <t>Qualité de l’interface</t>
  </si>
  <si>
    <t>Les éléments essentiels de l’interface (en-tête, zone principale, sections communes, pied de page) dans la maquette sont séparés dans le code HTML.</t>
  </si>
  <si>
    <t>Les éléments essentiels de l’interface dans la maquette sont séparés visuellement CSS.</t>
  </si>
  <si>
    <t>Mise en page cohérente pour l’ensemble du site.</t>
  </si>
  <si>
    <t>Organiser les fichiers</t>
  </si>
  <si>
    <t>Utilisation adéquate des dossiers d’un site Web.</t>
  </si>
  <si>
    <t>Le CSS dans des fichiers externes et dans leur sous-répertoire propre.</t>
  </si>
  <si>
    <t>Modifications justes du gabarit selon les demandes du client.</t>
  </si>
  <si>
    <t>Intégration 
HTML et CSS</t>
  </si>
  <si>
    <t>Présence pertinente des balises obligatoires, essentielles et optionnelles dans le code HTML.</t>
  </si>
  <si>
    <t>Conception d’un menu avec l’utilisation des bonnes balises.</t>
  </si>
  <si>
    <t>Présence des 9 images minimum dans la galerie.</t>
  </si>
  <si>
    <t>Au moins un tableau HTML pertinent.</t>
  </si>
  <si>
    <t>Au moins une liste, numérotée ou non.</t>
  </si>
  <si>
    <t>Quelques liens externes, dont un lien image et un lien courriel.</t>
  </si>
  <si>
    <t>Deux polices de caractères différentes.</t>
  </si>
  <si>
    <t>Un maximum de mise en page par les CSS (style).</t>
  </si>
  <si>
    <r>
      <rPr>
        <sz val="12"/>
        <color rgb="FF000000"/>
        <rFont val="Calibri"/>
        <family val="2"/>
        <charset val="1"/>
      </rPr>
      <t xml:space="preserve">Espacement dans les contenus avec </t>
    </r>
    <r>
      <rPr>
        <i/>
        <sz val="12"/>
        <color rgb="FF000000"/>
        <rFont val="Calibri"/>
        <family val="2"/>
        <charset val="1"/>
      </rPr>
      <t>margin</t>
    </r>
    <r>
      <rPr>
        <sz val="12"/>
        <color rgb="FF000000"/>
        <rFont val="Calibri"/>
        <family val="2"/>
        <charset val="1"/>
      </rPr>
      <t xml:space="preserve"> et </t>
    </r>
    <r>
      <rPr>
        <i/>
        <sz val="12"/>
        <color rgb="FF000000"/>
        <rFont val="Calibri"/>
        <family val="2"/>
        <charset val="1"/>
      </rPr>
      <t>padding</t>
    </r>
    <r>
      <rPr>
        <sz val="12"/>
        <color rgb="FF000000"/>
        <rFont val="Calibri"/>
        <family val="2"/>
        <charset val="1"/>
      </rPr>
      <t>.</t>
    </r>
  </si>
  <si>
    <t>Fonctionnalités</t>
  </si>
  <si>
    <t>Présence d’un menu fonctionnel entre vos pages présent sur chaque page.</t>
  </si>
  <si>
    <t>Formulaire d’inscription qui envoi les infos si elles sont valides en HTML5. Le formulaire renvoie à une page qui indique que les infos sont envoyées.</t>
  </si>
  <si>
    <t>Les informations demandées dans le formulaire d’inscription sont validées côté client.</t>
  </si>
  <si>
    <t>Qualité du code</t>
  </si>
  <si>
    <t>Code clair et correctement indenté</t>
  </si>
  <si>
    <t>(HTML et CSS)</t>
  </si>
  <si>
    <t>Code contient des commentaires pertinents</t>
  </si>
  <si>
    <t>Professionnalisme</t>
  </si>
  <si>
    <t>Interface professionnelle.</t>
  </si>
  <si>
    <t>Les consignes et les besoins du client sont respectés.</t>
  </si>
  <si>
    <t>A</t>
  </si>
  <si>
    <t>B</t>
  </si>
  <si>
    <t>B-</t>
  </si>
  <si>
    <t>C</t>
  </si>
  <si>
    <t>D</t>
  </si>
  <si>
    <t>Z</t>
  </si>
  <si>
    <t>2</t>
  </si>
  <si>
    <t>Maquette fonctionnelle correctement intégrée et stylisée.</t>
  </si>
  <si>
    <t>Auto-évaluation</t>
  </si>
  <si>
    <t>Évaluation prof</t>
  </si>
  <si>
    <t>A+</t>
  </si>
  <si>
    <t>A-</t>
  </si>
  <si>
    <t>B+</t>
  </si>
  <si>
    <t>C+</t>
  </si>
  <si>
    <t>C-</t>
  </si>
  <si>
    <t xml:space="preserve">      Français </t>
  </si>
  <si>
    <t>La remise du TP est effectuée correctement</t>
  </si>
  <si>
    <t>Utilisation du positionnement avec CSS Grid.</t>
  </si>
  <si>
    <r>
      <t xml:space="preserve">Grille de correction 
TP1 – 25%
</t>
    </r>
    <r>
      <rPr>
        <sz val="12"/>
        <color rgb="FF000000"/>
        <rFont val="Arial"/>
        <family val="1"/>
        <charset val="1"/>
      </rPr>
      <t>420-W11-web1 Programmation Web et jeux vidéo</t>
    </r>
  </si>
  <si>
    <t>Pondération</t>
  </si>
  <si>
    <t>Code valide au W3C, CSS validé</t>
  </si>
  <si>
    <t>Guillaume Blais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</si>
</sst>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2"/>
      <color rgb="FF000000"/>
      <name val="Arial"/>
      <family val="1"/>
      <charset val="1"/>
    </font>
    <font>
      <b/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Calibri"/>
      <family val="2"/>
    </font>
    <font>
      <b/>
      <sz val="18"/>
      <color rgb="FF000000"/>
      <name val="Calibri"/>
      <family val="2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EEEEEE"/>
      </patternFill>
    </fill>
    <fill>
      <patternFill patternType="solid">
        <fgColor rgb="FFEEEEEE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 vertical="top"/>
    </xf>
    <xf numFmtId="0" fontId="0" fillId="0" borderId="3" xfId="0" applyFont="1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Font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9" fontId="0" fillId="0" borderId="2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3" borderId="3" xfId="0" applyFont="1" applyFill="1" applyBorder="1" applyAlignment="1">
      <alignment horizontal="center" vertical="top"/>
    </xf>
    <xf numFmtId="0" fontId="9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9" fontId="0" fillId="0" borderId="12" xfId="0" applyNumberFormat="1" applyFont="1" applyBorder="1" applyAlignment="1">
      <alignment horizontal="center"/>
    </xf>
    <xf numFmtId="9" fontId="0" fillId="0" borderId="13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" fillId="0" borderId="0" xfId="0" applyFont="1" applyBorder="1" applyAlignment="1">
      <alignment horizontal="left" vertical="center" wrapText="1" indent="4"/>
    </xf>
    <xf numFmtId="9" fontId="0" fillId="0" borderId="2" xfId="0" applyNumberFormat="1" applyFont="1" applyBorder="1"/>
  </cellXfs>
  <cellStyles count="2">
    <cellStyle name="Excel Built-in Explanatory Text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3364200</xdr:colOff>
      <xdr:row>0</xdr:row>
      <xdr:rowOff>142920</xdr:rowOff>
    </xdr:from>
    <xdr:to>
      <xdr:col>2</xdr:col>
      <xdr:colOff>603720</xdr:colOff>
      <xdr:row>0</xdr:row>
      <xdr:rowOff>882000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55960" y="142920"/>
          <a:ext cx="1388520" cy="73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708212</xdr:colOff>
      <xdr:row>12</xdr:row>
      <xdr:rowOff>17929</xdr:rowOff>
    </xdr:from>
    <xdr:to>
      <xdr:col>21</xdr:col>
      <xdr:colOff>436085</xdr:colOff>
      <xdr:row>22</xdr:row>
      <xdr:rowOff>83127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ABA53B3D-D6C0-4A2F-9090-97647D452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9412" y="4077311"/>
          <a:ext cx="7514128" cy="244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Users\ylatulippe\Dropbox\420-121-Web1\02%20&#201;valuations\progweb_trpr01\GS-2019\Users\gsimard\Dropbox\420-121-Web1\02%20E&#769;valuations\progweb_trpr01\GS-2019\Users\gsimard\Dropbox\420-121-Web1\02%20E&#769;valuations\progweb_trpr01\GS-2019\Grille_TP1-2019.xlsx?53E27A6B" TargetMode="External"/><Relationship Id="rId1" Type="http://schemas.openxmlformats.org/officeDocument/2006/relationships/externalLinkPath" Target="file:///\\53E27A6B\Grille_TP1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e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_grille" displayName="tbl_grille" ref="A6:C38" totalsRowShown="0">
  <tableColumns count="3">
    <tableColumn id="1" xr3:uid="{00000000-0010-0000-0000-000001000000}" name="Qualité de l’interface"/>
    <tableColumn id="2" xr3:uid="{00000000-0010-0000-0000-000002000000}" name="Maquette fonctionnelle correctement intégrée et stylisée."/>
    <tableColumn id="3" xr3:uid="{00000000-0010-0000-0000-000003000000}" name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38"/>
  <sheetViews>
    <sheetView showGridLines="0" tabSelected="1" topLeftCell="A16" zoomScale="99" zoomScaleNormal="99" workbookViewId="0">
      <selection activeCell="F31" sqref="F31"/>
    </sheetView>
  </sheetViews>
  <sheetFormatPr baseColWidth="10" defaultColWidth="8.75" defaultRowHeight="15.75" x14ac:dyDescent="0.25"/>
  <cols>
    <col min="1" max="1" width="18" style="1" customWidth="1"/>
    <col min="2" max="2" width="53.5" style="1" customWidth="1"/>
    <col min="3" max="3" width="13.25" style="1" customWidth="1"/>
    <col min="4" max="4" width="11" style="1" hidden="1" customWidth="1"/>
    <col min="5" max="5" width="6.25" style="1" customWidth="1"/>
    <col min="6" max="6" width="15.875" style="1" customWidth="1"/>
    <col min="7" max="7" width="3.75" style="1" customWidth="1"/>
    <col min="8" max="8" width="15.25" style="1" customWidth="1"/>
    <col min="9" max="9" width="11" style="1" customWidth="1"/>
    <col min="10" max="20" width="7.25" style="2" customWidth="1"/>
    <col min="21" max="1017" width="11" style="1" customWidth="1"/>
    <col min="1018" max="1022" width="11" customWidth="1"/>
  </cols>
  <sheetData>
    <row r="1" spans="1:1021" ht="75.2" customHeight="1" x14ac:dyDescent="0.25">
      <c r="A1" s="37" t="s">
        <v>52</v>
      </c>
      <c r="B1" s="37"/>
      <c r="C1" s="37"/>
      <c r="D1"/>
      <c r="E1"/>
      <c r="F1"/>
      <c r="G1"/>
      <c r="H1"/>
      <c r="I1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</row>
    <row r="2" spans="1:1021" s="2" customFormat="1" ht="10.15" customHeight="1" x14ac:dyDescent="0.25">
      <c r="A2"/>
      <c r="AMD2"/>
      <c r="AME2"/>
      <c r="AMF2"/>
      <c r="AMG2"/>
    </row>
    <row r="3" spans="1:1021" s="35" customFormat="1" ht="18.75" x14ac:dyDescent="0.3">
      <c r="A3" s="35" t="s">
        <v>0</v>
      </c>
      <c r="B3" s="35" t="s">
        <v>55</v>
      </c>
      <c r="AMD3" s="36"/>
      <c r="AME3" s="36"/>
      <c r="AMF3" s="36"/>
      <c r="AMG3" s="36"/>
    </row>
    <row r="4" spans="1:1021" s="2" customFormat="1" ht="10.15" customHeight="1" x14ac:dyDescent="0.25">
      <c r="AMD4"/>
      <c r="AME4"/>
      <c r="AMF4"/>
      <c r="AMG4"/>
    </row>
    <row r="5" spans="1:1021" s="21" customFormat="1" ht="32.450000000000003" customHeight="1" x14ac:dyDescent="0.25">
      <c r="C5" s="22" t="s">
        <v>53</v>
      </c>
      <c r="D5" s="22" t="s">
        <v>4</v>
      </c>
      <c r="F5" s="23" t="s">
        <v>42</v>
      </c>
      <c r="H5" s="23" t="s">
        <v>43</v>
      </c>
      <c r="AMD5" s="24"/>
      <c r="AME5" s="24"/>
      <c r="AMF5" s="24"/>
      <c r="AMG5" s="24"/>
    </row>
    <row r="6" spans="1:1021" x14ac:dyDescent="0.25">
      <c r="A6" s="3" t="s">
        <v>5</v>
      </c>
      <c r="B6" s="4" t="s">
        <v>41</v>
      </c>
      <c r="C6" s="5" t="s">
        <v>40</v>
      </c>
      <c r="D6" s="6" t="e">
        <f>VLOOKUP(#REF!,[1]Cotes!$B$3:$C$10,2,FALSE())</f>
        <v>#REF!</v>
      </c>
      <c r="F6" s="38" t="s">
        <v>34</v>
      </c>
      <c r="H6" s="14"/>
    </row>
    <row r="7" spans="1:1021" ht="47.25" x14ac:dyDescent="0.25">
      <c r="A7" s="7"/>
      <c r="B7" s="8" t="s">
        <v>6</v>
      </c>
      <c r="C7" s="5">
        <v>2</v>
      </c>
      <c r="D7" s="6" t="e">
        <f>VLOOKUP(#REF!,[1]Cotes!$B$3:$C$10,2,FALSE())</f>
        <v>#REF!</v>
      </c>
      <c r="F7" s="14" t="s">
        <v>34</v>
      </c>
      <c r="H7" s="14"/>
    </row>
    <row r="8" spans="1:1021" ht="31.5" x14ac:dyDescent="0.35">
      <c r="A8" s="9"/>
      <c r="B8" s="8" t="s">
        <v>7</v>
      </c>
      <c r="C8" s="5">
        <v>2</v>
      </c>
      <c r="D8" s="6" t="e">
        <f>VLOOKUP(#REF!,[1]Cotes!$B$3:$C$10,2,FALSE())</f>
        <v>#REF!</v>
      </c>
      <c r="F8" s="14" t="s">
        <v>34</v>
      </c>
      <c r="H8" s="14"/>
      <c r="J8" s="26" t="s">
        <v>2</v>
      </c>
      <c r="K8" s="27"/>
      <c r="L8" s="27"/>
      <c r="M8" s="27"/>
      <c r="N8" s="27"/>
      <c r="O8" s="27"/>
      <c r="P8" s="27"/>
      <c r="Q8" s="27"/>
      <c r="R8" s="27"/>
      <c r="S8" s="27"/>
      <c r="T8" s="28"/>
    </row>
    <row r="9" spans="1:1021" ht="16.5" thickBot="1" x14ac:dyDescent="0.3">
      <c r="A9" s="9"/>
      <c r="B9" s="8" t="s">
        <v>8</v>
      </c>
      <c r="C9" s="5">
        <v>2</v>
      </c>
      <c r="D9" s="6" t="e">
        <f>VLOOKUP(#REF!,[1]Cotes!$B$3:$C$10,2,FALSE())</f>
        <v>#REF!</v>
      </c>
      <c r="F9" s="14" t="s">
        <v>34</v>
      </c>
      <c r="H9" s="14"/>
      <c r="J9" s="29" t="s">
        <v>44</v>
      </c>
      <c r="K9" s="18" t="s">
        <v>34</v>
      </c>
      <c r="L9" s="18" t="s">
        <v>45</v>
      </c>
      <c r="M9" s="19" t="s">
        <v>46</v>
      </c>
      <c r="N9" s="19" t="s">
        <v>35</v>
      </c>
      <c r="O9" s="19" t="s">
        <v>36</v>
      </c>
      <c r="P9" s="19" t="s">
        <v>47</v>
      </c>
      <c r="Q9" s="19" t="s">
        <v>37</v>
      </c>
      <c r="R9" s="19" t="s">
        <v>48</v>
      </c>
      <c r="S9" s="19" t="s">
        <v>38</v>
      </c>
      <c r="T9" s="30" t="s">
        <v>39</v>
      </c>
    </row>
    <row r="10" spans="1:1021" x14ac:dyDescent="0.25">
      <c r="A10" s="3" t="s">
        <v>9</v>
      </c>
      <c r="B10" s="4" t="s">
        <v>10</v>
      </c>
      <c r="C10" s="5">
        <v>2</v>
      </c>
      <c r="D10" s="6" t="e">
        <f>VLOOKUP(#REF!,[1]Cotes!$B$3:$C$10,2,FALSE())</f>
        <v>#REF!</v>
      </c>
      <c r="F10" s="14" t="s">
        <v>34</v>
      </c>
      <c r="H10" s="14"/>
      <c r="J10" s="31">
        <v>1</v>
      </c>
      <c r="K10" s="17">
        <v>0.95</v>
      </c>
      <c r="L10" s="17">
        <v>0.9</v>
      </c>
      <c r="M10" s="17">
        <v>0.85</v>
      </c>
      <c r="N10" s="17">
        <v>0.8</v>
      </c>
      <c r="O10" s="17">
        <v>0.75</v>
      </c>
      <c r="P10" s="17">
        <v>0.7</v>
      </c>
      <c r="Q10" s="17">
        <v>0.65</v>
      </c>
      <c r="R10" s="17">
        <v>0.6</v>
      </c>
      <c r="S10" s="17">
        <v>0.5</v>
      </c>
      <c r="T10" s="32">
        <v>0</v>
      </c>
    </row>
    <row r="11" spans="1:1021" ht="31.5" x14ac:dyDescent="0.25">
      <c r="A11" s="9"/>
      <c r="B11" s="8" t="s">
        <v>11</v>
      </c>
      <c r="C11" s="5">
        <v>2</v>
      </c>
      <c r="D11" s="6" t="e">
        <f>VLOOKUP(#REF!,[1]Cotes!$B$3:$C$10,2,FALSE())</f>
        <v>#REF!</v>
      </c>
      <c r="F11" s="14" t="s">
        <v>34</v>
      </c>
      <c r="H11" s="14"/>
      <c r="J11" s="33">
        <v>2</v>
      </c>
      <c r="K11" s="20">
        <f>$J$11*K10</f>
        <v>1.9</v>
      </c>
      <c r="L11" s="20">
        <f t="shared" ref="L11:T11" si="0">$J$11*L10</f>
        <v>1.8</v>
      </c>
      <c r="M11" s="20">
        <f t="shared" si="0"/>
        <v>1.7</v>
      </c>
      <c r="N11" s="20">
        <f t="shared" si="0"/>
        <v>1.6</v>
      </c>
      <c r="O11" s="20">
        <f t="shared" si="0"/>
        <v>1.5</v>
      </c>
      <c r="P11" s="20">
        <f t="shared" si="0"/>
        <v>1.4</v>
      </c>
      <c r="Q11" s="20">
        <f t="shared" si="0"/>
        <v>1.3</v>
      </c>
      <c r="R11" s="20">
        <f t="shared" si="0"/>
        <v>1.2</v>
      </c>
      <c r="S11" s="20">
        <f t="shared" si="0"/>
        <v>1</v>
      </c>
      <c r="T11" s="34">
        <f t="shared" si="0"/>
        <v>0</v>
      </c>
    </row>
    <row r="12" spans="1:1021" ht="16.5" thickBot="1" x14ac:dyDescent="0.3">
      <c r="A12" s="7"/>
      <c r="B12" s="8" t="s">
        <v>12</v>
      </c>
      <c r="C12" s="5">
        <v>2</v>
      </c>
      <c r="D12" s="6" t="e">
        <f>VLOOKUP(#REF!,[1]Cotes!$B$3:$C$10,2,FALSE())</f>
        <v>#REF!</v>
      </c>
      <c r="F12" s="14" t="s">
        <v>34</v>
      </c>
      <c r="H12" s="14"/>
    </row>
    <row r="13" spans="1:1021" ht="31.5" x14ac:dyDescent="0.25">
      <c r="A13" s="10" t="s">
        <v>13</v>
      </c>
      <c r="B13" s="4" t="s">
        <v>14</v>
      </c>
      <c r="C13" s="5">
        <v>2</v>
      </c>
      <c r="D13" s="6" t="e">
        <f>VLOOKUP(#REF!,[1]Cotes!$B$3:$C$10,2,FALSE())</f>
        <v>#REF!</v>
      </c>
      <c r="F13" s="14" t="s">
        <v>35</v>
      </c>
      <c r="H13" s="14"/>
    </row>
    <row r="14" spans="1:1021" x14ac:dyDescent="0.25">
      <c r="A14" s="9"/>
      <c r="B14" s="8" t="s">
        <v>15</v>
      </c>
      <c r="C14" s="5">
        <v>2</v>
      </c>
      <c r="D14" s="6" t="e">
        <f>VLOOKUP(#REF!,[1]Cotes!$B$3:$C$10,2,FALSE())</f>
        <v>#REF!</v>
      </c>
      <c r="F14" s="14" t="s">
        <v>34</v>
      </c>
      <c r="H14" s="14"/>
    </row>
    <row r="15" spans="1:1021" x14ac:dyDescent="0.25">
      <c r="A15" s="9"/>
      <c r="B15" s="8" t="s">
        <v>16</v>
      </c>
      <c r="C15" s="5">
        <v>2</v>
      </c>
      <c r="D15" s="6" t="e">
        <f>VLOOKUP(#REF!,[1]Cotes!$B$3:$C$10,2,FALSE())</f>
        <v>#REF!</v>
      </c>
      <c r="F15" s="14" t="s">
        <v>34</v>
      </c>
      <c r="H15" s="14"/>
    </row>
    <row r="16" spans="1:1021" x14ac:dyDescent="0.25">
      <c r="A16" s="9"/>
      <c r="B16" s="8" t="s">
        <v>17</v>
      </c>
      <c r="C16" s="5">
        <v>2</v>
      </c>
      <c r="D16" s="6" t="e">
        <f>VLOOKUP(#REF!,[1]Cotes!$B$3:$C$10,2,FALSE())</f>
        <v>#REF!</v>
      </c>
      <c r="F16" s="14" t="s">
        <v>34</v>
      </c>
      <c r="H16" s="14"/>
    </row>
    <row r="17" spans="1:8" x14ac:dyDescent="0.25">
      <c r="A17" s="9"/>
      <c r="B17" s="8" t="s">
        <v>18</v>
      </c>
      <c r="C17" s="5">
        <v>2</v>
      </c>
      <c r="D17" s="6" t="e">
        <f>VLOOKUP(#REF!,[1]Cotes!$B$3:$C$10,2,FALSE())</f>
        <v>#REF!</v>
      </c>
      <c r="F17" s="14" t="s">
        <v>34</v>
      </c>
      <c r="H17" s="14"/>
    </row>
    <row r="18" spans="1:8" x14ac:dyDescent="0.25">
      <c r="A18" s="9"/>
      <c r="B18" s="8" t="s">
        <v>19</v>
      </c>
      <c r="C18" s="5">
        <v>2</v>
      </c>
      <c r="D18" s="6" t="e">
        <f>VLOOKUP(#REF!,[1]Cotes!$B$3:$C$10,2,FALSE())</f>
        <v>#REF!</v>
      </c>
      <c r="F18" s="14" t="s">
        <v>34</v>
      </c>
      <c r="H18" s="14"/>
    </row>
    <row r="19" spans="1:8" x14ac:dyDescent="0.25">
      <c r="A19" s="9"/>
      <c r="B19" s="8" t="s">
        <v>20</v>
      </c>
      <c r="C19" s="5">
        <v>2</v>
      </c>
      <c r="D19" s="6" t="e">
        <f>VLOOKUP(#REF!,[1]Cotes!$B$3:$C$10,2,FALSE())</f>
        <v>#REF!</v>
      </c>
      <c r="F19" s="14" t="s">
        <v>34</v>
      </c>
      <c r="H19" s="14"/>
    </row>
    <row r="20" spans="1:8" x14ac:dyDescent="0.25">
      <c r="A20" s="9"/>
      <c r="B20" s="8" t="s">
        <v>21</v>
      </c>
      <c r="C20" s="5">
        <v>2</v>
      </c>
      <c r="D20" s="6" t="e">
        <f>VLOOKUP(#REF!,[1]Cotes!$B$3:$C$10,2,FALSE())</f>
        <v>#REF!</v>
      </c>
      <c r="F20" s="14" t="s">
        <v>34</v>
      </c>
      <c r="H20" s="14"/>
    </row>
    <row r="21" spans="1:8" ht="16.5" thickBot="1" x14ac:dyDescent="0.3">
      <c r="A21" s="7"/>
      <c r="B21" s="11" t="s">
        <v>51</v>
      </c>
      <c r="C21" s="5">
        <v>2</v>
      </c>
      <c r="D21" s="6" t="e">
        <f>VLOOKUP(#REF!,[1]Cotes!$B$3:$C$10,2,FALSE())</f>
        <v>#REF!</v>
      </c>
      <c r="F21" s="14" t="s">
        <v>34</v>
      </c>
      <c r="H21" s="14"/>
    </row>
    <row r="22" spans="1:8" ht="16.5" thickBot="1" x14ac:dyDescent="0.3">
      <c r="A22" s="12"/>
      <c r="B22" s="11" t="s">
        <v>22</v>
      </c>
      <c r="C22" s="5">
        <v>2</v>
      </c>
      <c r="D22" s="6" t="e">
        <f>VLOOKUP(#REF!,[1]Cotes!$B$3:$C$10,2,FALSE())</f>
        <v>#REF!</v>
      </c>
      <c r="F22" s="14" t="s">
        <v>34</v>
      </c>
      <c r="H22" s="14"/>
    </row>
    <row r="23" spans="1:8" ht="31.5" x14ac:dyDescent="0.25">
      <c r="A23" s="3" t="s">
        <v>23</v>
      </c>
      <c r="B23" s="8" t="s">
        <v>24</v>
      </c>
      <c r="C23" s="5">
        <v>2</v>
      </c>
      <c r="D23" s="6" t="e">
        <f>VLOOKUP(#REF!,[1]Cotes!$B$3:$C$10,2,FALSE())</f>
        <v>#REF!</v>
      </c>
      <c r="F23" s="14" t="s">
        <v>34</v>
      </c>
      <c r="H23" s="14"/>
    </row>
    <row r="24" spans="1:8" ht="47.25" x14ac:dyDescent="0.25">
      <c r="A24" s="9"/>
      <c r="B24" s="8" t="s">
        <v>25</v>
      </c>
      <c r="C24" s="5">
        <v>2</v>
      </c>
      <c r="D24" s="6" t="e">
        <f>VLOOKUP(#REF!,[1]Cotes!$B$3:$C$10,2,FALSE())</f>
        <v>#REF!</v>
      </c>
      <c r="F24" s="14" t="s">
        <v>34</v>
      </c>
      <c r="H24" s="14"/>
    </row>
    <row r="25" spans="1:8" ht="31.5" x14ac:dyDescent="0.25">
      <c r="A25" s="9"/>
      <c r="B25" s="8" t="s">
        <v>26</v>
      </c>
      <c r="C25" s="5">
        <v>2</v>
      </c>
      <c r="D25" s="6" t="e">
        <f>VLOOKUP(#REF!,[1]Cotes!$B$3:$C$10,2,FALSE())</f>
        <v>#REF!</v>
      </c>
      <c r="F25" s="14" t="s">
        <v>34</v>
      </c>
      <c r="H25" s="14"/>
    </row>
    <row r="26" spans="1:8" x14ac:dyDescent="0.25">
      <c r="A26" s="3" t="s">
        <v>27</v>
      </c>
      <c r="B26" s="4" t="s">
        <v>28</v>
      </c>
      <c r="C26" s="5">
        <v>2</v>
      </c>
      <c r="D26" s="6" t="e">
        <f>VLOOKUP(#REF!,[1]Cotes!$B$3:$C$10,2,FALSE())</f>
        <v>#REF!</v>
      </c>
      <c r="F26" s="14" t="s">
        <v>34</v>
      </c>
      <c r="H26" s="14"/>
    </row>
    <row r="27" spans="1:8" x14ac:dyDescent="0.25">
      <c r="A27" s="9" t="s">
        <v>29</v>
      </c>
      <c r="B27" s="8" t="s">
        <v>54</v>
      </c>
      <c r="C27" s="5">
        <v>2</v>
      </c>
      <c r="D27" s="6" t="e">
        <f>VLOOKUP(#REF!,[1]Cotes!$B$3:$C$10,2,FALSE())</f>
        <v>#REF!</v>
      </c>
      <c r="F27" s="14" t="s">
        <v>34</v>
      </c>
      <c r="H27" s="14"/>
    </row>
    <row r="28" spans="1:8" x14ac:dyDescent="0.25">
      <c r="A28" s="9"/>
      <c r="B28" s="8" t="s">
        <v>30</v>
      </c>
      <c r="C28" s="5">
        <v>2</v>
      </c>
      <c r="D28" s="6" t="e">
        <f>VLOOKUP(#REF!,[1]Cotes!$B$3:$C$10,2,FALSE())</f>
        <v>#REF!</v>
      </c>
      <c r="F28" s="14" t="s">
        <v>34</v>
      </c>
      <c r="H28" s="14"/>
    </row>
    <row r="29" spans="1:8" x14ac:dyDescent="0.25">
      <c r="A29" s="3" t="s">
        <v>31</v>
      </c>
      <c r="B29" s="4" t="s">
        <v>32</v>
      </c>
      <c r="C29" s="5">
        <v>2</v>
      </c>
      <c r="D29" s="6" t="e">
        <f>VLOOKUP(#REF!,[1]Cotes!$B$3:$C$10,2,FALSE())</f>
        <v>#REF!</v>
      </c>
      <c r="F29" s="14" t="s">
        <v>34</v>
      </c>
      <c r="H29" s="14"/>
    </row>
    <row r="30" spans="1:8" ht="16.5" thickBot="1" x14ac:dyDescent="0.3">
      <c r="A30" s="25"/>
      <c r="B30" s="11" t="s">
        <v>33</v>
      </c>
      <c r="C30" s="5">
        <v>2</v>
      </c>
      <c r="D30" s="6"/>
      <c r="F30" s="14" t="s">
        <v>34</v>
      </c>
      <c r="H30" s="14"/>
    </row>
    <row r="31" spans="1:8" ht="16.5" thickBot="1" x14ac:dyDescent="0.3">
      <c r="A31" s="13"/>
      <c r="B31" s="11" t="s">
        <v>50</v>
      </c>
      <c r="C31" s="5">
        <v>2</v>
      </c>
      <c r="D31" s="6" t="e">
        <f>VLOOKUP(#REF!,[1]Cotes!$B$3:$C$10,2,FALSE())</f>
        <v>#REF!</v>
      </c>
      <c r="F31" s="14" t="s">
        <v>34</v>
      </c>
      <c r="H31" s="14"/>
    </row>
    <row r="33" spans="2:8" x14ac:dyDescent="0.25">
      <c r="B33" s="16" t="s">
        <v>1</v>
      </c>
      <c r="C33" s="1">
        <f>SUM(C6:C31)</f>
        <v>50</v>
      </c>
      <c r="F33" s="1">
        <f>SUM(F6:F31)</f>
        <v>0</v>
      </c>
      <c r="H33" s="1">
        <f>SUM(H6:H31)</f>
        <v>0</v>
      </c>
    </row>
    <row r="34" spans="2:8" x14ac:dyDescent="0.25">
      <c r="B34" s="16"/>
    </row>
    <row r="35" spans="2:8" x14ac:dyDescent="0.25">
      <c r="B35" s="16" t="s">
        <v>49</v>
      </c>
      <c r="C35" s="1">
        <v>0</v>
      </c>
    </row>
    <row r="36" spans="2:8" x14ac:dyDescent="0.25">
      <c r="B36" s="16"/>
    </row>
    <row r="37" spans="2:8" x14ac:dyDescent="0.25">
      <c r="B37" s="1" t="s">
        <v>3</v>
      </c>
    </row>
    <row r="38" spans="2:8" x14ac:dyDescent="0.25">
      <c r="C38" s="1">
        <f>C33-C35</f>
        <v>50</v>
      </c>
      <c r="F38" s="1">
        <f>F33-F35</f>
        <v>0</v>
      </c>
      <c r="H38" s="1">
        <f>H33-H35</f>
        <v>0</v>
      </c>
    </row>
  </sheetData>
  <mergeCells count="1">
    <mergeCell ref="A1:C1"/>
  </mergeCells>
  <pageMargins left="0.7" right="0.7" top="0.75" bottom="0.75" header="0.3" footer="0.51180555555555496"/>
  <pageSetup scale="90" firstPageNumber="0" orientation="portrait" horizontalDpi="300" verticalDpi="300" r:id="rId1"/>
  <headerFooter>
    <oddHeader>&amp;CGrille d'évaluation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7</vt:i4>
      </vt:variant>
    </vt:vector>
  </HeadingPairs>
  <TitlesOfParts>
    <vt:vector size="8" baseType="lpstr">
      <vt:lpstr>grille_evaluation</vt:lpstr>
      <vt:lpstr>date_evaluation</vt:lpstr>
      <vt:lpstr>niveau_reussite</vt:lpstr>
      <vt:lpstr>nom_etudiant</vt:lpstr>
      <vt:lpstr>nom_evaluation</vt:lpstr>
      <vt:lpstr>reussite</vt:lpstr>
      <vt:lpstr>titre_cours</vt:lpstr>
      <vt:lpstr>type_evaluation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dc:description/>
  <cp:lastModifiedBy>Guillaume Blais</cp:lastModifiedBy>
  <cp:revision>5</cp:revision>
  <dcterms:created xsi:type="dcterms:W3CDTF">2017-05-23T14:57:00Z</dcterms:created>
  <dcterms:modified xsi:type="dcterms:W3CDTF">2020-10-18T21:33:52Z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