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cdObOOUu9j+bKR04TShHlY7kpUQ=="/>
    </ext>
  </extLst>
</workbook>
</file>

<file path=xl/sharedStrings.xml><?xml version="1.0" encoding="utf-8"?>
<sst xmlns="http://schemas.openxmlformats.org/spreadsheetml/2006/main" count="104" uniqueCount="70">
  <si>
    <t>Activo</t>
  </si>
  <si>
    <t>Pasivo</t>
  </si>
  <si>
    <t>Clientes</t>
  </si>
  <si>
    <t>Bolsa salir</t>
  </si>
  <si>
    <t>Social</t>
  </si>
  <si>
    <t>RE</t>
  </si>
  <si>
    <t xml:space="preserve">BN </t>
  </si>
  <si>
    <t>Columna1</t>
  </si>
  <si>
    <t>Columna2</t>
  </si>
  <si>
    <t>Maquinaria</t>
  </si>
  <si>
    <t>BN</t>
  </si>
  <si>
    <t>RF</t>
  </si>
  <si>
    <t>Maquinaria v</t>
  </si>
  <si>
    <t>Deber</t>
  </si>
  <si>
    <t>BAIT</t>
  </si>
  <si>
    <t>Banco</t>
  </si>
  <si>
    <t>Reservas</t>
  </si>
  <si>
    <t>Af</t>
  </si>
  <si>
    <t>Sueldos</t>
  </si>
  <si>
    <t>BAT</t>
  </si>
  <si>
    <t>Banco (3 años)</t>
  </si>
  <si>
    <t>intereses L/P</t>
  </si>
  <si>
    <t>FP</t>
  </si>
  <si>
    <t>Alquiler</t>
  </si>
  <si>
    <t>Banco (todavía debemos)</t>
  </si>
  <si>
    <t>Maquinaria nueva</t>
  </si>
  <si>
    <t>Equipo…</t>
  </si>
  <si>
    <t>Servidor</t>
  </si>
  <si>
    <t>Impuestos</t>
  </si>
  <si>
    <t>Software</t>
  </si>
  <si>
    <t>Material</t>
  </si>
  <si>
    <t>Banco total</t>
  </si>
  <si>
    <t>Intereses</t>
  </si>
  <si>
    <t>Sueldo</t>
  </si>
  <si>
    <t>Coste unidad</t>
  </si>
  <si>
    <t>Precio año</t>
  </si>
  <si>
    <t>2</t>
  </si>
  <si>
    <t>3</t>
  </si>
  <si>
    <t>4</t>
  </si>
  <si>
    <t>6</t>
  </si>
  <si>
    <t>8</t>
  </si>
  <si>
    <t xml:space="preserve">Nº Clientes </t>
  </si>
  <si>
    <t>9</t>
  </si>
  <si>
    <t>10</t>
  </si>
  <si>
    <t>12</t>
  </si>
  <si>
    <t>15</t>
  </si>
  <si>
    <t>Nº trabajadores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</si>
  <si>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</si>
  <si>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</si>
  <si>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</si>
  <si>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</si>
  <si>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</si>
  <si>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</si>
  <si>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</si>
  <si>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</si>
  <si>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</si>
  <si>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</si>
  <si>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</si>
  <si>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Equipo extra</t>
  </si>
  <si>
    <t>Coste inicial</t>
  </si>
  <si>
    <t>Publicidad</t>
  </si>
  <si>
    <t>DIVIDENDOS¿10%?</t>
  </si>
  <si>
    <t>Invertimos</t>
  </si>
  <si>
    <t>1</t>
  </si>
  <si>
    <t>5</t>
  </si>
  <si>
    <t>7</t>
  </si>
  <si>
    <t>VAN</t>
  </si>
  <si>
    <t>TIR</t>
  </si>
  <si>
    <t>Hasta el 8</t>
  </si>
  <si>
    <t>0=-200000+((28777.60)/(1+r))+((21377.60)/(1+r)^2)+((176204.40)/(1+r)^3)+((158204.40)/(1+r)^4)+((337168.08)/(1+r)^5)+((607936.32)/(1+r)^6)+((500344.56)/(1+r)^7)+((860344.56)/(1+r)^8)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</si>
</sst>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_-* #,##0.00\ &quot;€&quot;_-;\-* #,##0.00\ &quot;€&quot;_-;_-* &quot;-&quot;??\ &quot;€&quot;_-;_-@"/>
    <numFmt numFmtId="166" formatCode="_-* #,##0.00\ [$€-1]_-;\-* #,##0.00\ [$€-1]_-;_-* &quot;-&quot;??\ [$€-1]_-;_-@"/>
  </numFmts>
  <fonts count="10">
    <font>
      <sz val="12.0"/>
      <color theme="1"/>
      <name val="Arial"/>
    </font>
    <font/>
    <font>
      <sz val="12.0"/>
    </font>
    <font>
      <color rgb="FF000000"/>
    </font>
    <font>
      <sz val="12.0"/>
      <color rgb="FF000000"/>
    </font>
    <font>
      <sz val="12.0"/>
      <color theme="1"/>
      <name val="Calibri"/>
    </font>
    <font>
      <sz val="12.0"/>
      <color rgb="FF000000"/>
      <name val="Calibri"/>
    </font>
    <font>
      <color rgb="FF000000"/>
      <name val="Calibri"/>
    </font>
    <font>
      <color theme="1"/>
      <name val="Calibri"/>
    </font>
    <font>
      <sz val="12.0"/>
      <color theme="1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164" xfId="0" applyFont="1" applyNumberFormat="1"/>
    <xf borderId="0" fillId="0" fontId="3" numFmtId="0" xfId="0" applyFont="1"/>
    <xf borderId="0" fillId="0" fontId="4" numFmtId="165" xfId="0" applyFont="1" applyNumberFormat="1"/>
    <xf borderId="0" fillId="0" fontId="3" numFmtId="0" xfId="0" applyFont="1"/>
    <xf borderId="0" fillId="0" fontId="4" numFmtId="165" xfId="0" applyFont="1" applyNumberFormat="1"/>
    <xf borderId="0" fillId="2" fontId="5" numFmtId="164" xfId="0" applyFont="1" applyNumberFormat="1"/>
    <xf borderId="0" fillId="0" fontId="6" numFmtId="164" xfId="0" applyFont="1" applyNumberFormat="1"/>
    <xf borderId="0" fillId="0" fontId="7" numFmtId="0" xfId="0" applyFont="1"/>
    <xf borderId="0" fillId="0" fontId="6" numFmtId="165" xfId="0" applyFont="1" applyNumberFormat="1"/>
    <xf borderId="0" fillId="0" fontId="6" numFmtId="165" xfId="0" applyFont="1" applyNumberFormat="1"/>
    <xf borderId="0" fillId="0" fontId="6" numFmtId="0" xfId="0" applyFont="1"/>
    <xf borderId="1" fillId="2" fontId="2" numFmtId="0" xfId="0" applyBorder="1" applyFont="1"/>
    <xf borderId="1" fillId="2" fontId="2" numFmtId="164" xfId="0" applyBorder="1" applyFont="1" applyNumberFormat="1"/>
    <xf borderId="0" fillId="0" fontId="4" numFmtId="0" xfId="0" applyFont="1"/>
    <xf borderId="0" fillId="0" fontId="6" numFmtId="164" xfId="0" applyFont="1" applyNumberFormat="1"/>
    <xf borderId="0" fillId="0" fontId="3" numFmtId="0" xfId="0" applyAlignment="1" applyFont="1">
      <alignment readingOrder="0"/>
    </xf>
    <xf borderId="1" fillId="2" fontId="5" numFmtId="164" xfId="0" applyBorder="1" applyFont="1" applyNumberFormat="1"/>
    <xf borderId="0" fillId="2" fontId="2" numFmtId="165" xfId="0" applyFont="1" applyNumberFormat="1"/>
    <xf borderId="0" fillId="2" fontId="1" numFmtId="0" xfId="0" applyAlignment="1" applyFont="1">
      <alignment readingOrder="0"/>
    </xf>
    <xf borderId="0" fillId="2" fontId="2" numFmtId="0" xfId="0" applyFont="1"/>
    <xf borderId="0" fillId="0" fontId="5" numFmtId="164" xfId="0" applyFont="1" applyNumberFormat="1"/>
    <xf borderId="0" fillId="0" fontId="4" numFmtId="164" xfId="0" applyFont="1" applyNumberFormat="1"/>
    <xf borderId="0" fillId="0" fontId="4" numFmtId="49" xfId="0" applyFont="1" applyNumberFormat="1"/>
    <xf borderId="0" fillId="0" fontId="3" numFmtId="49" xfId="0" applyFont="1" applyNumberFormat="1"/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9" xfId="0" applyFont="1" applyNumberFormat="1"/>
    <xf borderId="0" fillId="0" fontId="6" numFmtId="164" xfId="0" applyAlignment="1" applyFont="1" applyNumberFormat="1">
      <alignment readingOrder="0"/>
    </xf>
    <xf borderId="0" fillId="0" fontId="4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8" numFmtId="49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8" numFmtId="166" xfId="0" applyAlignment="1" applyFont="1" applyNumberFormat="1">
      <alignment readingOrder="0"/>
    </xf>
    <xf borderId="0" fillId="0" fontId="5" numFmtId="165" xfId="0" applyFont="1" applyNumberFormat="1"/>
    <xf borderId="0" fillId="0" fontId="8" numFmtId="0" xfId="0" applyAlignment="1" applyFont="1">
      <alignment readingOrder="0"/>
    </xf>
    <xf borderId="0" fillId="0" fontId="1" numFmtId="166" xfId="0" applyFont="1" applyNumberFormat="1"/>
    <xf borderId="0" fillId="0" fontId="6" numFmtId="166" xfId="0" applyAlignment="1" applyFont="1" applyNumberFormat="1">
      <alignment readingOrder="0"/>
    </xf>
    <xf borderId="0" fillId="0" fontId="8" numFmtId="166" xfId="0" applyFont="1" applyNumberFormat="1"/>
    <xf borderId="0" fillId="0" fontId="1" numFmtId="0" xfId="0" applyAlignment="1" applyFont="1">
      <alignment readingOrder="0"/>
    </xf>
    <xf borderId="0" fillId="2" fontId="2" numFmtId="166" xfId="0" applyAlignment="1" applyFont="1" applyNumberFormat="1">
      <alignment readingOrder="0"/>
    </xf>
    <xf borderId="0" fillId="2" fontId="9" numFmtId="166" xfId="0" applyAlignment="1" applyFont="1" applyNumberFormat="1">
      <alignment readingOrder="0"/>
    </xf>
    <xf borderId="0" fillId="0" fontId="9" numFmtId="166" xfId="0" applyFont="1" applyNumberFormat="1"/>
    <xf borderId="0" fillId="0" fontId="1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8" numFmtId="0" xfId="0" applyFont="1"/>
    <xf borderId="0" fillId="0" fontId="8" numFmtId="164" xfId="0" applyFont="1" applyNumberFormat="1"/>
    <xf borderId="0" fillId="0" fontId="6" numFmtId="165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4">
    <tableStyle count="3" pivot="0" name="Hoja1-style">
      <tableStyleElement dxfId="2" type="headerRow"/>
      <tableStyleElement dxfId="3" type="firstRowStripe"/>
      <tableStyleElement dxfId="4" type="secondRowStripe"/>
    </tableStyle>
    <tableStyle count="2" pivot="0" name="Hoja1-style 2">
      <tableStyleElement dxfId="3" type="firstRowStripe"/>
      <tableStyleElement dxfId="4" type="secondRowStripe"/>
    </tableStyle>
    <tableStyle count="3" pivot="0" name="Hoja1-style 3">
      <tableStyleElement dxfId="5" type="headerRow"/>
      <tableStyleElement dxfId="6" type="firstRowStripe"/>
      <tableStyleElement dxfId="4" type="secondRowStripe"/>
    </tableStyle>
    <tableStyle count="3" pivot="0" name="Hoja1-style 4">
      <tableStyleElement dxfId="7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5" displayName="Table_1" id="1">
  <tableColumns count="4">
    <tableColumn name="Column1" id="1"/>
    <tableColumn name="Column2" id="2"/>
    <tableColumn name="Column3" id="3"/>
    <tableColumn name="Column4" id="4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28:G33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1-style 2" showColumnStripes="0" showFirstColumn="1" showLastColumn="1" showRowStripes="1"/>
</table>
</file>

<file path=xl/tables/table3.xml><?xml version="1.0" encoding="utf-8"?>
<table xmlns="http://schemas.openxmlformats.org/spreadsheetml/2006/main" headerRowCount="0" ref="I1:L15" displayName="Table_3" id="3">
  <tableColumns count="4">
    <tableColumn name="Column1" id="1"/>
    <tableColumn name="Column2" id="2"/>
    <tableColumn name="Column3" id="3"/>
    <tableColumn name="Column4" id="4"/>
  </tableColumns>
  <tableStyleInfo name="Hoja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F3:G8" displayName="Table_4" id="4">
  <tableColumns count="2">
    <tableColumn name="Columna1" id="1"/>
    <tableColumn name="Columna2" id="2"/>
  </tableColumns>
  <tableStyleInfo name="Hoja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12.0"/>
    <col customWidth="1" min="3" max="3" width="11.11"/>
    <col customWidth="1" min="4" max="4" width="12.0"/>
    <col customWidth="1" min="5" max="5" width="10.56"/>
    <col customWidth="1" min="6" max="6" width="11.67"/>
    <col customWidth="1" min="7" max="7" width="12.0"/>
    <col customWidth="1" min="8" max="8" width="12.33"/>
    <col customWidth="1" min="9" max="10" width="13.0"/>
    <col customWidth="1" min="11" max="11" width="11.67"/>
    <col customWidth="1" min="12" max="12" width="13.0"/>
    <col customWidth="1" min="13" max="13" width="10.56"/>
    <col customWidth="1" min="14" max="14" width="15.33"/>
    <col customWidth="1" min="15" max="26" width="10.56"/>
  </cols>
  <sheetData>
    <row r="1" ht="15.75" customHeight="1">
      <c r="A1" s="1" t="s">
        <v>0</v>
      </c>
      <c r="B1" s="2"/>
      <c r="C1" s="1" t="s">
        <v>1</v>
      </c>
      <c r="D1" s="2"/>
      <c r="E1" s="3"/>
      <c r="F1" s="3"/>
      <c r="G1" s="4"/>
      <c r="H1" s="3"/>
      <c r="I1" s="5" t="s">
        <v>0</v>
      </c>
      <c r="J1" s="6"/>
      <c r="K1" s="5" t="s">
        <v>1</v>
      </c>
      <c r="L1" s="6"/>
      <c r="M1" s="3"/>
    </row>
    <row r="2" ht="15.75" customHeight="1">
      <c r="A2" s="1" t="s">
        <v>2</v>
      </c>
      <c r="B2" s="7">
        <f>15000*24</f>
        <v>360000</v>
      </c>
      <c r="C2" s="1" t="s">
        <v>3</v>
      </c>
      <c r="D2" s="2">
        <v>20000.0</v>
      </c>
      <c r="E2" s="3"/>
      <c r="F2" s="3"/>
      <c r="G2" s="4"/>
      <c r="H2" s="3"/>
      <c r="I2" s="5" t="s">
        <v>2</v>
      </c>
      <c r="J2" s="8">
        <f>B2</f>
        <v>360000</v>
      </c>
      <c r="K2" s="5" t="s">
        <v>4</v>
      </c>
      <c r="L2" s="8">
        <f>D2</f>
        <v>20000</v>
      </c>
      <c r="M2" s="3"/>
      <c r="N2" s="9" t="s">
        <v>5</v>
      </c>
      <c r="O2" s="9">
        <f>G4/J15</f>
        <v>0.314997224</v>
      </c>
      <c r="P2" s="10"/>
    </row>
    <row r="3" ht="15.75" customHeight="1">
      <c r="A3" s="1"/>
      <c r="B3" s="2"/>
      <c r="C3" s="1" t="s">
        <v>6</v>
      </c>
      <c r="D3" s="7">
        <f>G6</f>
        <v>21583.2</v>
      </c>
      <c r="E3" s="3"/>
      <c r="F3" s="5" t="s">
        <v>7</v>
      </c>
      <c r="G3" s="6" t="s">
        <v>8</v>
      </c>
      <c r="H3" s="3"/>
      <c r="I3" s="5" t="s">
        <v>9</v>
      </c>
      <c r="J3" s="8">
        <f>B4+B7</f>
        <v>20000</v>
      </c>
      <c r="K3" s="5" t="s">
        <v>10</v>
      </c>
      <c r="L3" s="11">
        <f>G6</f>
        <v>21583.2</v>
      </c>
      <c r="M3" s="3"/>
      <c r="N3" s="9" t="s">
        <v>11</v>
      </c>
      <c r="O3" s="9">
        <f>G6/SUM(L2:L4)</f>
        <v>0.2234350478</v>
      </c>
      <c r="P3" s="10"/>
      <c r="Q3" s="9"/>
      <c r="R3" s="10"/>
    </row>
    <row r="4" ht="15.75" customHeight="1">
      <c r="A4" s="1" t="s">
        <v>12</v>
      </c>
      <c r="B4" s="2">
        <v>5000.0</v>
      </c>
      <c r="C4" s="1" t="s">
        <v>13</v>
      </c>
      <c r="D4" s="2"/>
      <c r="E4" s="3"/>
      <c r="F4" s="5" t="s">
        <v>14</v>
      </c>
      <c r="G4" s="11">
        <f>(15000*2*12)-D11-D6-D5-D9-D8-D7</f>
        <v>58777.6</v>
      </c>
      <c r="H4" s="3"/>
      <c r="I4" s="5" t="s">
        <v>15</v>
      </c>
      <c r="J4" s="8">
        <f>-SUM(D5:D12)</f>
        <v>-338416.8</v>
      </c>
      <c r="K4" s="5" t="s">
        <v>16</v>
      </c>
      <c r="L4" s="11">
        <f>B13</f>
        <v>55014</v>
      </c>
      <c r="M4" s="3"/>
      <c r="N4" s="9" t="s">
        <v>17</v>
      </c>
      <c r="O4" s="12">
        <f>O2-0.05</f>
        <v>0.264997224</v>
      </c>
      <c r="P4" s="10"/>
      <c r="Q4" s="9"/>
      <c r="R4" s="10"/>
    </row>
    <row r="5" ht="15.75" customHeight="1">
      <c r="A5" s="1"/>
      <c r="B5" s="2"/>
      <c r="C5" s="13" t="s">
        <v>18</v>
      </c>
      <c r="D5" s="14">
        <v>163200.0</v>
      </c>
      <c r="E5" s="3"/>
      <c r="F5" s="5" t="s">
        <v>19</v>
      </c>
      <c r="G5" s="11">
        <f>G4-30000</f>
        <v>28777.6</v>
      </c>
      <c r="H5" s="3"/>
      <c r="I5" s="5" t="s">
        <v>20</v>
      </c>
      <c r="J5" s="11">
        <f t="shared" ref="J5:J6" si="1">B13</f>
        <v>55014</v>
      </c>
      <c r="K5" s="15" t="s">
        <v>21</v>
      </c>
      <c r="L5" s="11">
        <f>D14</f>
        <v>90000</v>
      </c>
      <c r="M5" s="3"/>
      <c r="N5" s="9" t="s">
        <v>22</v>
      </c>
      <c r="O5" s="16">
        <f>SUM(L2:L4)</f>
        <v>96597.2</v>
      </c>
    </row>
    <row r="6" ht="15.75" customHeight="1">
      <c r="A6" s="1"/>
      <c r="B6" s="2"/>
      <c r="C6" s="13" t="s">
        <v>23</v>
      </c>
      <c r="D6" s="14">
        <v>96000.0</v>
      </c>
      <c r="E6" s="3"/>
      <c r="F6" s="5" t="s">
        <v>10</v>
      </c>
      <c r="G6" s="11">
        <f>0.75*G5</f>
        <v>21583.2</v>
      </c>
      <c r="H6" s="3"/>
      <c r="I6" s="17" t="s">
        <v>24</v>
      </c>
      <c r="J6" s="11">
        <f t="shared" si="1"/>
        <v>90000</v>
      </c>
      <c r="K6" s="15"/>
      <c r="L6" s="6"/>
      <c r="M6" s="3"/>
    </row>
    <row r="7" ht="15.75" customHeight="1">
      <c r="A7" s="1" t="s">
        <v>25</v>
      </c>
      <c r="B7" s="2">
        <v>15000.0</v>
      </c>
      <c r="C7" s="13" t="s">
        <v>26</v>
      </c>
      <c r="D7" s="14">
        <v>15000.0</v>
      </c>
      <c r="E7" s="3"/>
      <c r="F7" s="5"/>
      <c r="G7" s="6"/>
      <c r="H7" s="3"/>
      <c r="I7" s="5"/>
      <c r="J7" s="6"/>
      <c r="K7" s="15"/>
      <c r="L7" s="6"/>
      <c r="M7" s="3"/>
    </row>
    <row r="8" ht="15.75" customHeight="1">
      <c r="A8" s="1"/>
      <c r="B8" s="2"/>
      <c r="C8" s="13" t="s">
        <v>27</v>
      </c>
      <c r="D8" s="14">
        <v>6564.0</v>
      </c>
      <c r="E8" s="3"/>
      <c r="F8" s="5" t="s">
        <v>28</v>
      </c>
      <c r="G8" s="11">
        <f>0.25*G5</f>
        <v>7194.4</v>
      </c>
      <c r="H8" s="3"/>
      <c r="I8" s="5"/>
      <c r="J8" s="6"/>
      <c r="K8" s="15"/>
      <c r="L8" s="6"/>
      <c r="M8" s="3"/>
    </row>
    <row r="9" ht="15.75" customHeight="1">
      <c r="A9" s="1"/>
      <c r="B9" s="2"/>
      <c r="C9" s="13" t="s">
        <v>29</v>
      </c>
      <c r="D9" s="14">
        <v>2112.0</v>
      </c>
      <c r="E9" s="3"/>
      <c r="F9" s="3"/>
      <c r="G9" s="4"/>
      <c r="H9" s="3"/>
      <c r="I9" s="5"/>
      <c r="J9" s="6"/>
      <c r="K9" s="15"/>
      <c r="L9" s="6"/>
      <c r="M9" s="3"/>
    </row>
    <row r="10" ht="15.75" customHeight="1">
      <c r="A10" s="1"/>
      <c r="B10" s="2"/>
      <c r="C10" s="13" t="s">
        <v>28</v>
      </c>
      <c r="D10" s="18">
        <f>G8</f>
        <v>7194.4</v>
      </c>
      <c r="E10" s="3"/>
      <c r="F10" s="3"/>
      <c r="G10" s="4"/>
      <c r="H10" s="3"/>
      <c r="I10" s="5"/>
      <c r="J10" s="6"/>
      <c r="K10" s="15"/>
      <c r="L10" s="6"/>
      <c r="M10" s="3"/>
    </row>
    <row r="11" ht="15.75" customHeight="1">
      <c r="A11" s="1"/>
      <c r="B11" s="2"/>
      <c r="C11" s="13" t="s">
        <v>30</v>
      </c>
      <c r="D11" s="14">
        <v>18346.4</v>
      </c>
      <c r="E11" s="3"/>
      <c r="F11" s="3"/>
      <c r="G11" s="4" t="s">
        <v>31</v>
      </c>
      <c r="H11" s="16">
        <f>J4+J5+J6</f>
        <v>-193402.8</v>
      </c>
      <c r="I11" s="5"/>
      <c r="J11" s="6"/>
      <c r="K11" s="15"/>
      <c r="L11" s="6"/>
      <c r="M11" s="3"/>
    </row>
    <row r="12" ht="15.75" customHeight="1">
      <c r="A12" s="1"/>
      <c r="B12" s="2"/>
      <c r="C12" s="13" t="s">
        <v>32</v>
      </c>
      <c r="D12" s="14">
        <v>30000.0</v>
      </c>
      <c r="E12" s="3"/>
      <c r="F12" s="3"/>
      <c r="G12" s="4"/>
      <c r="H12" s="3"/>
      <c r="I12" s="5"/>
      <c r="J12" s="6"/>
      <c r="K12" s="15"/>
      <c r="L12" s="6"/>
      <c r="M12" s="3"/>
    </row>
    <row r="13" ht="15.75" customHeight="1">
      <c r="A13" s="1" t="s">
        <v>20</v>
      </c>
      <c r="B13" s="19">
        <v>55014.0</v>
      </c>
      <c r="C13" s="1" t="s">
        <v>16</v>
      </c>
      <c r="D13" s="7">
        <f>B13</f>
        <v>55014</v>
      </c>
      <c r="E13" s="3"/>
      <c r="F13" s="3"/>
      <c r="G13" s="4"/>
      <c r="H13" s="3"/>
      <c r="I13" s="5"/>
      <c r="J13" s="6"/>
      <c r="K13" s="5"/>
      <c r="L13" s="6"/>
      <c r="M13" s="3"/>
    </row>
    <row r="14" ht="15.75" customHeight="1">
      <c r="A14" s="20" t="s">
        <v>24</v>
      </c>
      <c r="B14" s="19">
        <v>90000.0</v>
      </c>
      <c r="C14" s="21" t="s">
        <v>21</v>
      </c>
      <c r="D14" s="19">
        <v>90000.0</v>
      </c>
      <c r="E14" s="3"/>
      <c r="F14" s="3"/>
      <c r="G14" s="4"/>
      <c r="H14" s="3"/>
      <c r="I14" s="5"/>
      <c r="J14" s="6"/>
      <c r="K14" s="5"/>
      <c r="L14" s="6"/>
      <c r="M14" s="3"/>
    </row>
    <row r="15" ht="15.75" customHeight="1">
      <c r="A15" s="1"/>
      <c r="B15" s="7">
        <f>SUM(B2:B14)</f>
        <v>525014</v>
      </c>
      <c r="C15" s="1"/>
      <c r="D15" s="7">
        <f>SUM(D2:D14)</f>
        <v>525014</v>
      </c>
      <c r="E15" s="3"/>
      <c r="F15" s="16">
        <f>B15-D15</f>
        <v>0</v>
      </c>
      <c r="G15" s="4"/>
      <c r="H15" s="3"/>
      <c r="I15" s="5"/>
      <c r="J15" s="11">
        <f>SUM(J2:J14)</f>
        <v>186597.2</v>
      </c>
      <c r="K15" s="5"/>
      <c r="L15" s="11">
        <f>SUM(L2:L14)</f>
        <v>186597.2</v>
      </c>
      <c r="M15" s="3"/>
      <c r="N15" s="22">
        <f>J15-L15</f>
        <v>0</v>
      </c>
    </row>
    <row r="16" ht="15.75" customHeight="1">
      <c r="A16" s="3"/>
      <c r="B16" s="3"/>
      <c r="C16" s="3"/>
      <c r="D16" s="3"/>
      <c r="E16" s="3"/>
      <c r="G16" s="4"/>
      <c r="H16" s="3"/>
      <c r="I16" s="3"/>
      <c r="J16" s="4"/>
      <c r="K16" s="3"/>
      <c r="L16" s="4"/>
      <c r="M16" s="3"/>
    </row>
    <row r="17" ht="15.75" customHeight="1">
      <c r="A17" s="3"/>
      <c r="B17" s="23"/>
      <c r="C17" s="3"/>
      <c r="D17" s="23"/>
      <c r="E17" s="3"/>
      <c r="F17" s="3"/>
      <c r="G17" s="4"/>
      <c r="H17" s="3"/>
      <c r="I17" s="3"/>
      <c r="J17" s="4"/>
      <c r="K17" s="3"/>
      <c r="L17" s="4"/>
      <c r="M17" s="3"/>
    </row>
    <row r="18" ht="15.75" customHeight="1">
      <c r="A18" s="3"/>
      <c r="B18" s="24"/>
      <c r="C18" s="25"/>
      <c r="D18" s="24"/>
      <c r="E18" s="25"/>
      <c r="F18" s="25"/>
      <c r="G18" s="24"/>
      <c r="H18" s="25"/>
      <c r="I18" s="25"/>
      <c r="J18" s="24"/>
      <c r="K18" s="25"/>
      <c r="L18" s="24"/>
      <c r="M18" s="26">
        <v>1700.0</v>
      </c>
      <c r="N18" s="27" t="s">
        <v>33</v>
      </c>
    </row>
    <row r="19" ht="15.75" customHeight="1">
      <c r="A19" s="3"/>
      <c r="B19" s="24"/>
      <c r="C19" s="28"/>
      <c r="D19" s="28"/>
      <c r="E19" s="25"/>
      <c r="F19" s="25"/>
      <c r="G19" s="24"/>
      <c r="H19" s="25"/>
      <c r="I19" s="25"/>
      <c r="J19" s="24"/>
      <c r="K19" s="25"/>
      <c r="L19" s="24"/>
      <c r="M19" s="16">
        <f>2786+6387.2</f>
        <v>9173.2</v>
      </c>
      <c r="N19" s="27" t="s">
        <v>34</v>
      </c>
    </row>
    <row r="20" ht="15.75" customHeight="1">
      <c r="A20" s="3"/>
      <c r="B20" s="24"/>
      <c r="C20" s="28"/>
      <c r="D20" s="28"/>
      <c r="E20" s="25"/>
      <c r="F20" s="25"/>
      <c r="G20" s="24"/>
      <c r="H20" s="25"/>
      <c r="I20" s="25"/>
      <c r="J20" s="24"/>
      <c r="K20" s="25"/>
      <c r="L20" s="24"/>
      <c r="M20" s="29">
        <f>15000*12</f>
        <v>180000</v>
      </c>
      <c r="N20" s="27" t="s">
        <v>35</v>
      </c>
    </row>
    <row r="21" ht="15.75" customHeight="1">
      <c r="A21" s="3"/>
      <c r="B21" s="30" t="s">
        <v>36</v>
      </c>
      <c r="C21" s="30" t="s">
        <v>36</v>
      </c>
      <c r="D21" s="31" t="s">
        <v>37</v>
      </c>
      <c r="E21" s="32" t="s">
        <v>37</v>
      </c>
      <c r="F21" s="32" t="s">
        <v>38</v>
      </c>
      <c r="G21" s="30" t="s">
        <v>39</v>
      </c>
      <c r="H21" s="31" t="s">
        <v>40</v>
      </c>
      <c r="I21" s="31" t="s">
        <v>40</v>
      </c>
      <c r="J21" s="31" t="s">
        <v>40</v>
      </c>
      <c r="K21" s="31" t="s">
        <v>40</v>
      </c>
      <c r="L21" s="28"/>
      <c r="M21" s="33">
        <v>8.0</v>
      </c>
      <c r="N21" s="27" t="s">
        <v>41</v>
      </c>
    </row>
    <row r="22" ht="15.75" customHeight="1">
      <c r="A22" s="3"/>
      <c r="B22" s="30" t="s">
        <v>40</v>
      </c>
      <c r="C22" s="31" t="s">
        <v>42</v>
      </c>
      <c r="D22" s="31" t="s">
        <v>42</v>
      </c>
      <c r="E22" s="32" t="s">
        <v>42</v>
      </c>
      <c r="F22" s="32" t="s">
        <v>43</v>
      </c>
      <c r="G22" s="30" t="s">
        <v>44</v>
      </c>
      <c r="H22" s="31" t="s">
        <v>45</v>
      </c>
      <c r="I22" s="31" t="s">
        <v>45</v>
      </c>
      <c r="J22" s="31" t="s">
        <v>45</v>
      </c>
      <c r="K22" s="31" t="s">
        <v>45</v>
      </c>
      <c r="L22" s="28"/>
      <c r="M22" s="33">
        <v>15.0</v>
      </c>
      <c r="N22" s="27" t="s">
        <v>46</v>
      </c>
    </row>
    <row r="23" ht="15.75" customHeight="1">
      <c r="A23" s="3"/>
      <c r="L23" s="34"/>
      <c r="M23" s="3"/>
    </row>
    <row r="24" ht="15.75" customHeight="1">
      <c r="A24" s="3"/>
      <c r="B24" s="23"/>
      <c r="C24" s="3"/>
      <c r="D24" s="23"/>
      <c r="E24" s="3"/>
      <c r="F24" s="3"/>
      <c r="G24" s="4"/>
      <c r="H24" s="3"/>
      <c r="I24" s="3"/>
      <c r="J24" s="4"/>
      <c r="K24" s="3"/>
      <c r="L24" s="4"/>
      <c r="M24" s="3"/>
    </row>
    <row r="25" ht="15.75" customHeight="1">
      <c r="A25" s="35" t="s">
        <v>47</v>
      </c>
      <c r="B25" s="35" t="s">
        <v>48</v>
      </c>
      <c r="C25" s="35" t="s">
        <v>49</v>
      </c>
      <c r="D25" s="35" t="s">
        <v>50</v>
      </c>
      <c r="E25" s="35" t="s">
        <v>51</v>
      </c>
      <c r="F25" s="35" t="s">
        <v>52</v>
      </c>
      <c r="G25" s="35" t="s">
        <v>53</v>
      </c>
      <c r="H25" s="35" t="s">
        <v>54</v>
      </c>
      <c r="I25" s="35" t="s">
        <v>55</v>
      </c>
      <c r="J25" s="35" t="s">
        <v>56</v>
      </c>
      <c r="K25" s="35" t="s">
        <v>57</v>
      </c>
      <c r="L25" s="36"/>
      <c r="M25" s="3"/>
    </row>
    <row r="26" ht="15.75" customHeight="1">
      <c r="B26" s="37">
        <f t="shared" ref="B26:K26" si="2">B21*$M$20</f>
        <v>360000</v>
      </c>
      <c r="C26" s="37">
        <f t="shared" si="2"/>
        <v>360000</v>
      </c>
      <c r="D26" s="37">
        <f t="shared" si="2"/>
        <v>540000</v>
      </c>
      <c r="E26" s="37">
        <f t="shared" si="2"/>
        <v>540000</v>
      </c>
      <c r="F26" s="37">
        <f t="shared" si="2"/>
        <v>720000</v>
      </c>
      <c r="G26" s="37">
        <f t="shared" si="2"/>
        <v>1080000</v>
      </c>
      <c r="H26" s="37">
        <f t="shared" si="2"/>
        <v>1440000</v>
      </c>
      <c r="I26" s="37">
        <f t="shared" si="2"/>
        <v>1440000</v>
      </c>
      <c r="J26" s="37">
        <f t="shared" si="2"/>
        <v>1440000</v>
      </c>
      <c r="K26" s="37">
        <f t="shared" si="2"/>
        <v>1440000</v>
      </c>
      <c r="L26" s="38"/>
      <c r="N26" s="39" t="s">
        <v>2</v>
      </c>
    </row>
    <row r="27" ht="15.75" customHeight="1">
      <c r="A27" s="40"/>
      <c r="B27" s="41">
        <f t="shared" ref="B27:K27" si="3">-B22*$M$18*12</f>
        <v>-163200</v>
      </c>
      <c r="C27" s="41">
        <f t="shared" si="3"/>
        <v>-183600</v>
      </c>
      <c r="D27" s="41">
        <f t="shared" si="3"/>
        <v>-183600</v>
      </c>
      <c r="E27" s="41">
        <f t="shared" si="3"/>
        <v>-183600</v>
      </c>
      <c r="F27" s="41">
        <f t="shared" si="3"/>
        <v>-204000</v>
      </c>
      <c r="G27" s="41">
        <f t="shared" si="3"/>
        <v>-244800</v>
      </c>
      <c r="H27" s="41">
        <f t="shared" si="3"/>
        <v>-306000</v>
      </c>
      <c r="I27" s="41">
        <f t="shared" si="3"/>
        <v>-306000</v>
      </c>
      <c r="J27" s="41">
        <f t="shared" si="3"/>
        <v>-306000</v>
      </c>
      <c r="K27" s="41">
        <f t="shared" si="3"/>
        <v>-306000</v>
      </c>
      <c r="L27" s="38"/>
      <c r="N27" s="39" t="s">
        <v>18</v>
      </c>
    </row>
    <row r="28" ht="15.75" customHeight="1">
      <c r="A28" s="40"/>
      <c r="B28" s="41">
        <f t="shared" ref="B28:K28" si="4">-$D$6</f>
        <v>-96000</v>
      </c>
      <c r="C28" s="41">
        <f t="shared" si="4"/>
        <v>-96000</v>
      </c>
      <c r="D28" s="41">
        <f t="shared" si="4"/>
        <v>-96000</v>
      </c>
      <c r="E28" s="41">
        <f t="shared" si="4"/>
        <v>-96000</v>
      </c>
      <c r="F28" s="41">
        <f t="shared" si="4"/>
        <v>-96000</v>
      </c>
      <c r="G28" s="41">
        <f t="shared" si="4"/>
        <v>-96000</v>
      </c>
      <c r="H28" s="41">
        <f t="shared" si="4"/>
        <v>-96000</v>
      </c>
      <c r="I28" s="41">
        <f t="shared" si="4"/>
        <v>-96000</v>
      </c>
      <c r="J28" s="41">
        <f t="shared" si="4"/>
        <v>-96000</v>
      </c>
      <c r="K28" s="41">
        <f t="shared" si="4"/>
        <v>-96000</v>
      </c>
      <c r="L28" s="38"/>
      <c r="N28" s="39" t="s">
        <v>23</v>
      </c>
    </row>
    <row r="29" ht="15.75" customHeight="1">
      <c r="A29" s="42"/>
      <c r="B29" s="41">
        <f t="shared" ref="B29:K29" si="5">-$D$9</f>
        <v>-2112</v>
      </c>
      <c r="C29" s="41">
        <f t="shared" si="5"/>
        <v>-2112</v>
      </c>
      <c r="D29" s="41">
        <f t="shared" si="5"/>
        <v>-2112</v>
      </c>
      <c r="E29" s="41">
        <f t="shared" si="5"/>
        <v>-2112</v>
      </c>
      <c r="F29" s="41">
        <f t="shared" si="5"/>
        <v>-2112</v>
      </c>
      <c r="G29" s="41">
        <f t="shared" si="5"/>
        <v>-2112</v>
      </c>
      <c r="H29" s="41">
        <f t="shared" si="5"/>
        <v>-2112</v>
      </c>
      <c r="I29" s="41">
        <f t="shared" si="5"/>
        <v>-2112</v>
      </c>
      <c r="J29" s="41">
        <f t="shared" si="5"/>
        <v>-2112</v>
      </c>
      <c r="K29" s="41">
        <f t="shared" si="5"/>
        <v>-2112</v>
      </c>
      <c r="L29" s="38"/>
      <c r="N29" s="43" t="s">
        <v>29</v>
      </c>
    </row>
    <row r="30" ht="15.75" customHeight="1">
      <c r="A30" s="42"/>
      <c r="B30" s="41">
        <f t="shared" ref="B30:K30" si="6">-$D$8</f>
        <v>-6564</v>
      </c>
      <c r="C30" s="41">
        <f t="shared" si="6"/>
        <v>-6564</v>
      </c>
      <c r="D30" s="41">
        <f t="shared" si="6"/>
        <v>-6564</v>
      </c>
      <c r="E30" s="41">
        <f t="shared" si="6"/>
        <v>-6564</v>
      </c>
      <c r="F30" s="41">
        <f t="shared" si="6"/>
        <v>-6564</v>
      </c>
      <c r="G30" s="41">
        <f t="shared" si="6"/>
        <v>-6564</v>
      </c>
      <c r="H30" s="41">
        <f t="shared" si="6"/>
        <v>-6564</v>
      </c>
      <c r="I30" s="41">
        <f t="shared" si="6"/>
        <v>-6564</v>
      </c>
      <c r="J30" s="41">
        <f t="shared" si="6"/>
        <v>-6564</v>
      </c>
      <c r="K30" s="41">
        <f t="shared" si="6"/>
        <v>-6564</v>
      </c>
      <c r="L30" s="38"/>
      <c r="N30" s="39" t="s">
        <v>27</v>
      </c>
    </row>
    <row r="31" ht="15.75" customHeight="1">
      <c r="A31" s="42"/>
      <c r="B31" s="41">
        <f t="shared" ref="B31:K31" si="7">-B21*$M$19</f>
        <v>-18346.4</v>
      </c>
      <c r="C31" s="41">
        <f t="shared" si="7"/>
        <v>-18346.4</v>
      </c>
      <c r="D31" s="41">
        <f t="shared" si="7"/>
        <v>-27519.6</v>
      </c>
      <c r="E31" s="41">
        <f t="shared" si="7"/>
        <v>-27519.6</v>
      </c>
      <c r="F31" s="41">
        <f t="shared" si="7"/>
        <v>-36692.8</v>
      </c>
      <c r="G31" s="41">
        <f t="shared" si="7"/>
        <v>-55039.2</v>
      </c>
      <c r="H31" s="41">
        <f t="shared" si="7"/>
        <v>-73385.6</v>
      </c>
      <c r="I31" s="41">
        <f t="shared" si="7"/>
        <v>-73385.6</v>
      </c>
      <c r="J31" s="41">
        <f t="shared" si="7"/>
        <v>-73385.6</v>
      </c>
      <c r="K31" s="41">
        <f t="shared" si="7"/>
        <v>-73385.6</v>
      </c>
      <c r="L31" s="38"/>
      <c r="N31" s="43" t="s">
        <v>30</v>
      </c>
    </row>
    <row r="32" ht="15.75" customHeight="1">
      <c r="A32" s="42"/>
      <c r="B32" s="41">
        <f t="shared" ref="B32:E32" si="8">-$D$12</f>
        <v>-30000</v>
      </c>
      <c r="C32" s="41">
        <f t="shared" si="8"/>
        <v>-30000</v>
      </c>
      <c r="D32" s="41">
        <f t="shared" si="8"/>
        <v>-30000</v>
      </c>
      <c r="E32" s="41">
        <f t="shared" si="8"/>
        <v>-30000</v>
      </c>
      <c r="F32" s="44"/>
      <c r="G32" s="45"/>
      <c r="H32" s="40"/>
      <c r="I32" s="40"/>
      <c r="J32" s="46"/>
      <c r="K32" s="40"/>
      <c r="L32" s="38"/>
      <c r="N32" s="39" t="s">
        <v>32</v>
      </c>
    </row>
    <row r="33" ht="15.75" customHeight="1">
      <c r="A33" s="42"/>
      <c r="B33" s="37">
        <v>-15000.0</v>
      </c>
      <c r="C33" s="44">
        <v>-2000.0</v>
      </c>
      <c r="D33" s="47">
        <v>-18000.0</v>
      </c>
      <c r="E33" s="44">
        <v>-36000.0</v>
      </c>
      <c r="F33" s="44"/>
      <c r="G33" s="45"/>
      <c r="H33" s="42"/>
      <c r="I33" s="42"/>
      <c r="J33" s="48">
        <v>-100000.0</v>
      </c>
      <c r="K33" s="42"/>
      <c r="L33" s="38"/>
      <c r="N33" s="43" t="s">
        <v>58</v>
      </c>
    </row>
    <row r="34" ht="15.75" customHeight="1">
      <c r="A34" s="47">
        <v>-200000.0</v>
      </c>
      <c r="B34" s="46"/>
      <c r="C34" s="42"/>
      <c r="D34" s="46"/>
      <c r="E34" s="42"/>
      <c r="F34" s="42"/>
      <c r="G34" s="46"/>
      <c r="H34" s="47"/>
      <c r="I34" s="42"/>
      <c r="J34" s="46"/>
      <c r="K34" s="42"/>
      <c r="L34" s="38"/>
      <c r="N34" s="43" t="s">
        <v>59</v>
      </c>
    </row>
    <row r="35" ht="15.75" customHeight="1">
      <c r="A35" s="42"/>
      <c r="C35" s="42"/>
      <c r="D35" s="46"/>
      <c r="E35" s="42"/>
      <c r="F35" s="42"/>
      <c r="G35" s="46"/>
      <c r="H35" s="47">
        <v>-400000.0</v>
      </c>
      <c r="I35" s="42"/>
      <c r="J35" s="46"/>
      <c r="K35" s="42"/>
      <c r="L35" s="38"/>
      <c r="N35" s="39" t="s">
        <v>60</v>
      </c>
    </row>
    <row r="36" ht="15.75" customHeight="1">
      <c r="A36" s="42"/>
      <c r="B36" s="46"/>
      <c r="C36" s="42"/>
      <c r="D36" s="46"/>
      <c r="E36" s="42"/>
      <c r="F36" s="42">
        <f t="shared" ref="F36:K36" si="9">-SUM(F26:F35)*0.1</f>
        <v>-37463.12</v>
      </c>
      <c r="G36" s="42">
        <f t="shared" si="9"/>
        <v>-67548.48</v>
      </c>
      <c r="H36" s="42">
        <f t="shared" si="9"/>
        <v>-55593.84</v>
      </c>
      <c r="I36" s="42">
        <f t="shared" si="9"/>
        <v>-95593.84</v>
      </c>
      <c r="J36" s="42">
        <f t="shared" si="9"/>
        <v>-85593.84</v>
      </c>
      <c r="K36" s="42">
        <f t="shared" si="9"/>
        <v>-95593.84</v>
      </c>
      <c r="L36" s="38"/>
      <c r="N36" s="43" t="s">
        <v>61</v>
      </c>
    </row>
    <row r="37" ht="15.75" customHeight="1">
      <c r="A37" s="42"/>
      <c r="B37" s="46"/>
      <c r="C37" s="42"/>
      <c r="D37" s="46"/>
      <c r="E37" s="42"/>
      <c r="F37" s="42"/>
      <c r="G37" s="46"/>
      <c r="H37" s="42"/>
      <c r="I37" s="42"/>
      <c r="J37" s="46"/>
      <c r="K37" s="47">
        <v>-500000.0</v>
      </c>
      <c r="L37" s="38"/>
      <c r="N37" s="39" t="s">
        <v>62</v>
      </c>
    </row>
    <row r="38" ht="15.75" customHeight="1">
      <c r="A38" s="42"/>
      <c r="B38" s="46"/>
      <c r="C38" s="42"/>
      <c r="D38" s="46"/>
      <c r="E38" s="42"/>
      <c r="F38" s="42"/>
      <c r="G38" s="46"/>
      <c r="H38" s="42"/>
      <c r="I38" s="42"/>
      <c r="J38" s="46"/>
      <c r="K38" s="42"/>
      <c r="L38" s="38"/>
    </row>
    <row r="39" ht="15.75" customHeight="1">
      <c r="A39" s="42">
        <f>SUM(A27:A38)</f>
        <v>-200000</v>
      </c>
      <c r="B39" s="42">
        <f t="shared" ref="B39:K39" si="10">SUM(B26:B38)</f>
        <v>28777.6</v>
      </c>
      <c r="C39" s="42">
        <f t="shared" si="10"/>
        <v>21377.6</v>
      </c>
      <c r="D39" s="42">
        <f t="shared" si="10"/>
        <v>176204.4</v>
      </c>
      <c r="E39" s="42">
        <f t="shared" si="10"/>
        <v>158204.4</v>
      </c>
      <c r="F39" s="42">
        <f t="shared" si="10"/>
        <v>337168.08</v>
      </c>
      <c r="G39" s="42">
        <f t="shared" si="10"/>
        <v>607936.32</v>
      </c>
      <c r="H39" s="42">
        <f t="shared" si="10"/>
        <v>500344.56</v>
      </c>
      <c r="I39" s="42">
        <f t="shared" si="10"/>
        <v>860344.56</v>
      </c>
      <c r="J39" s="42">
        <f t="shared" si="10"/>
        <v>770344.56</v>
      </c>
      <c r="K39" s="42">
        <f t="shared" si="10"/>
        <v>360344.56</v>
      </c>
      <c r="L39" s="38"/>
    </row>
    <row r="40" ht="15.75" customHeight="1">
      <c r="B40" s="30" t="s">
        <v>63</v>
      </c>
      <c r="C40" s="31" t="s">
        <v>36</v>
      </c>
      <c r="D40" s="30" t="s">
        <v>37</v>
      </c>
      <c r="E40" s="31" t="s">
        <v>38</v>
      </c>
      <c r="F40" s="31" t="s">
        <v>64</v>
      </c>
      <c r="G40" s="30" t="s">
        <v>39</v>
      </c>
      <c r="H40" s="31" t="s">
        <v>65</v>
      </c>
      <c r="I40" s="31" t="s">
        <v>40</v>
      </c>
      <c r="J40" s="30" t="s">
        <v>42</v>
      </c>
      <c r="K40" s="31" t="s">
        <v>43</v>
      </c>
      <c r="L40" s="38"/>
    </row>
    <row r="41" ht="15.75" customHeight="1">
      <c r="B41" s="22"/>
      <c r="D41" s="22"/>
      <c r="G41" s="38"/>
      <c r="J41" s="38"/>
      <c r="L41" s="38"/>
    </row>
    <row r="42" ht="15.75" customHeight="1">
      <c r="A42" s="22">
        <f>A39</f>
        <v>-200000</v>
      </c>
      <c r="B42" s="49">
        <f t="shared" ref="B42:K42" si="11">B39/(1.08)^B40</f>
        <v>26645.92593</v>
      </c>
      <c r="C42" s="49">
        <f t="shared" si="11"/>
        <v>18327.84636</v>
      </c>
      <c r="D42" s="49">
        <f t="shared" si="11"/>
        <v>139876.7337</v>
      </c>
      <c r="E42" s="49">
        <f t="shared" si="11"/>
        <v>116284.9568</v>
      </c>
      <c r="F42" s="49">
        <f t="shared" si="11"/>
        <v>229470.9298</v>
      </c>
      <c r="G42" s="49">
        <f t="shared" si="11"/>
        <v>383103.0039</v>
      </c>
      <c r="H42" s="49">
        <f t="shared" si="11"/>
        <v>291946.2451</v>
      </c>
      <c r="I42" s="49">
        <f t="shared" si="11"/>
        <v>464817.3957</v>
      </c>
      <c r="J42" s="49">
        <f t="shared" si="11"/>
        <v>385364.0705</v>
      </c>
      <c r="K42" s="49">
        <f t="shared" si="11"/>
        <v>166909.2537</v>
      </c>
      <c r="L42" s="38"/>
    </row>
    <row r="43" ht="15.75" customHeight="1">
      <c r="B43" s="22"/>
      <c r="D43" s="22"/>
      <c r="G43" s="38"/>
      <c r="J43" s="38"/>
      <c r="L43" s="38"/>
    </row>
    <row r="44" ht="15.75" customHeight="1">
      <c r="B44" s="22"/>
      <c r="D44" s="22"/>
      <c r="E44" s="39" t="s">
        <v>66</v>
      </c>
      <c r="F44" s="50">
        <f>SUM(A42:K42)</f>
        <v>2022746.362</v>
      </c>
      <c r="G44" s="38"/>
      <c r="J44" s="38"/>
      <c r="L44" s="38"/>
    </row>
    <row r="45" ht="15.75" customHeight="1">
      <c r="B45" s="22"/>
      <c r="D45" s="22"/>
      <c r="E45" s="39" t="s">
        <v>67</v>
      </c>
      <c r="F45" s="39" t="s">
        <v>68</v>
      </c>
      <c r="G45" s="51" t="s">
        <v>69</v>
      </c>
    </row>
    <row r="46" ht="15.75" customHeight="1">
      <c r="B46" s="22"/>
      <c r="D46" s="22"/>
      <c r="G46" s="38"/>
      <c r="J46" s="38"/>
      <c r="L46" s="38"/>
    </row>
    <row r="47" ht="15.75" customHeight="1">
      <c r="B47" s="22"/>
      <c r="D47" s="22"/>
      <c r="G47" s="38"/>
      <c r="J47" s="38"/>
      <c r="L47" s="38"/>
    </row>
    <row r="48" ht="15.75" customHeight="1">
      <c r="B48" s="22"/>
      <c r="D48" s="22"/>
      <c r="G48" s="38"/>
      <c r="J48" s="38"/>
      <c r="L48" s="38"/>
    </row>
    <row r="49" ht="15.75" customHeight="1">
      <c r="B49" s="22"/>
      <c r="D49" s="22"/>
      <c r="G49" s="38"/>
      <c r="J49" s="38"/>
      <c r="L49" s="38"/>
    </row>
    <row r="50" ht="15.75" customHeight="1">
      <c r="B50" s="22"/>
      <c r="D50" s="22"/>
      <c r="G50" s="38"/>
      <c r="J50" s="38"/>
      <c r="L50" s="38"/>
    </row>
    <row r="51" ht="15.75" customHeight="1">
      <c r="B51" s="22"/>
      <c r="D51" s="22"/>
      <c r="G51" s="38"/>
      <c r="J51" s="38"/>
      <c r="L51" s="38"/>
    </row>
    <row r="52" ht="15.75" customHeight="1">
      <c r="B52" s="22"/>
      <c r="D52" s="22"/>
      <c r="G52" s="38"/>
      <c r="J52" s="38"/>
      <c r="L52" s="38"/>
    </row>
    <row r="53" ht="15.75" customHeight="1">
      <c r="B53" s="22"/>
      <c r="D53" s="22"/>
      <c r="G53" s="38"/>
      <c r="J53" s="38"/>
      <c r="L53" s="38"/>
    </row>
    <row r="54" ht="15.75" customHeight="1">
      <c r="B54" s="22"/>
      <c r="D54" s="22"/>
      <c r="G54" s="38"/>
      <c r="J54" s="38"/>
      <c r="L54" s="38"/>
    </row>
    <row r="55" ht="15.75" customHeight="1">
      <c r="B55" s="22"/>
      <c r="D55" s="22"/>
      <c r="G55" s="38"/>
      <c r="J55" s="38"/>
      <c r="L55" s="38"/>
    </row>
    <row r="56" ht="15.75" customHeight="1">
      <c r="B56" s="22"/>
      <c r="D56" s="22"/>
      <c r="G56" s="38"/>
      <c r="J56" s="38"/>
      <c r="L56" s="38"/>
    </row>
    <row r="57" ht="15.75" customHeight="1">
      <c r="B57" s="22"/>
      <c r="D57" s="22"/>
      <c r="G57" s="38"/>
      <c r="J57" s="38"/>
      <c r="L57" s="38"/>
    </row>
    <row r="58" ht="15.75" customHeight="1">
      <c r="B58" s="22"/>
      <c r="D58" s="22"/>
      <c r="G58" s="38"/>
      <c r="J58" s="38"/>
      <c r="L58" s="38"/>
    </row>
    <row r="59" ht="15.75" customHeight="1">
      <c r="B59" s="22"/>
      <c r="D59" s="22"/>
      <c r="G59" s="38"/>
      <c r="J59" s="38"/>
      <c r="L59" s="38"/>
    </row>
    <row r="60" ht="15.75" customHeight="1">
      <c r="B60" s="22"/>
      <c r="D60" s="22"/>
      <c r="G60" s="38"/>
      <c r="J60" s="38"/>
      <c r="L60" s="38"/>
    </row>
    <row r="61" ht="15.75" customHeight="1">
      <c r="B61" s="22"/>
      <c r="D61" s="22"/>
      <c r="G61" s="38"/>
      <c r="J61" s="38"/>
      <c r="L61" s="38"/>
    </row>
    <row r="62" ht="15.75" customHeight="1">
      <c r="B62" s="22"/>
      <c r="D62" s="22"/>
      <c r="G62" s="38"/>
      <c r="J62" s="38"/>
      <c r="L62" s="38"/>
    </row>
    <row r="63" ht="15.75" customHeight="1">
      <c r="B63" s="22"/>
      <c r="D63" s="22"/>
      <c r="G63" s="38"/>
      <c r="J63" s="38"/>
      <c r="L63" s="38"/>
    </row>
    <row r="64" ht="15.75" customHeight="1">
      <c r="B64" s="22"/>
      <c r="D64" s="22"/>
      <c r="G64" s="38"/>
      <c r="J64" s="38"/>
      <c r="L64" s="38"/>
    </row>
    <row r="65" ht="15.75" customHeight="1">
      <c r="B65" s="22"/>
      <c r="D65" s="22"/>
      <c r="G65" s="38"/>
      <c r="J65" s="38"/>
      <c r="L65" s="38"/>
    </row>
    <row r="66" ht="15.75" customHeight="1">
      <c r="B66" s="22"/>
      <c r="D66" s="22"/>
      <c r="G66" s="38"/>
      <c r="J66" s="38"/>
      <c r="L66" s="38"/>
    </row>
    <row r="67" ht="15.75" customHeight="1">
      <c r="B67" s="22"/>
      <c r="D67" s="22"/>
      <c r="G67" s="38"/>
      <c r="J67" s="38"/>
      <c r="L67" s="38"/>
    </row>
    <row r="68" ht="15.75" customHeight="1">
      <c r="B68" s="22"/>
      <c r="D68" s="22"/>
      <c r="G68" s="38"/>
      <c r="J68" s="38"/>
      <c r="L68" s="38"/>
    </row>
    <row r="69" ht="15.75" customHeight="1">
      <c r="B69" s="22"/>
      <c r="D69" s="22"/>
      <c r="G69" s="38"/>
      <c r="J69" s="38"/>
      <c r="L69" s="38"/>
    </row>
    <row r="70" ht="15.75" customHeight="1">
      <c r="B70" s="22"/>
      <c r="D70" s="22"/>
      <c r="G70" s="38"/>
      <c r="J70" s="38"/>
      <c r="L70" s="38"/>
    </row>
    <row r="71" ht="15.75" customHeight="1">
      <c r="B71" s="22"/>
      <c r="D71" s="22"/>
      <c r="G71" s="38"/>
      <c r="J71" s="38"/>
      <c r="L71" s="38"/>
    </row>
    <row r="72" ht="15.75" customHeight="1">
      <c r="B72" s="22"/>
      <c r="D72" s="22"/>
      <c r="G72" s="38"/>
      <c r="J72" s="38"/>
      <c r="L72" s="38"/>
    </row>
    <row r="73" ht="15.75" customHeight="1">
      <c r="B73" s="22"/>
      <c r="D73" s="22"/>
      <c r="G73" s="38"/>
      <c r="J73" s="38"/>
      <c r="L73" s="38"/>
    </row>
    <row r="74" ht="15.75" customHeight="1">
      <c r="B74" s="22"/>
      <c r="D74" s="22"/>
      <c r="G74" s="38"/>
      <c r="J74" s="38"/>
      <c r="L74" s="38"/>
    </row>
    <row r="75" ht="15.75" customHeight="1">
      <c r="B75" s="22"/>
      <c r="D75" s="22"/>
      <c r="G75" s="38"/>
      <c r="J75" s="38"/>
      <c r="L75" s="38"/>
    </row>
    <row r="76" ht="15.75" customHeight="1">
      <c r="B76" s="22"/>
      <c r="D76" s="22"/>
      <c r="G76" s="38"/>
      <c r="J76" s="38"/>
      <c r="L76" s="38"/>
    </row>
    <row r="77" ht="15.75" customHeight="1">
      <c r="B77" s="22"/>
      <c r="D77" s="22"/>
      <c r="G77" s="38"/>
      <c r="J77" s="38"/>
      <c r="L77" s="38"/>
    </row>
    <row r="78" ht="15.75" customHeight="1">
      <c r="B78" s="22"/>
      <c r="D78" s="22"/>
      <c r="G78" s="38"/>
      <c r="J78" s="38"/>
      <c r="L78" s="38"/>
    </row>
    <row r="79" ht="15.75" customHeight="1">
      <c r="B79" s="22"/>
      <c r="D79" s="22"/>
      <c r="G79" s="38"/>
      <c r="J79" s="38"/>
      <c r="L79" s="38"/>
    </row>
    <row r="80" ht="15.75" customHeight="1">
      <c r="B80" s="22"/>
      <c r="D80" s="22"/>
      <c r="G80" s="38"/>
      <c r="J80" s="38"/>
      <c r="L80" s="38"/>
    </row>
    <row r="81" ht="15.75" customHeight="1">
      <c r="B81" s="22"/>
      <c r="D81" s="22"/>
      <c r="G81" s="38"/>
      <c r="J81" s="38"/>
      <c r="L81" s="38"/>
    </row>
    <row r="82" ht="15.75" customHeight="1">
      <c r="B82" s="22"/>
      <c r="D82" s="22"/>
      <c r="G82" s="38"/>
      <c r="J82" s="38"/>
      <c r="L82" s="38"/>
    </row>
    <row r="83" ht="15.75" customHeight="1">
      <c r="B83" s="22"/>
      <c r="D83" s="22"/>
      <c r="G83" s="38"/>
      <c r="J83" s="38"/>
      <c r="L83" s="38"/>
    </row>
    <row r="84" ht="15.75" customHeight="1">
      <c r="B84" s="22"/>
      <c r="D84" s="22"/>
      <c r="G84" s="38"/>
      <c r="J84" s="38"/>
      <c r="L84" s="38"/>
    </row>
    <row r="85" ht="15.75" customHeight="1">
      <c r="B85" s="22"/>
      <c r="D85" s="22"/>
      <c r="G85" s="38"/>
      <c r="J85" s="38"/>
      <c r="L85" s="38"/>
    </row>
    <row r="86" ht="15.75" customHeight="1">
      <c r="B86" s="22"/>
      <c r="D86" s="22"/>
      <c r="G86" s="38"/>
      <c r="J86" s="38"/>
      <c r="L86" s="38"/>
    </row>
    <row r="87" ht="15.75" customHeight="1">
      <c r="B87" s="22"/>
      <c r="D87" s="22"/>
      <c r="G87" s="38"/>
      <c r="J87" s="38"/>
      <c r="L87" s="38"/>
    </row>
    <row r="88" ht="15.75" customHeight="1">
      <c r="B88" s="22"/>
      <c r="D88" s="22"/>
      <c r="G88" s="38"/>
      <c r="J88" s="38"/>
      <c r="L88" s="38"/>
    </row>
    <row r="89" ht="15.75" customHeight="1">
      <c r="B89" s="22"/>
      <c r="D89" s="22"/>
      <c r="G89" s="38"/>
      <c r="J89" s="38"/>
      <c r="L89" s="38"/>
    </row>
    <row r="90" ht="15.75" customHeight="1">
      <c r="B90" s="22"/>
      <c r="D90" s="22"/>
      <c r="G90" s="38"/>
      <c r="J90" s="38"/>
      <c r="L90" s="38"/>
    </row>
    <row r="91" ht="15.75" customHeight="1">
      <c r="B91" s="22"/>
      <c r="D91" s="22"/>
      <c r="G91" s="38"/>
      <c r="J91" s="38"/>
      <c r="L91" s="38"/>
    </row>
    <row r="92" ht="15.75" customHeight="1">
      <c r="B92" s="22"/>
      <c r="D92" s="22"/>
      <c r="G92" s="38"/>
      <c r="J92" s="38"/>
      <c r="L92" s="38"/>
    </row>
    <row r="93" ht="15.75" customHeight="1">
      <c r="B93" s="22"/>
      <c r="D93" s="22"/>
      <c r="G93" s="38"/>
      <c r="J93" s="38"/>
      <c r="L93" s="38"/>
    </row>
    <row r="94" ht="15.75" customHeight="1">
      <c r="B94" s="22"/>
      <c r="D94" s="22"/>
      <c r="G94" s="38"/>
      <c r="J94" s="38"/>
      <c r="L94" s="38"/>
    </row>
    <row r="95" ht="15.75" customHeight="1">
      <c r="B95" s="22"/>
      <c r="D95" s="22"/>
      <c r="G95" s="38"/>
      <c r="J95" s="38"/>
      <c r="L95" s="38"/>
    </row>
    <row r="96" ht="15.75" customHeight="1">
      <c r="B96" s="22"/>
      <c r="D96" s="22"/>
      <c r="G96" s="38"/>
      <c r="J96" s="38"/>
      <c r="L96" s="38"/>
    </row>
    <row r="97" ht="15.75" customHeight="1">
      <c r="B97" s="22"/>
      <c r="D97" s="22"/>
      <c r="G97" s="38"/>
      <c r="J97" s="38"/>
      <c r="L97" s="38"/>
    </row>
    <row r="98" ht="15.75" customHeight="1">
      <c r="B98" s="22"/>
      <c r="D98" s="22"/>
      <c r="G98" s="38"/>
      <c r="J98" s="38"/>
      <c r="L98" s="38"/>
    </row>
    <row r="99" ht="15.75" customHeight="1">
      <c r="B99" s="22"/>
      <c r="D99" s="22"/>
      <c r="G99" s="38"/>
      <c r="J99" s="38"/>
      <c r="L99" s="38"/>
    </row>
    <row r="100" ht="15.75" customHeight="1">
      <c r="B100" s="22"/>
      <c r="D100" s="22"/>
      <c r="G100" s="38"/>
      <c r="J100" s="38"/>
      <c r="L100" s="38"/>
    </row>
    <row r="101" ht="15.75" customHeight="1">
      <c r="B101" s="22"/>
      <c r="D101" s="22"/>
      <c r="G101" s="38"/>
      <c r="J101" s="38"/>
      <c r="L101" s="38"/>
    </row>
    <row r="102" ht="15.75" customHeight="1">
      <c r="B102" s="22"/>
      <c r="D102" s="22"/>
      <c r="G102" s="38"/>
      <c r="J102" s="38"/>
      <c r="L102" s="38"/>
    </row>
    <row r="103" ht="15.75" customHeight="1">
      <c r="B103" s="22"/>
      <c r="D103" s="22"/>
      <c r="G103" s="38"/>
      <c r="J103" s="38"/>
      <c r="L103" s="38"/>
    </row>
    <row r="104" ht="15.75" customHeight="1">
      <c r="B104" s="22"/>
      <c r="D104" s="22"/>
      <c r="G104" s="38"/>
      <c r="J104" s="38"/>
      <c r="L104" s="38"/>
    </row>
    <row r="105" ht="15.75" customHeight="1">
      <c r="B105" s="22"/>
      <c r="D105" s="22"/>
      <c r="G105" s="38"/>
      <c r="J105" s="38"/>
      <c r="L105" s="38"/>
    </row>
    <row r="106" ht="15.75" customHeight="1">
      <c r="B106" s="22"/>
      <c r="D106" s="22"/>
      <c r="G106" s="38"/>
      <c r="J106" s="38"/>
      <c r="L106" s="38"/>
    </row>
    <row r="107" ht="15.75" customHeight="1">
      <c r="B107" s="22"/>
      <c r="D107" s="22"/>
      <c r="G107" s="38"/>
      <c r="J107" s="38"/>
      <c r="L107" s="38"/>
    </row>
    <row r="108" ht="15.75" customHeight="1">
      <c r="B108" s="22"/>
      <c r="D108" s="22"/>
      <c r="G108" s="38"/>
      <c r="J108" s="38"/>
      <c r="L108" s="38"/>
    </row>
    <row r="109" ht="15.75" customHeight="1">
      <c r="B109" s="22"/>
      <c r="D109" s="22"/>
      <c r="G109" s="38"/>
      <c r="J109" s="38"/>
      <c r="L109" s="38"/>
    </row>
    <row r="110" ht="15.75" customHeight="1">
      <c r="B110" s="22"/>
      <c r="D110" s="22"/>
      <c r="G110" s="38"/>
      <c r="J110" s="38"/>
      <c r="L110" s="38"/>
    </row>
    <row r="111" ht="15.75" customHeight="1">
      <c r="B111" s="22"/>
      <c r="D111" s="22"/>
      <c r="G111" s="38"/>
      <c r="J111" s="38"/>
      <c r="L111" s="38"/>
    </row>
    <row r="112" ht="15.75" customHeight="1">
      <c r="B112" s="22"/>
      <c r="D112" s="22"/>
      <c r="G112" s="38"/>
      <c r="J112" s="38"/>
      <c r="L112" s="38"/>
    </row>
    <row r="113" ht="15.75" customHeight="1">
      <c r="B113" s="22"/>
      <c r="D113" s="22"/>
      <c r="G113" s="38"/>
      <c r="J113" s="38"/>
      <c r="L113" s="38"/>
    </row>
    <row r="114" ht="15.75" customHeight="1">
      <c r="B114" s="22"/>
      <c r="D114" s="22"/>
      <c r="G114" s="38"/>
      <c r="J114" s="38"/>
      <c r="L114" s="38"/>
    </row>
    <row r="115" ht="15.75" customHeight="1">
      <c r="B115" s="22"/>
      <c r="D115" s="22"/>
      <c r="G115" s="38"/>
      <c r="J115" s="38"/>
      <c r="L115" s="38"/>
    </row>
    <row r="116" ht="15.75" customHeight="1">
      <c r="B116" s="22"/>
      <c r="D116" s="22"/>
      <c r="G116" s="38"/>
      <c r="J116" s="38"/>
      <c r="L116" s="38"/>
    </row>
    <row r="117" ht="15.75" customHeight="1">
      <c r="B117" s="22"/>
      <c r="D117" s="22"/>
      <c r="G117" s="38"/>
      <c r="J117" s="38"/>
      <c r="L117" s="38"/>
    </row>
    <row r="118" ht="15.75" customHeight="1">
      <c r="B118" s="22"/>
      <c r="D118" s="22"/>
      <c r="G118" s="38"/>
      <c r="J118" s="38"/>
      <c r="L118" s="38"/>
    </row>
    <row r="119" ht="15.75" customHeight="1">
      <c r="B119" s="22"/>
      <c r="D119" s="22"/>
      <c r="G119" s="38"/>
      <c r="J119" s="38"/>
      <c r="L119" s="38"/>
    </row>
    <row r="120" ht="15.75" customHeight="1">
      <c r="B120" s="22"/>
      <c r="D120" s="22"/>
      <c r="G120" s="38"/>
      <c r="J120" s="38"/>
      <c r="L120" s="38"/>
    </row>
    <row r="121" ht="15.75" customHeight="1">
      <c r="B121" s="22"/>
      <c r="D121" s="22"/>
      <c r="G121" s="38"/>
      <c r="J121" s="38"/>
      <c r="L121" s="38"/>
    </row>
    <row r="122" ht="15.75" customHeight="1">
      <c r="B122" s="22"/>
      <c r="D122" s="22"/>
      <c r="G122" s="38"/>
      <c r="J122" s="38"/>
      <c r="L122" s="38"/>
    </row>
    <row r="123" ht="15.75" customHeight="1">
      <c r="B123" s="22"/>
      <c r="D123" s="22"/>
      <c r="G123" s="38"/>
      <c r="J123" s="38"/>
      <c r="L123" s="38"/>
    </row>
    <row r="124" ht="15.75" customHeight="1">
      <c r="B124" s="22"/>
      <c r="D124" s="22"/>
      <c r="G124" s="38"/>
      <c r="J124" s="38"/>
      <c r="L124" s="38"/>
    </row>
    <row r="125" ht="15.75" customHeight="1">
      <c r="B125" s="22"/>
      <c r="D125" s="22"/>
      <c r="G125" s="38"/>
      <c r="J125" s="38"/>
      <c r="L125" s="38"/>
    </row>
    <row r="126" ht="15.75" customHeight="1">
      <c r="B126" s="22"/>
      <c r="D126" s="22"/>
      <c r="G126" s="38"/>
      <c r="J126" s="38"/>
      <c r="L126" s="38"/>
    </row>
    <row r="127" ht="15.75" customHeight="1">
      <c r="B127" s="22"/>
      <c r="D127" s="22"/>
      <c r="G127" s="38"/>
      <c r="J127" s="38"/>
      <c r="L127" s="38"/>
    </row>
    <row r="128" ht="15.75" customHeight="1">
      <c r="B128" s="22"/>
      <c r="D128" s="22"/>
      <c r="G128" s="38"/>
      <c r="J128" s="38"/>
      <c r="L128" s="38"/>
    </row>
    <row r="129" ht="15.75" customHeight="1">
      <c r="B129" s="22"/>
      <c r="D129" s="22"/>
      <c r="G129" s="38"/>
      <c r="J129" s="38"/>
      <c r="L129" s="38"/>
    </row>
    <row r="130" ht="15.75" customHeight="1">
      <c r="B130" s="22"/>
      <c r="D130" s="22"/>
      <c r="G130" s="38"/>
      <c r="J130" s="38"/>
      <c r="L130" s="38"/>
    </row>
    <row r="131" ht="15.75" customHeight="1">
      <c r="B131" s="22"/>
      <c r="D131" s="22"/>
      <c r="G131" s="38"/>
      <c r="J131" s="38"/>
      <c r="L131" s="38"/>
    </row>
    <row r="132" ht="15.75" customHeight="1">
      <c r="B132" s="22"/>
      <c r="D132" s="22"/>
      <c r="G132" s="38"/>
      <c r="J132" s="38"/>
      <c r="L132" s="38"/>
    </row>
    <row r="133" ht="15.75" customHeight="1">
      <c r="B133" s="22"/>
      <c r="D133" s="22"/>
      <c r="G133" s="38"/>
      <c r="J133" s="38"/>
      <c r="L133" s="38"/>
    </row>
    <row r="134" ht="15.75" customHeight="1">
      <c r="B134" s="22"/>
      <c r="D134" s="22"/>
      <c r="G134" s="38"/>
      <c r="J134" s="38"/>
      <c r="L134" s="38"/>
    </row>
    <row r="135" ht="15.75" customHeight="1">
      <c r="B135" s="22"/>
      <c r="D135" s="22"/>
      <c r="G135" s="38"/>
      <c r="J135" s="38"/>
      <c r="L135" s="38"/>
    </row>
    <row r="136" ht="15.75" customHeight="1">
      <c r="B136" s="22"/>
      <c r="D136" s="22"/>
      <c r="G136" s="38"/>
      <c r="J136" s="38"/>
      <c r="L136" s="38"/>
    </row>
    <row r="137" ht="15.75" customHeight="1">
      <c r="B137" s="22"/>
      <c r="D137" s="22"/>
      <c r="G137" s="38"/>
      <c r="J137" s="38"/>
      <c r="L137" s="38"/>
    </row>
    <row r="138" ht="15.75" customHeight="1">
      <c r="B138" s="22"/>
      <c r="D138" s="22"/>
      <c r="G138" s="38"/>
      <c r="J138" s="38"/>
      <c r="L138" s="38"/>
    </row>
    <row r="139" ht="15.75" customHeight="1">
      <c r="B139" s="22"/>
      <c r="D139" s="22"/>
      <c r="G139" s="38"/>
      <c r="J139" s="38"/>
      <c r="L139" s="38"/>
    </row>
    <row r="140" ht="15.75" customHeight="1">
      <c r="B140" s="22"/>
      <c r="D140" s="22"/>
      <c r="G140" s="38"/>
      <c r="J140" s="38"/>
      <c r="L140" s="38"/>
    </row>
    <row r="141" ht="15.75" customHeight="1">
      <c r="B141" s="22"/>
      <c r="D141" s="22"/>
      <c r="G141" s="38"/>
      <c r="J141" s="38"/>
      <c r="L141" s="38"/>
    </row>
    <row r="142" ht="15.75" customHeight="1">
      <c r="B142" s="22"/>
      <c r="D142" s="22"/>
      <c r="G142" s="38"/>
      <c r="J142" s="38"/>
      <c r="L142" s="38"/>
    </row>
    <row r="143" ht="15.75" customHeight="1">
      <c r="B143" s="22"/>
      <c r="D143" s="22"/>
      <c r="G143" s="38"/>
      <c r="J143" s="38"/>
      <c r="L143" s="38"/>
    </row>
    <row r="144" ht="15.75" customHeight="1">
      <c r="B144" s="22"/>
      <c r="D144" s="22"/>
      <c r="G144" s="38"/>
      <c r="J144" s="38"/>
      <c r="L144" s="38"/>
    </row>
    <row r="145" ht="15.75" customHeight="1">
      <c r="B145" s="22"/>
      <c r="D145" s="22"/>
      <c r="G145" s="38"/>
      <c r="J145" s="38"/>
      <c r="L145" s="38"/>
    </row>
    <row r="146" ht="15.75" customHeight="1">
      <c r="B146" s="22"/>
      <c r="D146" s="22"/>
      <c r="G146" s="38"/>
      <c r="J146" s="38"/>
      <c r="L146" s="38"/>
    </row>
    <row r="147" ht="15.75" customHeight="1">
      <c r="B147" s="22"/>
      <c r="D147" s="22"/>
      <c r="G147" s="38"/>
      <c r="J147" s="38"/>
      <c r="L147" s="38"/>
    </row>
    <row r="148" ht="15.75" customHeight="1">
      <c r="B148" s="22"/>
      <c r="D148" s="22"/>
      <c r="G148" s="38"/>
      <c r="J148" s="38"/>
      <c r="L148" s="38"/>
    </row>
    <row r="149" ht="15.75" customHeight="1">
      <c r="B149" s="22"/>
      <c r="D149" s="22"/>
      <c r="G149" s="38"/>
      <c r="J149" s="38"/>
      <c r="L149" s="38"/>
    </row>
    <row r="150" ht="15.75" customHeight="1">
      <c r="B150" s="22"/>
      <c r="D150" s="22"/>
      <c r="G150" s="38"/>
      <c r="J150" s="38"/>
      <c r="L150" s="38"/>
    </row>
    <row r="151" ht="15.75" customHeight="1">
      <c r="B151" s="22"/>
      <c r="D151" s="22"/>
      <c r="G151" s="38"/>
      <c r="J151" s="38"/>
      <c r="L151" s="38"/>
    </row>
    <row r="152" ht="15.75" customHeight="1">
      <c r="B152" s="22"/>
      <c r="D152" s="22"/>
      <c r="G152" s="38"/>
      <c r="J152" s="38"/>
      <c r="L152" s="38"/>
    </row>
    <row r="153" ht="15.75" customHeight="1">
      <c r="B153" s="22"/>
      <c r="D153" s="22"/>
      <c r="G153" s="38"/>
      <c r="J153" s="38"/>
      <c r="L153" s="38"/>
    </row>
    <row r="154" ht="15.75" customHeight="1">
      <c r="B154" s="22"/>
      <c r="D154" s="22"/>
      <c r="G154" s="38"/>
      <c r="J154" s="38"/>
      <c r="L154" s="38"/>
    </row>
    <row r="155" ht="15.75" customHeight="1">
      <c r="B155" s="22"/>
      <c r="D155" s="22"/>
      <c r="G155" s="38"/>
      <c r="J155" s="38"/>
      <c r="L155" s="38"/>
    </row>
    <row r="156" ht="15.75" customHeight="1">
      <c r="B156" s="22"/>
      <c r="D156" s="22"/>
      <c r="G156" s="38"/>
      <c r="J156" s="38"/>
      <c r="L156" s="38"/>
    </row>
    <row r="157" ht="15.75" customHeight="1">
      <c r="B157" s="22"/>
      <c r="D157" s="22"/>
      <c r="G157" s="38"/>
      <c r="J157" s="38"/>
      <c r="L157" s="38"/>
    </row>
    <row r="158" ht="15.75" customHeight="1">
      <c r="B158" s="22"/>
      <c r="D158" s="22"/>
      <c r="G158" s="38"/>
      <c r="J158" s="38"/>
      <c r="L158" s="38"/>
    </row>
    <row r="159" ht="15.75" customHeight="1">
      <c r="B159" s="22"/>
      <c r="D159" s="22"/>
      <c r="G159" s="38"/>
      <c r="J159" s="38"/>
      <c r="L159" s="38"/>
    </row>
    <row r="160" ht="15.75" customHeight="1">
      <c r="B160" s="22"/>
      <c r="D160" s="22"/>
      <c r="G160" s="38"/>
      <c r="J160" s="38"/>
      <c r="L160" s="38"/>
    </row>
    <row r="161" ht="15.75" customHeight="1">
      <c r="B161" s="22"/>
      <c r="D161" s="22"/>
      <c r="G161" s="38"/>
      <c r="J161" s="38"/>
      <c r="L161" s="38"/>
    </row>
    <row r="162" ht="15.75" customHeight="1">
      <c r="B162" s="22"/>
      <c r="D162" s="22"/>
      <c r="G162" s="38"/>
      <c r="J162" s="38"/>
      <c r="L162" s="38"/>
    </row>
    <row r="163" ht="15.75" customHeight="1">
      <c r="B163" s="22"/>
      <c r="D163" s="22"/>
      <c r="G163" s="38"/>
      <c r="J163" s="38"/>
      <c r="L163" s="38"/>
    </row>
    <row r="164" ht="15.75" customHeight="1">
      <c r="B164" s="22"/>
      <c r="D164" s="22"/>
      <c r="G164" s="38"/>
      <c r="J164" s="38"/>
      <c r="L164" s="38"/>
    </row>
    <row r="165" ht="15.75" customHeight="1">
      <c r="B165" s="22"/>
      <c r="D165" s="22"/>
      <c r="G165" s="38"/>
      <c r="J165" s="38"/>
      <c r="L165" s="38"/>
    </row>
    <row r="166" ht="15.75" customHeight="1">
      <c r="B166" s="22"/>
      <c r="D166" s="22"/>
      <c r="G166" s="38"/>
      <c r="J166" s="38"/>
      <c r="L166" s="38"/>
    </row>
    <row r="167" ht="15.75" customHeight="1">
      <c r="B167" s="22"/>
      <c r="D167" s="22"/>
      <c r="G167" s="38"/>
      <c r="J167" s="38"/>
      <c r="L167" s="38"/>
    </row>
    <row r="168" ht="15.75" customHeight="1">
      <c r="B168" s="22"/>
      <c r="D168" s="22"/>
      <c r="G168" s="38"/>
      <c r="J168" s="38"/>
      <c r="L168" s="38"/>
    </row>
    <row r="169" ht="15.75" customHeight="1">
      <c r="B169" s="22"/>
      <c r="D169" s="22"/>
      <c r="G169" s="38"/>
      <c r="J169" s="38"/>
      <c r="L169" s="38"/>
    </row>
    <row r="170" ht="15.75" customHeight="1">
      <c r="B170" s="22"/>
      <c r="D170" s="22"/>
      <c r="G170" s="38"/>
      <c r="J170" s="38"/>
      <c r="L170" s="38"/>
    </row>
    <row r="171" ht="15.75" customHeight="1">
      <c r="B171" s="22"/>
      <c r="D171" s="22"/>
      <c r="G171" s="38"/>
      <c r="J171" s="38"/>
      <c r="L171" s="38"/>
    </row>
    <row r="172" ht="15.75" customHeight="1">
      <c r="B172" s="22"/>
      <c r="D172" s="22"/>
      <c r="G172" s="38"/>
      <c r="J172" s="38"/>
      <c r="L172" s="38"/>
    </row>
    <row r="173" ht="15.75" customHeight="1">
      <c r="B173" s="22"/>
      <c r="D173" s="22"/>
      <c r="G173" s="38"/>
      <c r="J173" s="38"/>
      <c r="L173" s="38"/>
    </row>
    <row r="174" ht="15.75" customHeight="1">
      <c r="B174" s="22"/>
      <c r="D174" s="22"/>
      <c r="G174" s="38"/>
      <c r="J174" s="38"/>
      <c r="L174" s="38"/>
    </row>
    <row r="175" ht="15.75" customHeight="1">
      <c r="B175" s="22"/>
      <c r="D175" s="22"/>
      <c r="G175" s="38"/>
      <c r="J175" s="38"/>
      <c r="L175" s="38"/>
    </row>
    <row r="176" ht="15.75" customHeight="1">
      <c r="B176" s="22"/>
      <c r="D176" s="22"/>
      <c r="G176" s="38"/>
      <c r="J176" s="38"/>
      <c r="L176" s="38"/>
    </row>
    <row r="177" ht="15.75" customHeight="1">
      <c r="B177" s="22"/>
      <c r="D177" s="22"/>
      <c r="G177" s="38"/>
      <c r="J177" s="38"/>
      <c r="L177" s="38"/>
    </row>
    <row r="178" ht="15.75" customHeight="1">
      <c r="B178" s="22"/>
      <c r="D178" s="22"/>
      <c r="G178" s="38"/>
      <c r="J178" s="38"/>
      <c r="L178" s="38"/>
    </row>
    <row r="179" ht="15.75" customHeight="1">
      <c r="B179" s="22"/>
      <c r="D179" s="22"/>
      <c r="G179" s="38"/>
      <c r="J179" s="38"/>
      <c r="L179" s="38"/>
    </row>
    <row r="180" ht="15.75" customHeight="1">
      <c r="B180" s="22"/>
      <c r="D180" s="22"/>
      <c r="G180" s="38"/>
      <c r="J180" s="38"/>
      <c r="L180" s="38"/>
    </row>
    <row r="181" ht="15.75" customHeight="1">
      <c r="B181" s="22"/>
      <c r="D181" s="22"/>
      <c r="G181" s="38"/>
      <c r="J181" s="38"/>
      <c r="L181" s="38"/>
    </row>
    <row r="182" ht="15.75" customHeight="1">
      <c r="B182" s="22"/>
      <c r="D182" s="22"/>
      <c r="G182" s="38"/>
      <c r="J182" s="38"/>
      <c r="L182" s="38"/>
    </row>
    <row r="183" ht="15.75" customHeight="1">
      <c r="B183" s="22"/>
      <c r="D183" s="22"/>
      <c r="G183" s="38"/>
      <c r="J183" s="38"/>
      <c r="L183" s="38"/>
    </row>
    <row r="184" ht="15.75" customHeight="1">
      <c r="B184" s="22"/>
      <c r="D184" s="22"/>
      <c r="G184" s="38"/>
      <c r="J184" s="38"/>
      <c r="L184" s="38"/>
    </row>
    <row r="185" ht="15.75" customHeight="1">
      <c r="B185" s="22"/>
      <c r="D185" s="22"/>
      <c r="G185" s="38"/>
      <c r="J185" s="38"/>
      <c r="L185" s="38"/>
    </row>
    <row r="186" ht="15.75" customHeight="1">
      <c r="B186" s="22"/>
      <c r="D186" s="22"/>
      <c r="G186" s="38"/>
      <c r="J186" s="38"/>
      <c r="L186" s="38"/>
    </row>
    <row r="187" ht="15.75" customHeight="1">
      <c r="B187" s="22"/>
      <c r="D187" s="22"/>
      <c r="G187" s="38"/>
      <c r="J187" s="38"/>
      <c r="L187" s="38"/>
    </row>
    <row r="188" ht="15.75" customHeight="1">
      <c r="B188" s="22"/>
      <c r="D188" s="22"/>
      <c r="G188" s="38"/>
      <c r="J188" s="38"/>
      <c r="L188" s="38"/>
    </row>
    <row r="189" ht="15.75" customHeight="1">
      <c r="B189" s="22"/>
      <c r="D189" s="22"/>
      <c r="G189" s="38"/>
      <c r="J189" s="38"/>
      <c r="L189" s="38"/>
    </row>
    <row r="190" ht="15.75" customHeight="1">
      <c r="B190" s="22"/>
      <c r="D190" s="22"/>
      <c r="G190" s="38"/>
      <c r="J190" s="38"/>
      <c r="L190" s="38"/>
    </row>
    <row r="191" ht="15.75" customHeight="1">
      <c r="B191" s="22"/>
      <c r="D191" s="22"/>
      <c r="G191" s="38"/>
      <c r="J191" s="38"/>
      <c r="L191" s="38"/>
    </row>
    <row r="192" ht="15.75" customHeight="1">
      <c r="B192" s="22"/>
      <c r="D192" s="22"/>
      <c r="G192" s="38"/>
      <c r="J192" s="38"/>
      <c r="L192" s="38"/>
    </row>
    <row r="193" ht="15.75" customHeight="1">
      <c r="B193" s="22"/>
      <c r="D193" s="22"/>
      <c r="G193" s="38"/>
      <c r="J193" s="38"/>
      <c r="L193" s="38"/>
    </row>
    <row r="194" ht="15.75" customHeight="1">
      <c r="B194" s="22"/>
      <c r="D194" s="22"/>
      <c r="G194" s="38"/>
      <c r="J194" s="38"/>
      <c r="L194" s="38"/>
    </row>
    <row r="195" ht="15.75" customHeight="1">
      <c r="B195" s="22"/>
      <c r="D195" s="22"/>
      <c r="G195" s="38"/>
      <c r="J195" s="38"/>
      <c r="L195" s="38"/>
    </row>
    <row r="196" ht="15.75" customHeight="1">
      <c r="B196" s="22"/>
      <c r="D196" s="22"/>
      <c r="G196" s="38"/>
      <c r="J196" s="38"/>
      <c r="L196" s="38"/>
    </row>
    <row r="197" ht="15.75" customHeight="1">
      <c r="B197" s="22"/>
      <c r="D197" s="22"/>
      <c r="G197" s="38"/>
      <c r="J197" s="38"/>
      <c r="L197" s="38"/>
    </row>
    <row r="198" ht="15.75" customHeight="1">
      <c r="B198" s="22"/>
      <c r="D198" s="22"/>
      <c r="G198" s="38"/>
      <c r="J198" s="38"/>
      <c r="L198" s="38"/>
    </row>
    <row r="199" ht="15.75" customHeight="1">
      <c r="B199" s="22"/>
      <c r="D199" s="22"/>
      <c r="G199" s="38"/>
      <c r="J199" s="38"/>
      <c r="L199" s="38"/>
    </row>
    <row r="200" ht="15.75" customHeight="1">
      <c r="B200" s="22"/>
      <c r="D200" s="22"/>
      <c r="G200" s="38"/>
      <c r="J200" s="38"/>
      <c r="L200" s="38"/>
    </row>
    <row r="201" ht="15.75" customHeight="1">
      <c r="B201" s="22"/>
      <c r="D201" s="22"/>
      <c r="G201" s="38"/>
      <c r="J201" s="38"/>
      <c r="L201" s="38"/>
    </row>
    <row r="202" ht="15.75" customHeight="1">
      <c r="B202" s="22"/>
      <c r="D202" s="22"/>
      <c r="G202" s="38"/>
      <c r="J202" s="38"/>
      <c r="L202" s="38"/>
    </row>
    <row r="203" ht="15.75" customHeight="1">
      <c r="B203" s="22"/>
      <c r="D203" s="22"/>
      <c r="G203" s="38"/>
      <c r="J203" s="38"/>
      <c r="L203" s="38"/>
    </row>
    <row r="204" ht="15.75" customHeight="1">
      <c r="B204" s="22"/>
      <c r="D204" s="22"/>
      <c r="G204" s="38"/>
      <c r="J204" s="38"/>
      <c r="L204" s="38"/>
    </row>
    <row r="205" ht="15.75" customHeight="1">
      <c r="B205" s="22"/>
      <c r="D205" s="22"/>
      <c r="G205" s="38"/>
      <c r="J205" s="38"/>
      <c r="L205" s="38"/>
    </row>
    <row r="206" ht="15.75" customHeight="1">
      <c r="B206" s="22"/>
      <c r="D206" s="22"/>
      <c r="G206" s="38"/>
      <c r="J206" s="38"/>
      <c r="L206" s="38"/>
    </row>
    <row r="207" ht="15.75" customHeight="1">
      <c r="B207" s="22"/>
      <c r="D207" s="22"/>
      <c r="G207" s="38"/>
      <c r="J207" s="38"/>
      <c r="L207" s="38"/>
    </row>
    <row r="208" ht="15.75" customHeight="1">
      <c r="B208" s="22"/>
      <c r="D208" s="22"/>
      <c r="G208" s="38"/>
      <c r="J208" s="38"/>
      <c r="L208" s="38"/>
    </row>
    <row r="209" ht="15.75" customHeight="1">
      <c r="B209" s="22"/>
      <c r="D209" s="22"/>
      <c r="G209" s="38"/>
      <c r="J209" s="38"/>
      <c r="L209" s="38"/>
    </row>
    <row r="210" ht="15.75" customHeight="1">
      <c r="B210" s="22"/>
      <c r="D210" s="22"/>
      <c r="G210" s="38"/>
      <c r="J210" s="38"/>
      <c r="L210" s="38"/>
    </row>
    <row r="211" ht="15.75" customHeight="1">
      <c r="B211" s="22"/>
      <c r="D211" s="22"/>
      <c r="G211" s="38"/>
      <c r="J211" s="38"/>
      <c r="L211" s="38"/>
    </row>
    <row r="212" ht="15.75" customHeight="1">
      <c r="B212" s="22"/>
      <c r="D212" s="22"/>
      <c r="G212" s="38"/>
      <c r="J212" s="38"/>
      <c r="L212" s="38"/>
    </row>
    <row r="213" ht="15.75" customHeight="1">
      <c r="B213" s="22"/>
      <c r="D213" s="22"/>
      <c r="G213" s="38"/>
      <c r="J213" s="38"/>
      <c r="L213" s="38"/>
    </row>
    <row r="214" ht="15.75" customHeight="1">
      <c r="B214" s="22"/>
      <c r="D214" s="22"/>
      <c r="G214" s="38"/>
      <c r="J214" s="38"/>
      <c r="L214" s="38"/>
    </row>
    <row r="215" ht="15.75" customHeight="1">
      <c r="B215" s="22"/>
      <c r="D215" s="22"/>
      <c r="G215" s="38"/>
      <c r="J215" s="38"/>
      <c r="L215" s="38"/>
    </row>
    <row r="216" ht="15.75" customHeight="1">
      <c r="B216" s="22"/>
      <c r="D216" s="22"/>
      <c r="G216" s="38"/>
      <c r="J216" s="38"/>
      <c r="L216" s="38"/>
    </row>
    <row r="217" ht="15.75" customHeight="1">
      <c r="B217" s="22"/>
      <c r="D217" s="22"/>
      <c r="G217" s="38"/>
      <c r="J217" s="38"/>
      <c r="L217" s="38"/>
    </row>
    <row r="218" ht="15.75" customHeight="1">
      <c r="B218" s="22"/>
      <c r="D218" s="22"/>
      <c r="G218" s="38"/>
      <c r="J218" s="38"/>
      <c r="L218" s="38"/>
    </row>
    <row r="219" ht="15.75" customHeight="1">
      <c r="B219" s="22"/>
      <c r="D219" s="22"/>
      <c r="G219" s="38"/>
      <c r="J219" s="38"/>
      <c r="L219" s="38"/>
    </row>
    <row r="220" ht="15.75" customHeight="1">
      <c r="B220" s="22"/>
      <c r="D220" s="22"/>
      <c r="G220" s="38"/>
      <c r="J220" s="38"/>
      <c r="L220" s="38"/>
    </row>
    <row r="221" ht="15.75" customHeight="1">
      <c r="B221" s="22"/>
      <c r="D221" s="22"/>
      <c r="G221" s="38"/>
      <c r="J221" s="38"/>
      <c r="L221" s="38"/>
    </row>
    <row r="222" ht="15.75" customHeight="1">
      <c r="B222" s="22"/>
      <c r="D222" s="22"/>
      <c r="G222" s="38"/>
      <c r="J222" s="38"/>
      <c r="L222" s="38"/>
    </row>
    <row r="223" ht="15.75" customHeight="1">
      <c r="B223" s="22"/>
      <c r="D223" s="22"/>
      <c r="G223" s="38"/>
      <c r="J223" s="38"/>
      <c r="L223" s="38"/>
    </row>
    <row r="224" ht="15.75" customHeight="1">
      <c r="B224" s="22"/>
      <c r="D224" s="22"/>
      <c r="G224" s="38"/>
      <c r="J224" s="38"/>
      <c r="L224" s="38"/>
    </row>
    <row r="225" ht="15.75" customHeight="1">
      <c r="B225" s="22"/>
      <c r="D225" s="22"/>
      <c r="G225" s="38"/>
      <c r="J225" s="38"/>
      <c r="L225" s="38"/>
    </row>
    <row r="226" ht="15.75" customHeight="1">
      <c r="B226" s="22"/>
      <c r="D226" s="22"/>
      <c r="G226" s="38"/>
      <c r="J226" s="38"/>
      <c r="L226" s="38"/>
    </row>
    <row r="227" ht="15.75" customHeight="1">
      <c r="B227" s="22"/>
      <c r="D227" s="22"/>
      <c r="G227" s="38"/>
      <c r="J227" s="38"/>
      <c r="L227" s="38"/>
    </row>
    <row r="228" ht="15.75" customHeight="1">
      <c r="B228" s="22"/>
      <c r="D228" s="22"/>
      <c r="G228" s="38"/>
      <c r="J228" s="38"/>
      <c r="L228" s="38"/>
    </row>
    <row r="229" ht="15.75" customHeight="1">
      <c r="B229" s="22"/>
      <c r="D229" s="22"/>
      <c r="G229" s="38"/>
      <c r="J229" s="38"/>
      <c r="L229" s="38"/>
    </row>
    <row r="230" ht="15.75" customHeight="1">
      <c r="B230" s="22"/>
      <c r="D230" s="22"/>
      <c r="G230" s="38"/>
      <c r="J230" s="38"/>
      <c r="L230" s="38"/>
    </row>
    <row r="231" ht="15.75" customHeight="1">
      <c r="B231" s="22"/>
      <c r="D231" s="22"/>
      <c r="G231" s="38"/>
      <c r="J231" s="38"/>
      <c r="L231" s="38"/>
    </row>
    <row r="232" ht="15.75" customHeight="1">
      <c r="B232" s="22"/>
      <c r="D232" s="22"/>
      <c r="G232" s="38"/>
      <c r="J232" s="38"/>
      <c r="L232" s="38"/>
    </row>
    <row r="233" ht="15.75" customHeight="1">
      <c r="B233" s="22"/>
      <c r="D233" s="22"/>
      <c r="G233" s="38"/>
      <c r="J233" s="38"/>
      <c r="L233" s="38"/>
    </row>
    <row r="234" ht="15.75" customHeight="1">
      <c r="B234" s="22"/>
      <c r="D234" s="22"/>
      <c r="G234" s="38"/>
      <c r="J234" s="38"/>
      <c r="L234" s="38"/>
    </row>
    <row r="235" ht="15.75" customHeight="1">
      <c r="B235" s="22"/>
      <c r="D235" s="22"/>
      <c r="G235" s="38"/>
      <c r="J235" s="38"/>
      <c r="L235" s="38"/>
    </row>
    <row r="236" ht="15.75" customHeight="1">
      <c r="B236" s="22"/>
      <c r="D236" s="22"/>
      <c r="G236" s="38"/>
      <c r="J236" s="38"/>
      <c r="L236" s="38"/>
    </row>
    <row r="237" ht="15.75" customHeight="1">
      <c r="B237" s="22"/>
      <c r="D237" s="22"/>
      <c r="G237" s="38"/>
      <c r="J237" s="38"/>
      <c r="L237" s="38"/>
    </row>
    <row r="238" ht="15.75" customHeight="1">
      <c r="B238" s="22"/>
      <c r="D238" s="22"/>
      <c r="G238" s="38"/>
      <c r="J238" s="38"/>
      <c r="L238" s="38"/>
    </row>
    <row r="239" ht="15.75" customHeight="1">
      <c r="B239" s="22"/>
      <c r="D239" s="22"/>
      <c r="G239" s="38"/>
      <c r="J239" s="38"/>
      <c r="L239" s="38"/>
    </row>
    <row r="240" ht="15.75" customHeight="1">
      <c r="B240" s="22"/>
      <c r="D240" s="22"/>
      <c r="G240" s="38"/>
      <c r="J240" s="38"/>
      <c r="L240" s="38"/>
    </row>
    <row r="241" ht="15.75" customHeight="1">
      <c r="B241" s="22"/>
      <c r="D241" s="22"/>
      <c r="G241" s="38"/>
      <c r="J241" s="38"/>
      <c r="L241" s="38"/>
    </row>
    <row r="242" ht="15.75" customHeight="1">
      <c r="B242" s="22"/>
      <c r="D242" s="22"/>
      <c r="G242" s="38"/>
      <c r="J242" s="38"/>
      <c r="L242" s="38"/>
    </row>
    <row r="243" ht="15.75" customHeight="1">
      <c r="B243" s="22"/>
      <c r="D243" s="22"/>
      <c r="G243" s="38"/>
      <c r="J243" s="38"/>
      <c r="L243" s="38"/>
    </row>
    <row r="244" ht="15.75" customHeight="1">
      <c r="B244" s="22"/>
      <c r="D244" s="22"/>
      <c r="G244" s="38"/>
      <c r="J244" s="38"/>
      <c r="L244" s="38"/>
    </row>
    <row r="245" ht="15.75" customHeight="1">
      <c r="B245" s="22"/>
      <c r="D245" s="22"/>
      <c r="G245" s="38"/>
      <c r="J245" s="38"/>
      <c r="L245" s="38"/>
    </row>
    <row r="246" ht="15.75" customHeight="1">
      <c r="B246" s="22"/>
      <c r="D246" s="22"/>
      <c r="G246" s="38"/>
      <c r="J246" s="38"/>
      <c r="L246" s="38"/>
    </row>
    <row r="247" ht="15.75" customHeight="1">
      <c r="B247" s="22"/>
      <c r="D247" s="22"/>
      <c r="G247" s="38"/>
      <c r="J247" s="38"/>
      <c r="L247" s="38"/>
    </row>
    <row r="248" ht="15.75" customHeight="1">
      <c r="B248" s="22"/>
      <c r="D248" s="22"/>
      <c r="G248" s="38"/>
      <c r="J248" s="38"/>
      <c r="L248" s="38"/>
    </row>
    <row r="249" ht="15.75" customHeight="1">
      <c r="B249" s="22"/>
      <c r="D249" s="22"/>
      <c r="G249" s="38"/>
      <c r="J249" s="38"/>
      <c r="L249" s="38"/>
    </row>
    <row r="250" ht="15.75" customHeight="1">
      <c r="B250" s="22"/>
      <c r="D250" s="22"/>
      <c r="G250" s="38"/>
      <c r="J250" s="38"/>
      <c r="L250" s="38"/>
    </row>
    <row r="251" ht="15.75" customHeight="1">
      <c r="B251" s="22"/>
      <c r="D251" s="22"/>
      <c r="G251" s="38"/>
      <c r="J251" s="38"/>
      <c r="L251" s="38"/>
    </row>
    <row r="252" ht="15.75" customHeight="1">
      <c r="B252" s="22"/>
      <c r="D252" s="22"/>
      <c r="G252" s="38"/>
      <c r="J252" s="38"/>
      <c r="L252" s="38"/>
    </row>
    <row r="253" ht="15.75" customHeight="1">
      <c r="B253" s="22"/>
      <c r="D253" s="22"/>
      <c r="G253" s="38"/>
      <c r="J253" s="38"/>
      <c r="L253" s="38"/>
    </row>
    <row r="254" ht="15.75" customHeight="1">
      <c r="B254" s="22"/>
      <c r="D254" s="22"/>
      <c r="G254" s="38"/>
      <c r="J254" s="38"/>
      <c r="L254" s="38"/>
    </row>
    <row r="255" ht="15.75" customHeight="1">
      <c r="B255" s="22"/>
      <c r="D255" s="22"/>
      <c r="G255" s="38"/>
      <c r="J255" s="38"/>
      <c r="L255" s="38"/>
    </row>
    <row r="256" ht="15.75" customHeight="1">
      <c r="B256" s="22"/>
      <c r="D256" s="22"/>
      <c r="G256" s="38"/>
      <c r="J256" s="38"/>
      <c r="L256" s="38"/>
    </row>
    <row r="257" ht="15.75" customHeight="1">
      <c r="B257" s="22"/>
      <c r="D257" s="22"/>
      <c r="G257" s="38"/>
      <c r="J257" s="38"/>
      <c r="L257" s="38"/>
    </row>
    <row r="258" ht="15.75" customHeight="1">
      <c r="B258" s="22"/>
      <c r="D258" s="22"/>
      <c r="G258" s="38"/>
      <c r="J258" s="38"/>
      <c r="L258" s="38"/>
    </row>
    <row r="259" ht="15.75" customHeight="1">
      <c r="B259" s="22"/>
      <c r="D259" s="22"/>
      <c r="G259" s="38"/>
      <c r="J259" s="38"/>
      <c r="L259" s="38"/>
    </row>
    <row r="260" ht="15.75" customHeight="1">
      <c r="B260" s="22"/>
      <c r="D260" s="22"/>
      <c r="G260" s="38"/>
      <c r="J260" s="38"/>
      <c r="L260" s="38"/>
    </row>
    <row r="261" ht="15.75" customHeight="1">
      <c r="B261" s="22"/>
      <c r="D261" s="22"/>
      <c r="G261" s="38"/>
      <c r="J261" s="38"/>
      <c r="L261" s="38"/>
    </row>
    <row r="262" ht="15.75" customHeight="1">
      <c r="B262" s="22"/>
      <c r="D262" s="22"/>
      <c r="G262" s="38"/>
      <c r="J262" s="38"/>
      <c r="L262" s="38"/>
    </row>
    <row r="263" ht="15.75" customHeight="1">
      <c r="B263" s="22"/>
      <c r="D263" s="22"/>
      <c r="G263" s="38"/>
      <c r="J263" s="38"/>
      <c r="L263" s="38"/>
    </row>
    <row r="264" ht="15.75" customHeight="1">
      <c r="B264" s="22"/>
      <c r="D264" s="22"/>
      <c r="G264" s="38"/>
      <c r="J264" s="38"/>
      <c r="L264" s="38"/>
    </row>
    <row r="265" ht="15.75" customHeight="1">
      <c r="B265" s="22"/>
      <c r="D265" s="22"/>
      <c r="G265" s="38"/>
      <c r="J265" s="38"/>
      <c r="L265" s="38"/>
    </row>
    <row r="266" ht="15.75" customHeight="1">
      <c r="B266" s="22"/>
      <c r="D266" s="22"/>
      <c r="G266" s="38"/>
      <c r="J266" s="38"/>
      <c r="L266" s="38"/>
    </row>
    <row r="267" ht="15.75" customHeight="1">
      <c r="B267" s="22"/>
      <c r="D267" s="22"/>
      <c r="G267" s="38"/>
      <c r="J267" s="38"/>
      <c r="L267" s="38"/>
    </row>
    <row r="268" ht="15.75" customHeight="1">
      <c r="B268" s="22"/>
      <c r="D268" s="22"/>
      <c r="G268" s="38"/>
      <c r="J268" s="38"/>
      <c r="L268" s="38"/>
    </row>
    <row r="269" ht="15.75" customHeight="1">
      <c r="B269" s="22"/>
      <c r="D269" s="22"/>
      <c r="G269" s="38"/>
      <c r="J269" s="38"/>
      <c r="L269" s="38"/>
    </row>
    <row r="270" ht="15.75" customHeight="1">
      <c r="B270" s="22"/>
      <c r="D270" s="22"/>
      <c r="G270" s="38"/>
      <c r="J270" s="38"/>
      <c r="L270" s="38"/>
    </row>
    <row r="271" ht="15.75" customHeight="1">
      <c r="B271" s="22"/>
      <c r="D271" s="22"/>
      <c r="G271" s="38"/>
      <c r="J271" s="38"/>
      <c r="L271" s="38"/>
    </row>
    <row r="272" ht="15.75" customHeight="1">
      <c r="B272" s="22"/>
      <c r="D272" s="22"/>
      <c r="G272" s="38"/>
      <c r="J272" s="38"/>
      <c r="L272" s="38"/>
    </row>
    <row r="273" ht="15.75" customHeight="1">
      <c r="B273" s="22"/>
      <c r="D273" s="22"/>
      <c r="G273" s="38"/>
      <c r="J273" s="38"/>
      <c r="L273" s="38"/>
    </row>
    <row r="274" ht="15.75" customHeight="1">
      <c r="B274" s="22"/>
      <c r="D274" s="22"/>
      <c r="G274" s="38"/>
      <c r="J274" s="38"/>
      <c r="L274" s="38"/>
    </row>
    <row r="275" ht="15.75" customHeight="1">
      <c r="B275" s="22"/>
      <c r="D275" s="22"/>
      <c r="G275" s="38"/>
      <c r="J275" s="38"/>
      <c r="L275" s="38"/>
    </row>
    <row r="276" ht="15.75" customHeight="1">
      <c r="B276" s="22"/>
      <c r="D276" s="22"/>
      <c r="G276" s="38"/>
      <c r="J276" s="38"/>
      <c r="L276" s="38"/>
    </row>
    <row r="277" ht="15.75" customHeight="1">
      <c r="B277" s="22"/>
      <c r="D277" s="22"/>
      <c r="G277" s="38"/>
      <c r="J277" s="38"/>
      <c r="L277" s="38"/>
    </row>
    <row r="278" ht="15.75" customHeight="1">
      <c r="B278" s="22"/>
      <c r="D278" s="22"/>
      <c r="G278" s="38"/>
      <c r="J278" s="38"/>
      <c r="L278" s="38"/>
    </row>
    <row r="279" ht="15.75" customHeight="1">
      <c r="B279" s="22"/>
      <c r="D279" s="22"/>
      <c r="G279" s="38"/>
      <c r="J279" s="38"/>
      <c r="L279" s="38"/>
    </row>
    <row r="280" ht="15.75" customHeight="1">
      <c r="B280" s="22"/>
      <c r="D280" s="22"/>
      <c r="G280" s="38"/>
      <c r="J280" s="38"/>
      <c r="L280" s="38"/>
    </row>
    <row r="281" ht="15.75" customHeight="1">
      <c r="B281" s="22"/>
      <c r="D281" s="22"/>
      <c r="G281" s="38"/>
      <c r="J281" s="38"/>
      <c r="L281" s="38"/>
    </row>
    <row r="282" ht="15.75" customHeight="1">
      <c r="B282" s="22"/>
      <c r="D282" s="22"/>
      <c r="G282" s="38"/>
      <c r="J282" s="38"/>
      <c r="L282" s="38"/>
    </row>
    <row r="283" ht="15.75" customHeight="1">
      <c r="B283" s="22"/>
      <c r="D283" s="22"/>
      <c r="G283" s="38"/>
      <c r="J283" s="38"/>
      <c r="L283" s="38"/>
    </row>
    <row r="284" ht="15.75" customHeight="1">
      <c r="B284" s="22"/>
      <c r="D284" s="22"/>
      <c r="G284" s="38"/>
      <c r="J284" s="38"/>
      <c r="L284" s="38"/>
    </row>
    <row r="285" ht="15.75" customHeight="1">
      <c r="B285" s="22"/>
      <c r="D285" s="22"/>
      <c r="G285" s="38"/>
      <c r="J285" s="38"/>
      <c r="L285" s="38"/>
    </row>
    <row r="286" ht="15.75" customHeight="1">
      <c r="B286" s="22"/>
      <c r="D286" s="22"/>
      <c r="G286" s="38"/>
      <c r="J286" s="38"/>
      <c r="L286" s="38"/>
    </row>
    <row r="287" ht="15.75" customHeight="1">
      <c r="B287" s="22"/>
      <c r="D287" s="22"/>
      <c r="G287" s="38"/>
      <c r="J287" s="38"/>
      <c r="L287" s="38"/>
    </row>
    <row r="288" ht="15.75" customHeight="1">
      <c r="B288" s="22"/>
      <c r="D288" s="22"/>
      <c r="G288" s="38"/>
      <c r="J288" s="38"/>
      <c r="L288" s="38"/>
    </row>
    <row r="289" ht="15.75" customHeight="1">
      <c r="B289" s="22"/>
      <c r="D289" s="22"/>
      <c r="G289" s="38"/>
      <c r="J289" s="38"/>
      <c r="L289" s="38"/>
    </row>
    <row r="290" ht="15.75" customHeight="1">
      <c r="B290" s="22"/>
      <c r="D290" s="22"/>
      <c r="G290" s="38"/>
      <c r="J290" s="38"/>
      <c r="L290" s="38"/>
    </row>
    <row r="291" ht="15.75" customHeight="1">
      <c r="B291" s="22"/>
      <c r="D291" s="22"/>
      <c r="G291" s="38"/>
      <c r="J291" s="38"/>
      <c r="L291" s="38"/>
    </row>
    <row r="292" ht="15.75" customHeight="1">
      <c r="B292" s="22"/>
      <c r="D292" s="22"/>
      <c r="G292" s="38"/>
      <c r="J292" s="38"/>
      <c r="L292" s="38"/>
    </row>
    <row r="293" ht="15.75" customHeight="1">
      <c r="B293" s="22"/>
      <c r="D293" s="22"/>
      <c r="G293" s="38"/>
      <c r="J293" s="38"/>
      <c r="L293" s="38"/>
    </row>
    <row r="294" ht="15.75" customHeight="1">
      <c r="B294" s="22"/>
      <c r="D294" s="22"/>
      <c r="G294" s="38"/>
      <c r="J294" s="38"/>
      <c r="L294" s="38"/>
    </row>
    <row r="295" ht="15.75" customHeight="1">
      <c r="B295" s="22"/>
      <c r="D295" s="22"/>
      <c r="G295" s="38"/>
      <c r="J295" s="38"/>
      <c r="L295" s="38"/>
    </row>
    <row r="296" ht="15.75" customHeight="1">
      <c r="B296" s="22"/>
      <c r="D296" s="22"/>
      <c r="G296" s="38"/>
      <c r="J296" s="38"/>
      <c r="L296" s="38"/>
    </row>
    <row r="297" ht="15.75" customHeight="1">
      <c r="B297" s="22"/>
      <c r="D297" s="22"/>
      <c r="G297" s="38"/>
      <c r="J297" s="38"/>
      <c r="L297" s="38"/>
    </row>
    <row r="298" ht="15.75" customHeight="1">
      <c r="B298" s="22"/>
      <c r="D298" s="22"/>
      <c r="G298" s="38"/>
      <c r="J298" s="38"/>
      <c r="L298" s="38"/>
    </row>
    <row r="299" ht="15.75" customHeight="1">
      <c r="B299" s="22"/>
      <c r="D299" s="22"/>
      <c r="G299" s="38"/>
      <c r="J299" s="38"/>
      <c r="L299" s="38"/>
    </row>
    <row r="300" ht="15.75" customHeight="1">
      <c r="B300" s="22"/>
      <c r="D300" s="22"/>
      <c r="G300" s="38"/>
      <c r="J300" s="38"/>
      <c r="L300" s="38"/>
    </row>
    <row r="301" ht="15.75" customHeight="1">
      <c r="B301" s="22"/>
      <c r="D301" s="22"/>
      <c r="G301" s="38"/>
      <c r="J301" s="38"/>
      <c r="L301" s="38"/>
    </row>
    <row r="302" ht="15.75" customHeight="1">
      <c r="B302" s="22"/>
      <c r="D302" s="22"/>
      <c r="G302" s="38"/>
      <c r="J302" s="38"/>
      <c r="L302" s="38"/>
    </row>
    <row r="303" ht="15.75" customHeight="1">
      <c r="B303" s="22"/>
      <c r="D303" s="22"/>
      <c r="G303" s="38"/>
      <c r="J303" s="38"/>
      <c r="L303" s="38"/>
    </row>
    <row r="304" ht="15.75" customHeight="1">
      <c r="B304" s="22"/>
      <c r="D304" s="22"/>
      <c r="G304" s="38"/>
      <c r="J304" s="38"/>
      <c r="L304" s="38"/>
    </row>
    <row r="305" ht="15.75" customHeight="1">
      <c r="B305" s="22"/>
      <c r="D305" s="22"/>
      <c r="G305" s="38"/>
      <c r="J305" s="38"/>
      <c r="L305" s="38"/>
    </row>
    <row r="306" ht="15.75" customHeight="1">
      <c r="B306" s="22"/>
      <c r="D306" s="22"/>
      <c r="G306" s="38"/>
      <c r="J306" s="38"/>
      <c r="L306" s="38"/>
    </row>
    <row r="307" ht="15.75" customHeight="1">
      <c r="B307" s="22"/>
      <c r="D307" s="22"/>
      <c r="G307" s="38"/>
      <c r="J307" s="38"/>
      <c r="L307" s="38"/>
    </row>
    <row r="308" ht="15.75" customHeight="1">
      <c r="B308" s="22"/>
      <c r="D308" s="22"/>
      <c r="G308" s="38"/>
      <c r="J308" s="38"/>
      <c r="L308" s="38"/>
    </row>
    <row r="309" ht="15.75" customHeight="1">
      <c r="B309" s="22"/>
      <c r="D309" s="22"/>
      <c r="G309" s="38"/>
      <c r="J309" s="38"/>
      <c r="L309" s="38"/>
    </row>
    <row r="310" ht="15.75" customHeight="1">
      <c r="B310" s="22"/>
      <c r="D310" s="22"/>
      <c r="G310" s="38"/>
      <c r="J310" s="38"/>
      <c r="L310" s="38"/>
    </row>
    <row r="311" ht="15.75" customHeight="1">
      <c r="B311" s="22"/>
      <c r="D311" s="22"/>
      <c r="G311" s="38"/>
      <c r="J311" s="38"/>
      <c r="L311" s="38"/>
    </row>
    <row r="312" ht="15.75" customHeight="1">
      <c r="B312" s="22"/>
      <c r="D312" s="22"/>
      <c r="G312" s="38"/>
      <c r="J312" s="38"/>
      <c r="L312" s="38"/>
    </row>
    <row r="313" ht="15.75" customHeight="1">
      <c r="B313" s="22"/>
      <c r="D313" s="22"/>
      <c r="G313" s="38"/>
      <c r="J313" s="38"/>
      <c r="L313" s="38"/>
    </row>
    <row r="314" ht="15.75" customHeight="1">
      <c r="B314" s="22"/>
      <c r="D314" s="22"/>
      <c r="G314" s="38"/>
      <c r="J314" s="38"/>
      <c r="L314" s="38"/>
    </row>
    <row r="315" ht="15.75" customHeight="1">
      <c r="B315" s="22"/>
      <c r="D315" s="22"/>
      <c r="G315" s="38"/>
      <c r="J315" s="38"/>
      <c r="L315" s="38"/>
    </row>
    <row r="316" ht="15.75" customHeight="1">
      <c r="B316" s="22"/>
      <c r="D316" s="22"/>
      <c r="G316" s="38"/>
      <c r="J316" s="38"/>
      <c r="L316" s="38"/>
    </row>
    <row r="317" ht="15.75" customHeight="1">
      <c r="B317" s="22"/>
      <c r="D317" s="22"/>
      <c r="G317" s="38"/>
      <c r="J317" s="38"/>
      <c r="L317" s="38"/>
    </row>
    <row r="318" ht="15.75" customHeight="1">
      <c r="B318" s="22"/>
      <c r="D318" s="22"/>
      <c r="G318" s="38"/>
      <c r="J318" s="38"/>
      <c r="L318" s="38"/>
    </row>
    <row r="319" ht="15.75" customHeight="1">
      <c r="B319" s="22"/>
      <c r="D319" s="22"/>
      <c r="G319" s="38"/>
      <c r="J319" s="38"/>
      <c r="L319" s="38"/>
    </row>
    <row r="320" ht="15.75" customHeight="1">
      <c r="B320" s="22"/>
      <c r="D320" s="22"/>
      <c r="G320" s="38"/>
      <c r="J320" s="38"/>
      <c r="L320" s="38"/>
    </row>
    <row r="321" ht="15.75" customHeight="1">
      <c r="B321" s="22"/>
      <c r="D321" s="22"/>
      <c r="G321" s="38"/>
      <c r="J321" s="38"/>
      <c r="L321" s="38"/>
    </row>
    <row r="322" ht="15.75" customHeight="1">
      <c r="B322" s="22"/>
      <c r="D322" s="22"/>
      <c r="G322" s="38"/>
      <c r="J322" s="38"/>
      <c r="L322" s="38"/>
    </row>
    <row r="323" ht="15.75" customHeight="1">
      <c r="B323" s="22"/>
      <c r="D323" s="22"/>
      <c r="G323" s="38"/>
      <c r="J323" s="38"/>
      <c r="L323" s="38"/>
    </row>
    <row r="324" ht="15.75" customHeight="1">
      <c r="B324" s="22"/>
      <c r="D324" s="22"/>
      <c r="G324" s="38"/>
      <c r="J324" s="38"/>
      <c r="L324" s="38"/>
    </row>
    <row r="325" ht="15.75" customHeight="1">
      <c r="B325" s="22"/>
      <c r="D325" s="22"/>
      <c r="G325" s="38"/>
      <c r="J325" s="38"/>
      <c r="L325" s="38"/>
    </row>
    <row r="326" ht="15.75" customHeight="1">
      <c r="B326" s="22"/>
      <c r="D326" s="22"/>
      <c r="G326" s="38"/>
      <c r="J326" s="38"/>
      <c r="L326" s="38"/>
    </row>
    <row r="327" ht="15.75" customHeight="1">
      <c r="B327" s="22"/>
      <c r="D327" s="22"/>
      <c r="G327" s="38"/>
      <c r="J327" s="38"/>
      <c r="L327" s="38"/>
    </row>
    <row r="328" ht="15.75" customHeight="1">
      <c r="B328" s="22"/>
      <c r="D328" s="22"/>
      <c r="G328" s="38"/>
      <c r="J328" s="38"/>
      <c r="L328" s="38"/>
    </row>
    <row r="329" ht="15.75" customHeight="1">
      <c r="B329" s="22"/>
      <c r="D329" s="22"/>
      <c r="G329" s="38"/>
      <c r="J329" s="38"/>
      <c r="L329" s="38"/>
    </row>
    <row r="330" ht="15.75" customHeight="1">
      <c r="B330" s="22"/>
      <c r="D330" s="22"/>
      <c r="G330" s="38"/>
      <c r="J330" s="38"/>
      <c r="L330" s="38"/>
    </row>
    <row r="331" ht="15.75" customHeight="1">
      <c r="B331" s="22"/>
      <c r="D331" s="22"/>
      <c r="G331" s="38"/>
      <c r="J331" s="38"/>
      <c r="L331" s="38"/>
    </row>
    <row r="332" ht="15.75" customHeight="1">
      <c r="B332" s="22"/>
      <c r="D332" s="22"/>
      <c r="G332" s="38"/>
      <c r="J332" s="38"/>
      <c r="L332" s="38"/>
    </row>
    <row r="333" ht="15.75" customHeight="1">
      <c r="B333" s="22"/>
      <c r="D333" s="22"/>
      <c r="G333" s="38"/>
      <c r="J333" s="38"/>
      <c r="L333" s="38"/>
    </row>
    <row r="334" ht="15.75" customHeight="1">
      <c r="B334" s="22"/>
      <c r="D334" s="22"/>
      <c r="G334" s="38"/>
      <c r="J334" s="38"/>
      <c r="L334" s="38"/>
    </row>
    <row r="335" ht="15.75" customHeight="1">
      <c r="B335" s="22"/>
      <c r="D335" s="22"/>
      <c r="G335" s="38"/>
      <c r="J335" s="38"/>
      <c r="L335" s="38"/>
    </row>
    <row r="336" ht="15.75" customHeight="1">
      <c r="B336" s="22"/>
      <c r="D336" s="22"/>
      <c r="G336" s="38"/>
      <c r="J336" s="38"/>
      <c r="L336" s="38"/>
    </row>
    <row r="337" ht="15.75" customHeight="1">
      <c r="B337" s="22"/>
      <c r="D337" s="22"/>
      <c r="G337" s="38"/>
      <c r="J337" s="38"/>
      <c r="L337" s="38"/>
    </row>
    <row r="338" ht="15.75" customHeight="1">
      <c r="B338" s="22"/>
      <c r="D338" s="22"/>
      <c r="G338" s="38"/>
      <c r="J338" s="38"/>
      <c r="L338" s="38"/>
    </row>
    <row r="339" ht="15.75" customHeight="1">
      <c r="B339" s="22"/>
      <c r="D339" s="22"/>
      <c r="G339" s="38"/>
      <c r="J339" s="38"/>
      <c r="L339" s="38"/>
    </row>
    <row r="340" ht="15.75" customHeight="1">
      <c r="B340" s="22"/>
      <c r="D340" s="22"/>
      <c r="G340" s="38"/>
      <c r="J340" s="38"/>
      <c r="L340" s="38"/>
    </row>
    <row r="341" ht="15.75" customHeight="1">
      <c r="B341" s="22"/>
      <c r="D341" s="22"/>
      <c r="G341" s="38"/>
      <c r="J341" s="38"/>
      <c r="L341" s="38"/>
    </row>
    <row r="342" ht="15.75" customHeight="1">
      <c r="B342" s="22"/>
      <c r="D342" s="22"/>
      <c r="G342" s="38"/>
      <c r="J342" s="38"/>
      <c r="L342" s="38"/>
    </row>
    <row r="343" ht="15.75" customHeight="1">
      <c r="B343" s="22"/>
      <c r="D343" s="22"/>
      <c r="G343" s="38"/>
      <c r="J343" s="38"/>
      <c r="L343" s="38"/>
    </row>
    <row r="344" ht="15.75" customHeight="1">
      <c r="B344" s="22"/>
      <c r="D344" s="22"/>
      <c r="G344" s="38"/>
      <c r="J344" s="38"/>
      <c r="L344" s="38"/>
    </row>
    <row r="345" ht="15.75" customHeight="1">
      <c r="B345" s="22"/>
      <c r="D345" s="22"/>
      <c r="G345" s="38"/>
      <c r="J345" s="38"/>
      <c r="L345" s="38"/>
    </row>
    <row r="346" ht="15.75" customHeight="1">
      <c r="B346" s="22"/>
      <c r="D346" s="22"/>
      <c r="G346" s="38"/>
      <c r="J346" s="38"/>
      <c r="L346" s="38"/>
    </row>
    <row r="347" ht="15.75" customHeight="1">
      <c r="B347" s="22"/>
      <c r="D347" s="22"/>
      <c r="G347" s="38"/>
      <c r="J347" s="38"/>
      <c r="L347" s="38"/>
    </row>
    <row r="348" ht="15.75" customHeight="1">
      <c r="B348" s="22"/>
      <c r="D348" s="22"/>
      <c r="G348" s="38"/>
      <c r="J348" s="38"/>
      <c r="L348" s="38"/>
    </row>
    <row r="349" ht="15.75" customHeight="1">
      <c r="B349" s="22"/>
      <c r="D349" s="22"/>
      <c r="G349" s="38"/>
      <c r="J349" s="38"/>
      <c r="L349" s="38"/>
    </row>
    <row r="350" ht="15.75" customHeight="1">
      <c r="B350" s="22"/>
      <c r="D350" s="22"/>
      <c r="G350" s="38"/>
      <c r="J350" s="38"/>
      <c r="L350" s="38"/>
    </row>
    <row r="351" ht="15.75" customHeight="1">
      <c r="B351" s="22"/>
      <c r="D351" s="22"/>
      <c r="G351" s="38"/>
      <c r="J351" s="38"/>
      <c r="L351" s="38"/>
    </row>
    <row r="352" ht="15.75" customHeight="1">
      <c r="B352" s="22"/>
      <c r="D352" s="22"/>
      <c r="G352" s="38"/>
      <c r="J352" s="38"/>
      <c r="L352" s="38"/>
    </row>
    <row r="353" ht="15.75" customHeight="1">
      <c r="B353" s="22"/>
      <c r="D353" s="22"/>
      <c r="G353" s="38"/>
      <c r="J353" s="38"/>
      <c r="L353" s="38"/>
    </row>
    <row r="354" ht="15.75" customHeight="1">
      <c r="B354" s="22"/>
      <c r="D354" s="22"/>
      <c r="G354" s="38"/>
      <c r="J354" s="38"/>
      <c r="L354" s="38"/>
    </row>
    <row r="355" ht="15.75" customHeight="1">
      <c r="B355" s="22"/>
      <c r="D355" s="22"/>
      <c r="G355" s="38"/>
      <c r="J355" s="38"/>
      <c r="L355" s="38"/>
    </row>
    <row r="356" ht="15.75" customHeight="1">
      <c r="B356" s="22"/>
      <c r="D356" s="22"/>
      <c r="G356" s="38"/>
      <c r="J356" s="38"/>
      <c r="L356" s="38"/>
    </row>
    <row r="357" ht="15.75" customHeight="1">
      <c r="B357" s="22"/>
      <c r="D357" s="22"/>
      <c r="G357" s="38"/>
      <c r="J357" s="38"/>
      <c r="L357" s="38"/>
    </row>
    <row r="358" ht="15.75" customHeight="1">
      <c r="B358" s="22"/>
      <c r="D358" s="22"/>
      <c r="G358" s="38"/>
      <c r="J358" s="38"/>
      <c r="L358" s="38"/>
    </row>
    <row r="359" ht="15.75" customHeight="1">
      <c r="B359" s="22"/>
      <c r="D359" s="22"/>
      <c r="G359" s="38"/>
      <c r="J359" s="38"/>
      <c r="L359" s="38"/>
    </row>
    <row r="360" ht="15.75" customHeight="1">
      <c r="B360" s="22"/>
      <c r="D360" s="22"/>
      <c r="G360" s="38"/>
      <c r="J360" s="38"/>
      <c r="L360" s="38"/>
    </row>
    <row r="361" ht="15.75" customHeight="1">
      <c r="B361" s="22"/>
      <c r="D361" s="22"/>
      <c r="G361" s="38"/>
      <c r="J361" s="38"/>
      <c r="L361" s="38"/>
    </row>
    <row r="362" ht="15.75" customHeight="1">
      <c r="B362" s="22"/>
      <c r="D362" s="22"/>
      <c r="G362" s="38"/>
      <c r="J362" s="38"/>
      <c r="L362" s="38"/>
    </row>
    <row r="363" ht="15.75" customHeight="1">
      <c r="B363" s="22"/>
      <c r="D363" s="22"/>
      <c r="G363" s="38"/>
      <c r="J363" s="38"/>
      <c r="L363" s="38"/>
    </row>
    <row r="364" ht="15.75" customHeight="1">
      <c r="B364" s="22"/>
      <c r="D364" s="22"/>
      <c r="G364" s="38"/>
      <c r="J364" s="38"/>
      <c r="L364" s="38"/>
    </row>
    <row r="365" ht="15.75" customHeight="1">
      <c r="B365" s="22"/>
      <c r="D365" s="22"/>
      <c r="G365" s="38"/>
      <c r="J365" s="38"/>
      <c r="L365" s="38"/>
    </row>
    <row r="366" ht="15.75" customHeight="1">
      <c r="B366" s="22"/>
      <c r="D366" s="22"/>
      <c r="G366" s="38"/>
      <c r="J366" s="38"/>
      <c r="L366" s="38"/>
    </row>
    <row r="367" ht="15.75" customHeight="1">
      <c r="B367" s="22"/>
      <c r="D367" s="22"/>
      <c r="G367" s="38"/>
      <c r="J367" s="38"/>
      <c r="L367" s="38"/>
    </row>
    <row r="368" ht="15.75" customHeight="1">
      <c r="B368" s="22"/>
      <c r="D368" s="22"/>
      <c r="G368" s="38"/>
      <c r="J368" s="38"/>
      <c r="L368" s="38"/>
    </row>
    <row r="369" ht="15.75" customHeight="1">
      <c r="B369" s="22"/>
      <c r="D369" s="22"/>
      <c r="G369" s="38"/>
      <c r="J369" s="38"/>
      <c r="L369" s="38"/>
    </row>
    <row r="370" ht="15.75" customHeight="1">
      <c r="B370" s="22"/>
      <c r="D370" s="22"/>
      <c r="G370" s="38"/>
      <c r="J370" s="38"/>
      <c r="L370" s="38"/>
    </row>
    <row r="371" ht="15.75" customHeight="1">
      <c r="B371" s="22"/>
      <c r="D371" s="22"/>
      <c r="G371" s="38"/>
      <c r="J371" s="38"/>
      <c r="L371" s="38"/>
    </row>
    <row r="372" ht="15.75" customHeight="1">
      <c r="B372" s="22"/>
      <c r="D372" s="22"/>
      <c r="G372" s="38"/>
      <c r="J372" s="38"/>
      <c r="L372" s="38"/>
    </row>
    <row r="373" ht="15.75" customHeight="1">
      <c r="B373" s="22"/>
      <c r="D373" s="22"/>
      <c r="G373" s="38"/>
      <c r="J373" s="38"/>
      <c r="L373" s="38"/>
    </row>
    <row r="374" ht="15.75" customHeight="1">
      <c r="B374" s="22"/>
      <c r="D374" s="22"/>
      <c r="G374" s="38"/>
      <c r="J374" s="38"/>
      <c r="L374" s="38"/>
    </row>
    <row r="375" ht="15.75" customHeight="1">
      <c r="B375" s="22"/>
      <c r="D375" s="22"/>
      <c r="G375" s="38"/>
      <c r="J375" s="38"/>
      <c r="L375" s="38"/>
    </row>
    <row r="376" ht="15.75" customHeight="1">
      <c r="B376" s="22"/>
      <c r="D376" s="22"/>
      <c r="G376" s="38"/>
      <c r="J376" s="38"/>
      <c r="L376" s="38"/>
    </row>
    <row r="377" ht="15.75" customHeight="1">
      <c r="B377" s="22"/>
      <c r="D377" s="22"/>
      <c r="G377" s="38"/>
      <c r="J377" s="38"/>
      <c r="L377" s="38"/>
    </row>
    <row r="378" ht="15.75" customHeight="1">
      <c r="B378" s="22"/>
      <c r="D378" s="22"/>
      <c r="G378" s="38"/>
      <c r="J378" s="38"/>
      <c r="L378" s="38"/>
    </row>
    <row r="379" ht="15.75" customHeight="1">
      <c r="B379" s="22"/>
      <c r="D379" s="22"/>
      <c r="G379" s="38"/>
      <c r="J379" s="38"/>
      <c r="L379" s="38"/>
    </row>
    <row r="380" ht="15.75" customHeight="1">
      <c r="B380" s="22"/>
      <c r="D380" s="22"/>
      <c r="G380" s="38"/>
      <c r="J380" s="38"/>
      <c r="L380" s="38"/>
    </row>
    <row r="381" ht="15.75" customHeight="1">
      <c r="B381" s="22"/>
      <c r="D381" s="22"/>
      <c r="G381" s="38"/>
      <c r="J381" s="38"/>
      <c r="L381" s="38"/>
    </row>
    <row r="382" ht="15.75" customHeight="1">
      <c r="B382" s="22"/>
      <c r="D382" s="22"/>
      <c r="G382" s="38"/>
      <c r="J382" s="38"/>
      <c r="L382" s="38"/>
    </row>
    <row r="383" ht="15.75" customHeight="1">
      <c r="B383" s="22"/>
      <c r="D383" s="22"/>
      <c r="G383" s="38"/>
      <c r="J383" s="38"/>
      <c r="L383" s="38"/>
    </row>
    <row r="384" ht="15.75" customHeight="1">
      <c r="B384" s="22"/>
      <c r="D384" s="22"/>
      <c r="G384" s="38"/>
      <c r="J384" s="38"/>
      <c r="L384" s="38"/>
    </row>
    <row r="385" ht="15.75" customHeight="1">
      <c r="B385" s="22"/>
      <c r="D385" s="22"/>
      <c r="G385" s="38"/>
      <c r="J385" s="38"/>
      <c r="L385" s="38"/>
    </row>
    <row r="386" ht="15.75" customHeight="1">
      <c r="B386" s="22"/>
      <c r="D386" s="22"/>
      <c r="G386" s="38"/>
      <c r="J386" s="38"/>
      <c r="L386" s="38"/>
    </row>
    <row r="387" ht="15.75" customHeight="1">
      <c r="B387" s="22"/>
      <c r="D387" s="22"/>
      <c r="G387" s="38"/>
      <c r="J387" s="38"/>
      <c r="L387" s="38"/>
    </row>
    <row r="388" ht="15.75" customHeight="1">
      <c r="B388" s="22"/>
      <c r="D388" s="22"/>
      <c r="G388" s="38"/>
      <c r="J388" s="38"/>
      <c r="L388" s="38"/>
    </row>
    <row r="389" ht="15.75" customHeight="1">
      <c r="B389" s="22"/>
      <c r="D389" s="22"/>
      <c r="G389" s="38"/>
      <c r="J389" s="38"/>
      <c r="L389" s="38"/>
    </row>
    <row r="390" ht="15.75" customHeight="1">
      <c r="B390" s="22"/>
      <c r="D390" s="22"/>
      <c r="G390" s="38"/>
      <c r="J390" s="38"/>
      <c r="L390" s="38"/>
    </row>
    <row r="391" ht="15.75" customHeight="1">
      <c r="B391" s="22"/>
      <c r="D391" s="22"/>
      <c r="G391" s="38"/>
      <c r="J391" s="38"/>
      <c r="L391" s="38"/>
    </row>
    <row r="392" ht="15.75" customHeight="1">
      <c r="B392" s="22"/>
      <c r="D392" s="22"/>
      <c r="G392" s="38"/>
      <c r="J392" s="38"/>
      <c r="L392" s="38"/>
    </row>
    <row r="393" ht="15.75" customHeight="1">
      <c r="B393" s="22"/>
      <c r="D393" s="22"/>
      <c r="G393" s="38"/>
      <c r="J393" s="38"/>
      <c r="L393" s="38"/>
    </row>
    <row r="394" ht="15.75" customHeight="1">
      <c r="B394" s="22"/>
      <c r="D394" s="22"/>
      <c r="G394" s="38"/>
      <c r="J394" s="38"/>
      <c r="L394" s="38"/>
    </row>
    <row r="395" ht="15.75" customHeight="1">
      <c r="B395" s="22"/>
      <c r="D395" s="22"/>
      <c r="G395" s="38"/>
      <c r="J395" s="38"/>
      <c r="L395" s="38"/>
    </row>
    <row r="396" ht="15.75" customHeight="1">
      <c r="B396" s="22"/>
      <c r="D396" s="22"/>
      <c r="G396" s="38"/>
      <c r="J396" s="38"/>
      <c r="L396" s="38"/>
    </row>
    <row r="397" ht="15.75" customHeight="1">
      <c r="B397" s="22"/>
      <c r="D397" s="22"/>
      <c r="G397" s="38"/>
      <c r="J397" s="38"/>
      <c r="L397" s="38"/>
    </row>
    <row r="398" ht="15.75" customHeight="1">
      <c r="B398" s="22"/>
      <c r="D398" s="22"/>
      <c r="G398" s="38"/>
      <c r="J398" s="38"/>
      <c r="L398" s="38"/>
    </row>
    <row r="399" ht="15.75" customHeight="1">
      <c r="B399" s="22"/>
      <c r="D399" s="22"/>
      <c r="G399" s="38"/>
      <c r="J399" s="38"/>
      <c r="L399" s="38"/>
    </row>
    <row r="400" ht="15.75" customHeight="1">
      <c r="B400" s="22"/>
      <c r="D400" s="22"/>
      <c r="G400" s="38"/>
      <c r="J400" s="38"/>
      <c r="L400" s="38"/>
    </row>
    <row r="401" ht="15.75" customHeight="1">
      <c r="B401" s="22"/>
      <c r="D401" s="22"/>
      <c r="G401" s="38"/>
      <c r="J401" s="38"/>
      <c r="L401" s="38"/>
    </row>
    <row r="402" ht="15.75" customHeight="1">
      <c r="B402" s="22"/>
      <c r="D402" s="22"/>
      <c r="G402" s="38"/>
      <c r="J402" s="38"/>
      <c r="L402" s="38"/>
    </row>
    <row r="403" ht="15.75" customHeight="1">
      <c r="B403" s="22"/>
      <c r="D403" s="22"/>
      <c r="G403" s="38"/>
      <c r="J403" s="38"/>
      <c r="L403" s="38"/>
    </row>
    <row r="404" ht="15.75" customHeight="1">
      <c r="B404" s="22"/>
      <c r="D404" s="22"/>
      <c r="G404" s="38"/>
      <c r="J404" s="38"/>
      <c r="L404" s="38"/>
    </row>
    <row r="405" ht="15.75" customHeight="1">
      <c r="B405" s="22"/>
      <c r="D405" s="22"/>
      <c r="G405" s="38"/>
      <c r="J405" s="38"/>
      <c r="L405" s="38"/>
    </row>
    <row r="406" ht="15.75" customHeight="1">
      <c r="B406" s="22"/>
      <c r="D406" s="22"/>
      <c r="G406" s="38"/>
      <c r="J406" s="38"/>
      <c r="L406" s="38"/>
    </row>
    <row r="407" ht="15.75" customHeight="1">
      <c r="B407" s="22"/>
      <c r="D407" s="22"/>
      <c r="G407" s="38"/>
      <c r="J407" s="38"/>
      <c r="L407" s="38"/>
    </row>
    <row r="408" ht="15.75" customHeight="1">
      <c r="B408" s="22"/>
      <c r="D408" s="22"/>
      <c r="G408" s="38"/>
      <c r="J408" s="38"/>
      <c r="L408" s="38"/>
    </row>
    <row r="409" ht="15.75" customHeight="1">
      <c r="B409" s="22"/>
      <c r="D409" s="22"/>
      <c r="G409" s="38"/>
      <c r="J409" s="38"/>
      <c r="L409" s="38"/>
    </row>
    <row r="410" ht="15.75" customHeight="1">
      <c r="B410" s="22"/>
      <c r="D410" s="22"/>
      <c r="G410" s="38"/>
      <c r="J410" s="38"/>
      <c r="L410" s="38"/>
    </row>
    <row r="411" ht="15.75" customHeight="1">
      <c r="B411" s="22"/>
      <c r="D411" s="22"/>
      <c r="G411" s="38"/>
      <c r="J411" s="38"/>
      <c r="L411" s="38"/>
    </row>
    <row r="412" ht="15.75" customHeight="1">
      <c r="B412" s="22"/>
      <c r="D412" s="22"/>
      <c r="G412" s="38"/>
      <c r="J412" s="38"/>
      <c r="L412" s="38"/>
    </row>
    <row r="413" ht="15.75" customHeight="1">
      <c r="B413" s="22"/>
      <c r="D413" s="22"/>
      <c r="G413" s="38"/>
      <c r="J413" s="38"/>
      <c r="L413" s="38"/>
    </row>
    <row r="414" ht="15.75" customHeight="1">
      <c r="B414" s="22"/>
      <c r="D414" s="22"/>
      <c r="G414" s="38"/>
      <c r="J414" s="38"/>
      <c r="L414" s="38"/>
    </row>
    <row r="415" ht="15.75" customHeight="1">
      <c r="B415" s="22"/>
      <c r="D415" s="22"/>
      <c r="G415" s="38"/>
      <c r="J415" s="38"/>
      <c r="L415" s="38"/>
    </row>
    <row r="416" ht="15.75" customHeight="1">
      <c r="B416" s="22"/>
      <c r="D416" s="22"/>
      <c r="G416" s="38"/>
      <c r="J416" s="38"/>
      <c r="L416" s="38"/>
    </row>
    <row r="417" ht="15.75" customHeight="1">
      <c r="B417" s="22"/>
      <c r="D417" s="22"/>
      <c r="G417" s="38"/>
      <c r="J417" s="38"/>
      <c r="L417" s="38"/>
    </row>
    <row r="418" ht="15.75" customHeight="1">
      <c r="B418" s="22"/>
      <c r="D418" s="22"/>
      <c r="G418" s="38"/>
      <c r="J418" s="38"/>
      <c r="L418" s="38"/>
    </row>
    <row r="419" ht="15.75" customHeight="1">
      <c r="B419" s="22"/>
      <c r="D419" s="22"/>
      <c r="G419" s="38"/>
      <c r="J419" s="38"/>
      <c r="L419" s="38"/>
    </row>
    <row r="420" ht="15.75" customHeight="1">
      <c r="B420" s="22"/>
      <c r="D420" s="22"/>
      <c r="G420" s="38"/>
      <c r="J420" s="38"/>
      <c r="L420" s="38"/>
    </row>
    <row r="421" ht="15.75" customHeight="1">
      <c r="B421" s="22"/>
      <c r="D421" s="22"/>
      <c r="G421" s="38"/>
      <c r="J421" s="38"/>
      <c r="L421" s="38"/>
    </row>
    <row r="422" ht="15.75" customHeight="1">
      <c r="B422" s="22"/>
      <c r="D422" s="22"/>
      <c r="G422" s="38"/>
      <c r="J422" s="38"/>
      <c r="L422" s="38"/>
    </row>
    <row r="423" ht="15.75" customHeight="1">
      <c r="B423" s="22"/>
      <c r="D423" s="22"/>
      <c r="G423" s="38"/>
      <c r="J423" s="38"/>
      <c r="L423" s="38"/>
    </row>
    <row r="424" ht="15.75" customHeight="1">
      <c r="B424" s="22"/>
      <c r="D424" s="22"/>
      <c r="G424" s="38"/>
      <c r="J424" s="38"/>
      <c r="L424" s="38"/>
    </row>
    <row r="425" ht="15.75" customHeight="1">
      <c r="B425" s="22"/>
      <c r="D425" s="22"/>
      <c r="G425" s="38"/>
      <c r="J425" s="38"/>
      <c r="L425" s="38"/>
    </row>
    <row r="426" ht="15.75" customHeight="1">
      <c r="B426" s="22"/>
      <c r="D426" s="22"/>
      <c r="G426" s="38"/>
      <c r="J426" s="38"/>
      <c r="L426" s="38"/>
    </row>
    <row r="427" ht="15.75" customHeight="1">
      <c r="B427" s="22"/>
      <c r="D427" s="22"/>
      <c r="G427" s="38"/>
      <c r="J427" s="38"/>
      <c r="L427" s="38"/>
    </row>
    <row r="428" ht="15.75" customHeight="1">
      <c r="B428" s="22"/>
      <c r="D428" s="22"/>
      <c r="G428" s="38"/>
      <c r="J428" s="38"/>
      <c r="L428" s="38"/>
    </row>
    <row r="429" ht="15.75" customHeight="1">
      <c r="B429" s="22"/>
      <c r="D429" s="22"/>
      <c r="G429" s="38"/>
      <c r="J429" s="38"/>
      <c r="L429" s="38"/>
    </row>
    <row r="430" ht="15.75" customHeight="1">
      <c r="B430" s="22"/>
      <c r="D430" s="22"/>
      <c r="G430" s="38"/>
      <c r="J430" s="38"/>
      <c r="L430" s="38"/>
    </row>
    <row r="431" ht="15.75" customHeight="1">
      <c r="B431" s="22"/>
      <c r="D431" s="22"/>
      <c r="G431" s="38"/>
      <c r="J431" s="38"/>
      <c r="L431" s="38"/>
    </row>
    <row r="432" ht="15.75" customHeight="1">
      <c r="B432" s="22"/>
      <c r="D432" s="22"/>
      <c r="G432" s="38"/>
      <c r="J432" s="38"/>
      <c r="L432" s="38"/>
    </row>
    <row r="433" ht="15.75" customHeight="1">
      <c r="B433" s="22"/>
      <c r="D433" s="22"/>
      <c r="G433" s="38"/>
      <c r="J433" s="38"/>
      <c r="L433" s="38"/>
    </row>
    <row r="434" ht="15.75" customHeight="1">
      <c r="B434" s="22"/>
      <c r="D434" s="22"/>
      <c r="G434" s="38"/>
      <c r="J434" s="38"/>
      <c r="L434" s="38"/>
    </row>
    <row r="435" ht="15.75" customHeight="1">
      <c r="B435" s="22"/>
      <c r="D435" s="22"/>
      <c r="G435" s="38"/>
      <c r="J435" s="38"/>
      <c r="L435" s="38"/>
    </row>
    <row r="436" ht="15.75" customHeight="1">
      <c r="B436" s="22"/>
      <c r="D436" s="22"/>
      <c r="G436" s="38"/>
      <c r="J436" s="38"/>
      <c r="L436" s="38"/>
    </row>
    <row r="437" ht="15.75" customHeight="1">
      <c r="B437" s="22"/>
      <c r="D437" s="22"/>
      <c r="G437" s="38"/>
      <c r="J437" s="38"/>
      <c r="L437" s="38"/>
    </row>
    <row r="438" ht="15.75" customHeight="1">
      <c r="B438" s="22"/>
      <c r="D438" s="22"/>
      <c r="G438" s="38"/>
      <c r="J438" s="38"/>
      <c r="L438" s="38"/>
    </row>
    <row r="439" ht="15.75" customHeight="1">
      <c r="B439" s="22"/>
      <c r="D439" s="22"/>
      <c r="G439" s="38"/>
      <c r="J439" s="38"/>
      <c r="L439" s="38"/>
    </row>
    <row r="440" ht="15.75" customHeight="1">
      <c r="B440" s="22"/>
      <c r="D440" s="22"/>
      <c r="G440" s="38"/>
      <c r="J440" s="38"/>
      <c r="L440" s="38"/>
    </row>
    <row r="441" ht="15.75" customHeight="1">
      <c r="B441" s="22"/>
      <c r="D441" s="22"/>
      <c r="G441" s="38"/>
      <c r="J441" s="38"/>
      <c r="L441" s="38"/>
    </row>
    <row r="442" ht="15.75" customHeight="1">
      <c r="B442" s="22"/>
      <c r="D442" s="22"/>
      <c r="G442" s="38"/>
      <c r="J442" s="38"/>
      <c r="L442" s="38"/>
    </row>
    <row r="443" ht="15.75" customHeight="1">
      <c r="B443" s="22"/>
      <c r="D443" s="22"/>
      <c r="G443" s="38"/>
      <c r="J443" s="38"/>
      <c r="L443" s="38"/>
    </row>
    <row r="444" ht="15.75" customHeight="1">
      <c r="B444" s="22"/>
      <c r="D444" s="22"/>
      <c r="G444" s="38"/>
      <c r="J444" s="38"/>
      <c r="L444" s="38"/>
    </row>
    <row r="445" ht="15.75" customHeight="1">
      <c r="B445" s="22"/>
      <c r="D445" s="22"/>
      <c r="G445" s="38"/>
      <c r="J445" s="38"/>
      <c r="L445" s="38"/>
    </row>
    <row r="446" ht="15.75" customHeight="1">
      <c r="B446" s="22"/>
      <c r="D446" s="22"/>
      <c r="G446" s="38"/>
      <c r="J446" s="38"/>
      <c r="L446" s="38"/>
    </row>
    <row r="447" ht="15.75" customHeight="1">
      <c r="B447" s="22"/>
      <c r="D447" s="22"/>
      <c r="G447" s="38"/>
      <c r="J447" s="38"/>
      <c r="L447" s="38"/>
    </row>
    <row r="448" ht="15.75" customHeight="1">
      <c r="B448" s="22"/>
      <c r="D448" s="22"/>
      <c r="G448" s="38"/>
      <c r="J448" s="38"/>
      <c r="L448" s="38"/>
    </row>
    <row r="449" ht="15.75" customHeight="1">
      <c r="B449" s="22"/>
      <c r="D449" s="22"/>
      <c r="G449" s="38"/>
      <c r="J449" s="38"/>
      <c r="L449" s="38"/>
    </row>
    <row r="450" ht="15.75" customHeight="1">
      <c r="B450" s="22"/>
      <c r="D450" s="22"/>
      <c r="G450" s="38"/>
      <c r="J450" s="38"/>
      <c r="L450" s="38"/>
    </row>
    <row r="451" ht="15.75" customHeight="1">
      <c r="B451" s="22"/>
      <c r="D451" s="22"/>
      <c r="G451" s="38"/>
      <c r="J451" s="38"/>
      <c r="L451" s="38"/>
    </row>
    <row r="452" ht="15.75" customHeight="1">
      <c r="B452" s="22"/>
      <c r="D452" s="22"/>
      <c r="G452" s="38"/>
      <c r="J452" s="38"/>
      <c r="L452" s="38"/>
    </row>
    <row r="453" ht="15.75" customHeight="1">
      <c r="B453" s="22"/>
      <c r="D453" s="22"/>
      <c r="G453" s="38"/>
      <c r="J453" s="38"/>
      <c r="L453" s="38"/>
    </row>
    <row r="454" ht="15.75" customHeight="1">
      <c r="B454" s="22"/>
      <c r="D454" s="22"/>
      <c r="G454" s="38"/>
      <c r="J454" s="38"/>
      <c r="L454" s="38"/>
    </row>
    <row r="455" ht="15.75" customHeight="1">
      <c r="B455" s="22"/>
      <c r="D455" s="22"/>
      <c r="G455" s="38"/>
      <c r="J455" s="38"/>
      <c r="L455" s="38"/>
    </row>
    <row r="456" ht="15.75" customHeight="1">
      <c r="B456" s="22"/>
      <c r="D456" s="22"/>
      <c r="G456" s="38"/>
      <c r="J456" s="38"/>
      <c r="L456" s="38"/>
    </row>
    <row r="457" ht="15.75" customHeight="1">
      <c r="B457" s="22"/>
      <c r="D457" s="22"/>
      <c r="G457" s="38"/>
      <c r="J457" s="38"/>
      <c r="L457" s="38"/>
    </row>
    <row r="458" ht="15.75" customHeight="1">
      <c r="B458" s="22"/>
      <c r="D458" s="22"/>
      <c r="G458" s="38"/>
      <c r="J458" s="38"/>
      <c r="L458" s="38"/>
    </row>
    <row r="459" ht="15.75" customHeight="1">
      <c r="B459" s="22"/>
      <c r="D459" s="22"/>
      <c r="G459" s="38"/>
      <c r="J459" s="38"/>
      <c r="L459" s="38"/>
    </row>
    <row r="460" ht="15.75" customHeight="1">
      <c r="B460" s="22"/>
      <c r="D460" s="22"/>
      <c r="G460" s="38"/>
      <c r="J460" s="38"/>
      <c r="L460" s="38"/>
    </row>
    <row r="461" ht="15.75" customHeight="1">
      <c r="B461" s="22"/>
      <c r="D461" s="22"/>
      <c r="G461" s="38"/>
      <c r="J461" s="38"/>
      <c r="L461" s="38"/>
    </row>
    <row r="462" ht="15.75" customHeight="1">
      <c r="B462" s="22"/>
      <c r="D462" s="22"/>
      <c r="G462" s="38"/>
      <c r="J462" s="38"/>
      <c r="L462" s="38"/>
    </row>
    <row r="463" ht="15.75" customHeight="1">
      <c r="B463" s="22"/>
      <c r="D463" s="22"/>
      <c r="G463" s="38"/>
      <c r="J463" s="38"/>
      <c r="L463" s="38"/>
    </row>
    <row r="464" ht="15.75" customHeight="1">
      <c r="B464" s="22"/>
      <c r="D464" s="22"/>
      <c r="G464" s="38"/>
      <c r="J464" s="38"/>
      <c r="L464" s="38"/>
    </row>
    <row r="465" ht="15.75" customHeight="1">
      <c r="B465" s="22"/>
      <c r="D465" s="22"/>
      <c r="G465" s="38"/>
      <c r="J465" s="38"/>
      <c r="L465" s="38"/>
    </row>
    <row r="466" ht="15.75" customHeight="1">
      <c r="B466" s="22"/>
      <c r="D466" s="22"/>
      <c r="G466" s="38"/>
      <c r="J466" s="38"/>
      <c r="L466" s="38"/>
    </row>
    <row r="467" ht="15.75" customHeight="1">
      <c r="B467" s="22"/>
      <c r="D467" s="22"/>
      <c r="G467" s="38"/>
      <c r="J467" s="38"/>
      <c r="L467" s="38"/>
    </row>
    <row r="468" ht="15.75" customHeight="1">
      <c r="B468" s="22"/>
      <c r="D468" s="22"/>
      <c r="G468" s="38"/>
      <c r="J468" s="38"/>
      <c r="L468" s="38"/>
    </row>
    <row r="469" ht="15.75" customHeight="1">
      <c r="B469" s="22"/>
      <c r="D469" s="22"/>
      <c r="G469" s="38"/>
      <c r="J469" s="38"/>
      <c r="L469" s="38"/>
    </row>
    <row r="470" ht="15.75" customHeight="1">
      <c r="B470" s="22"/>
      <c r="D470" s="22"/>
      <c r="G470" s="38"/>
      <c r="J470" s="38"/>
      <c r="L470" s="38"/>
    </row>
    <row r="471" ht="15.75" customHeight="1">
      <c r="B471" s="22"/>
      <c r="D471" s="22"/>
      <c r="G471" s="38"/>
      <c r="J471" s="38"/>
      <c r="L471" s="38"/>
    </row>
    <row r="472" ht="15.75" customHeight="1">
      <c r="B472" s="22"/>
      <c r="D472" s="22"/>
      <c r="G472" s="38"/>
      <c r="J472" s="38"/>
      <c r="L472" s="38"/>
    </row>
    <row r="473" ht="15.75" customHeight="1">
      <c r="B473" s="22"/>
      <c r="D473" s="22"/>
      <c r="G473" s="38"/>
      <c r="J473" s="38"/>
      <c r="L473" s="38"/>
    </row>
    <row r="474" ht="15.75" customHeight="1">
      <c r="B474" s="22"/>
      <c r="D474" s="22"/>
      <c r="G474" s="38"/>
      <c r="J474" s="38"/>
      <c r="L474" s="38"/>
    </row>
    <row r="475" ht="15.75" customHeight="1">
      <c r="B475" s="22"/>
      <c r="D475" s="22"/>
      <c r="G475" s="38"/>
      <c r="J475" s="38"/>
      <c r="L475" s="38"/>
    </row>
    <row r="476" ht="15.75" customHeight="1">
      <c r="B476" s="22"/>
      <c r="D476" s="22"/>
      <c r="G476" s="38"/>
      <c r="J476" s="38"/>
      <c r="L476" s="38"/>
    </row>
    <row r="477" ht="15.75" customHeight="1">
      <c r="B477" s="22"/>
      <c r="D477" s="22"/>
      <c r="G477" s="38"/>
      <c r="J477" s="38"/>
      <c r="L477" s="38"/>
    </row>
    <row r="478" ht="15.75" customHeight="1">
      <c r="B478" s="22"/>
      <c r="D478" s="22"/>
      <c r="G478" s="38"/>
      <c r="J478" s="38"/>
      <c r="L478" s="38"/>
    </row>
    <row r="479" ht="15.75" customHeight="1">
      <c r="B479" s="22"/>
      <c r="D479" s="22"/>
      <c r="G479" s="38"/>
      <c r="J479" s="38"/>
      <c r="L479" s="38"/>
    </row>
    <row r="480" ht="15.75" customHeight="1">
      <c r="B480" s="22"/>
      <c r="D480" s="22"/>
      <c r="G480" s="38"/>
      <c r="J480" s="38"/>
      <c r="L480" s="38"/>
    </row>
    <row r="481" ht="15.75" customHeight="1">
      <c r="B481" s="22"/>
      <c r="D481" s="22"/>
      <c r="G481" s="38"/>
      <c r="J481" s="38"/>
      <c r="L481" s="38"/>
    </row>
    <row r="482" ht="15.75" customHeight="1">
      <c r="B482" s="22"/>
      <c r="D482" s="22"/>
      <c r="G482" s="38"/>
      <c r="J482" s="38"/>
      <c r="L482" s="38"/>
    </row>
    <row r="483" ht="15.75" customHeight="1">
      <c r="B483" s="22"/>
      <c r="D483" s="22"/>
      <c r="G483" s="38"/>
      <c r="J483" s="38"/>
      <c r="L483" s="38"/>
    </row>
    <row r="484" ht="15.75" customHeight="1">
      <c r="B484" s="22"/>
      <c r="D484" s="22"/>
      <c r="G484" s="38"/>
      <c r="J484" s="38"/>
      <c r="L484" s="38"/>
    </row>
    <row r="485" ht="15.75" customHeight="1">
      <c r="B485" s="22"/>
      <c r="D485" s="22"/>
      <c r="G485" s="38"/>
      <c r="J485" s="38"/>
      <c r="L485" s="38"/>
    </row>
    <row r="486" ht="15.75" customHeight="1">
      <c r="B486" s="22"/>
      <c r="D486" s="22"/>
      <c r="G486" s="38"/>
      <c r="J486" s="38"/>
      <c r="L486" s="38"/>
    </row>
    <row r="487" ht="15.75" customHeight="1">
      <c r="B487" s="22"/>
      <c r="D487" s="22"/>
      <c r="G487" s="38"/>
      <c r="J487" s="38"/>
      <c r="L487" s="38"/>
    </row>
    <row r="488" ht="15.75" customHeight="1">
      <c r="B488" s="22"/>
      <c r="D488" s="22"/>
      <c r="G488" s="38"/>
      <c r="J488" s="38"/>
      <c r="L488" s="38"/>
    </row>
    <row r="489" ht="15.75" customHeight="1">
      <c r="B489" s="22"/>
      <c r="D489" s="22"/>
      <c r="G489" s="38"/>
      <c r="J489" s="38"/>
      <c r="L489" s="38"/>
    </row>
    <row r="490" ht="15.75" customHeight="1">
      <c r="B490" s="22"/>
      <c r="D490" s="22"/>
      <c r="G490" s="38"/>
      <c r="J490" s="38"/>
      <c r="L490" s="38"/>
    </row>
    <row r="491" ht="15.75" customHeight="1">
      <c r="B491" s="22"/>
      <c r="D491" s="22"/>
      <c r="G491" s="38"/>
      <c r="J491" s="38"/>
      <c r="L491" s="38"/>
    </row>
    <row r="492" ht="15.75" customHeight="1">
      <c r="B492" s="22"/>
      <c r="D492" s="22"/>
      <c r="G492" s="38"/>
      <c r="J492" s="38"/>
      <c r="L492" s="38"/>
    </row>
    <row r="493" ht="15.75" customHeight="1">
      <c r="B493" s="22"/>
      <c r="D493" s="22"/>
      <c r="G493" s="38"/>
      <c r="J493" s="38"/>
      <c r="L493" s="38"/>
    </row>
    <row r="494" ht="15.75" customHeight="1">
      <c r="B494" s="22"/>
      <c r="D494" s="22"/>
      <c r="G494" s="38"/>
      <c r="J494" s="38"/>
      <c r="L494" s="38"/>
    </row>
    <row r="495" ht="15.75" customHeight="1">
      <c r="B495" s="22"/>
      <c r="D495" s="22"/>
      <c r="G495" s="38"/>
      <c r="J495" s="38"/>
      <c r="L495" s="38"/>
    </row>
    <row r="496" ht="15.75" customHeight="1">
      <c r="B496" s="22"/>
      <c r="D496" s="22"/>
      <c r="G496" s="38"/>
      <c r="J496" s="38"/>
      <c r="L496" s="38"/>
    </row>
    <row r="497" ht="15.75" customHeight="1">
      <c r="B497" s="22"/>
      <c r="D497" s="22"/>
      <c r="G497" s="38"/>
      <c r="J497" s="38"/>
      <c r="L497" s="38"/>
    </row>
    <row r="498" ht="15.75" customHeight="1">
      <c r="B498" s="22"/>
      <c r="D498" s="22"/>
      <c r="G498" s="38"/>
      <c r="J498" s="38"/>
      <c r="L498" s="38"/>
    </row>
    <row r="499" ht="15.75" customHeight="1">
      <c r="B499" s="22"/>
      <c r="D499" s="22"/>
      <c r="G499" s="38"/>
      <c r="J499" s="38"/>
      <c r="L499" s="38"/>
    </row>
    <row r="500" ht="15.75" customHeight="1">
      <c r="B500" s="22"/>
      <c r="D500" s="22"/>
      <c r="G500" s="38"/>
      <c r="J500" s="38"/>
      <c r="L500" s="38"/>
    </row>
    <row r="501" ht="15.75" customHeight="1">
      <c r="B501" s="22"/>
      <c r="D501" s="22"/>
      <c r="G501" s="38"/>
      <c r="J501" s="38"/>
      <c r="L501" s="38"/>
    </row>
    <row r="502" ht="15.75" customHeight="1">
      <c r="B502" s="22"/>
      <c r="D502" s="22"/>
      <c r="G502" s="38"/>
      <c r="J502" s="38"/>
      <c r="L502" s="38"/>
    </row>
    <row r="503" ht="15.75" customHeight="1">
      <c r="B503" s="22"/>
      <c r="D503" s="22"/>
      <c r="G503" s="38"/>
      <c r="J503" s="38"/>
      <c r="L503" s="38"/>
    </row>
    <row r="504" ht="15.75" customHeight="1">
      <c r="B504" s="22"/>
      <c r="D504" s="22"/>
      <c r="G504" s="38"/>
      <c r="J504" s="38"/>
      <c r="L504" s="38"/>
    </row>
    <row r="505" ht="15.75" customHeight="1">
      <c r="B505" s="22"/>
      <c r="D505" s="22"/>
      <c r="G505" s="38"/>
      <c r="J505" s="38"/>
      <c r="L505" s="38"/>
    </row>
    <row r="506" ht="15.75" customHeight="1">
      <c r="B506" s="22"/>
      <c r="D506" s="22"/>
      <c r="G506" s="38"/>
      <c r="J506" s="38"/>
      <c r="L506" s="38"/>
    </row>
    <row r="507" ht="15.75" customHeight="1">
      <c r="B507" s="22"/>
      <c r="D507" s="22"/>
      <c r="G507" s="38"/>
      <c r="J507" s="38"/>
      <c r="L507" s="38"/>
    </row>
    <row r="508" ht="15.75" customHeight="1">
      <c r="B508" s="22"/>
      <c r="D508" s="22"/>
      <c r="G508" s="38"/>
      <c r="J508" s="38"/>
      <c r="L508" s="38"/>
    </row>
    <row r="509" ht="15.75" customHeight="1">
      <c r="B509" s="22"/>
      <c r="D509" s="22"/>
      <c r="G509" s="38"/>
      <c r="J509" s="38"/>
      <c r="L509" s="38"/>
    </row>
    <row r="510" ht="15.75" customHeight="1">
      <c r="B510" s="22"/>
      <c r="D510" s="22"/>
      <c r="G510" s="38"/>
      <c r="J510" s="38"/>
      <c r="L510" s="38"/>
    </row>
    <row r="511" ht="15.75" customHeight="1">
      <c r="B511" s="22"/>
      <c r="D511" s="22"/>
      <c r="G511" s="38"/>
      <c r="J511" s="38"/>
      <c r="L511" s="38"/>
    </row>
    <row r="512" ht="15.75" customHeight="1">
      <c r="B512" s="22"/>
      <c r="D512" s="22"/>
      <c r="G512" s="38"/>
      <c r="J512" s="38"/>
      <c r="L512" s="38"/>
    </row>
    <row r="513" ht="15.75" customHeight="1">
      <c r="B513" s="22"/>
      <c r="D513" s="22"/>
      <c r="G513" s="38"/>
      <c r="J513" s="38"/>
      <c r="L513" s="38"/>
    </row>
    <row r="514" ht="15.75" customHeight="1">
      <c r="B514" s="22"/>
      <c r="D514" s="22"/>
      <c r="G514" s="38"/>
      <c r="J514" s="38"/>
      <c r="L514" s="38"/>
    </row>
    <row r="515" ht="15.75" customHeight="1">
      <c r="B515" s="22"/>
      <c r="D515" s="22"/>
      <c r="G515" s="38"/>
      <c r="J515" s="38"/>
      <c r="L515" s="38"/>
    </row>
    <row r="516" ht="15.75" customHeight="1">
      <c r="B516" s="22"/>
      <c r="D516" s="22"/>
      <c r="G516" s="38"/>
      <c r="J516" s="38"/>
      <c r="L516" s="38"/>
    </row>
    <row r="517" ht="15.75" customHeight="1">
      <c r="B517" s="22"/>
      <c r="D517" s="22"/>
      <c r="G517" s="38"/>
      <c r="J517" s="38"/>
      <c r="L517" s="38"/>
    </row>
    <row r="518" ht="15.75" customHeight="1">
      <c r="B518" s="22"/>
      <c r="D518" s="22"/>
      <c r="G518" s="38"/>
      <c r="J518" s="38"/>
      <c r="L518" s="38"/>
    </row>
    <row r="519" ht="15.75" customHeight="1">
      <c r="B519" s="22"/>
      <c r="D519" s="22"/>
      <c r="G519" s="38"/>
      <c r="J519" s="38"/>
      <c r="L519" s="38"/>
    </row>
    <row r="520" ht="15.75" customHeight="1">
      <c r="B520" s="22"/>
      <c r="D520" s="22"/>
      <c r="G520" s="38"/>
      <c r="J520" s="38"/>
      <c r="L520" s="38"/>
    </row>
    <row r="521" ht="15.75" customHeight="1">
      <c r="B521" s="22"/>
      <c r="D521" s="22"/>
      <c r="G521" s="38"/>
      <c r="J521" s="38"/>
      <c r="L521" s="38"/>
    </row>
    <row r="522" ht="15.75" customHeight="1">
      <c r="B522" s="22"/>
      <c r="D522" s="22"/>
      <c r="G522" s="38"/>
      <c r="J522" s="38"/>
      <c r="L522" s="38"/>
    </row>
    <row r="523" ht="15.75" customHeight="1">
      <c r="B523" s="22"/>
      <c r="D523" s="22"/>
      <c r="G523" s="38"/>
      <c r="J523" s="38"/>
      <c r="L523" s="38"/>
    </row>
    <row r="524" ht="15.75" customHeight="1">
      <c r="B524" s="22"/>
      <c r="D524" s="22"/>
      <c r="G524" s="38"/>
      <c r="J524" s="38"/>
      <c r="L524" s="38"/>
    </row>
    <row r="525" ht="15.75" customHeight="1">
      <c r="B525" s="22"/>
      <c r="D525" s="22"/>
      <c r="G525" s="38"/>
      <c r="J525" s="38"/>
      <c r="L525" s="38"/>
    </row>
    <row r="526" ht="15.75" customHeight="1">
      <c r="B526" s="22"/>
      <c r="D526" s="22"/>
      <c r="G526" s="38"/>
      <c r="J526" s="38"/>
      <c r="L526" s="38"/>
    </row>
    <row r="527" ht="15.75" customHeight="1">
      <c r="B527" s="22"/>
      <c r="D527" s="22"/>
      <c r="G527" s="38"/>
      <c r="J527" s="38"/>
      <c r="L527" s="38"/>
    </row>
    <row r="528" ht="15.75" customHeight="1">
      <c r="B528" s="22"/>
      <c r="D528" s="22"/>
      <c r="G528" s="38"/>
      <c r="J528" s="38"/>
      <c r="L528" s="38"/>
    </row>
    <row r="529" ht="15.75" customHeight="1">
      <c r="B529" s="22"/>
      <c r="D529" s="22"/>
      <c r="G529" s="38"/>
      <c r="J529" s="38"/>
      <c r="L529" s="38"/>
    </row>
    <row r="530" ht="15.75" customHeight="1">
      <c r="B530" s="22"/>
      <c r="D530" s="22"/>
      <c r="G530" s="38"/>
      <c r="J530" s="38"/>
      <c r="L530" s="38"/>
    </row>
    <row r="531" ht="15.75" customHeight="1">
      <c r="B531" s="22"/>
      <c r="D531" s="22"/>
      <c r="G531" s="38"/>
      <c r="J531" s="38"/>
      <c r="L531" s="38"/>
    </row>
    <row r="532" ht="15.75" customHeight="1">
      <c r="B532" s="22"/>
      <c r="D532" s="22"/>
      <c r="G532" s="38"/>
      <c r="J532" s="38"/>
      <c r="L532" s="38"/>
    </row>
    <row r="533" ht="15.75" customHeight="1">
      <c r="B533" s="22"/>
      <c r="D533" s="22"/>
      <c r="G533" s="38"/>
      <c r="J533" s="38"/>
      <c r="L533" s="38"/>
    </row>
    <row r="534" ht="15.75" customHeight="1">
      <c r="B534" s="22"/>
      <c r="D534" s="22"/>
      <c r="G534" s="38"/>
      <c r="J534" s="38"/>
      <c r="L534" s="38"/>
    </row>
    <row r="535" ht="15.75" customHeight="1">
      <c r="B535" s="22"/>
      <c r="D535" s="22"/>
      <c r="G535" s="38"/>
      <c r="J535" s="38"/>
      <c r="L535" s="38"/>
    </row>
    <row r="536" ht="15.75" customHeight="1">
      <c r="B536" s="22"/>
      <c r="D536" s="22"/>
      <c r="G536" s="38"/>
      <c r="J536" s="38"/>
      <c r="L536" s="38"/>
    </row>
    <row r="537" ht="15.75" customHeight="1">
      <c r="B537" s="22"/>
      <c r="D537" s="22"/>
      <c r="G537" s="38"/>
      <c r="J537" s="38"/>
      <c r="L537" s="38"/>
    </row>
    <row r="538" ht="15.75" customHeight="1">
      <c r="B538" s="22"/>
      <c r="D538" s="22"/>
      <c r="G538" s="38"/>
      <c r="J538" s="38"/>
      <c r="L538" s="38"/>
    </row>
    <row r="539" ht="15.75" customHeight="1">
      <c r="B539" s="22"/>
      <c r="D539" s="22"/>
      <c r="G539" s="38"/>
      <c r="J539" s="38"/>
      <c r="L539" s="38"/>
    </row>
    <row r="540" ht="15.75" customHeight="1">
      <c r="B540" s="22"/>
      <c r="D540" s="22"/>
      <c r="G540" s="38"/>
      <c r="J540" s="38"/>
      <c r="L540" s="38"/>
    </row>
    <row r="541" ht="15.75" customHeight="1">
      <c r="B541" s="22"/>
      <c r="D541" s="22"/>
      <c r="G541" s="38"/>
      <c r="J541" s="38"/>
      <c r="L541" s="38"/>
    </row>
    <row r="542" ht="15.75" customHeight="1">
      <c r="B542" s="22"/>
      <c r="D542" s="22"/>
      <c r="G542" s="38"/>
      <c r="J542" s="38"/>
      <c r="L542" s="38"/>
    </row>
    <row r="543" ht="15.75" customHeight="1">
      <c r="B543" s="22"/>
      <c r="D543" s="22"/>
      <c r="G543" s="38"/>
      <c r="J543" s="38"/>
      <c r="L543" s="38"/>
    </row>
    <row r="544" ht="15.75" customHeight="1">
      <c r="B544" s="22"/>
      <c r="D544" s="22"/>
      <c r="G544" s="38"/>
      <c r="J544" s="38"/>
      <c r="L544" s="38"/>
    </row>
    <row r="545" ht="15.75" customHeight="1">
      <c r="B545" s="22"/>
      <c r="D545" s="22"/>
      <c r="G545" s="38"/>
      <c r="J545" s="38"/>
      <c r="L545" s="38"/>
    </row>
    <row r="546" ht="15.75" customHeight="1">
      <c r="B546" s="22"/>
      <c r="D546" s="22"/>
      <c r="G546" s="38"/>
      <c r="J546" s="38"/>
      <c r="L546" s="38"/>
    </row>
    <row r="547" ht="15.75" customHeight="1">
      <c r="B547" s="22"/>
      <c r="D547" s="22"/>
      <c r="G547" s="38"/>
      <c r="J547" s="38"/>
      <c r="L547" s="38"/>
    </row>
    <row r="548" ht="15.75" customHeight="1">
      <c r="B548" s="22"/>
      <c r="D548" s="22"/>
      <c r="G548" s="38"/>
      <c r="J548" s="38"/>
      <c r="L548" s="38"/>
    </row>
    <row r="549" ht="15.75" customHeight="1">
      <c r="B549" s="22"/>
      <c r="D549" s="22"/>
      <c r="G549" s="38"/>
      <c r="J549" s="38"/>
      <c r="L549" s="38"/>
    </row>
    <row r="550" ht="15.75" customHeight="1">
      <c r="B550" s="22"/>
      <c r="D550" s="22"/>
      <c r="G550" s="38"/>
      <c r="J550" s="38"/>
      <c r="L550" s="38"/>
    </row>
    <row r="551" ht="15.75" customHeight="1">
      <c r="B551" s="22"/>
      <c r="D551" s="22"/>
      <c r="G551" s="38"/>
      <c r="J551" s="38"/>
      <c r="L551" s="38"/>
    </row>
    <row r="552" ht="15.75" customHeight="1">
      <c r="B552" s="22"/>
      <c r="D552" s="22"/>
      <c r="G552" s="38"/>
      <c r="J552" s="38"/>
      <c r="L552" s="38"/>
    </row>
    <row r="553" ht="15.75" customHeight="1">
      <c r="B553" s="22"/>
      <c r="D553" s="22"/>
      <c r="G553" s="38"/>
      <c r="J553" s="38"/>
      <c r="L553" s="38"/>
    </row>
    <row r="554" ht="15.75" customHeight="1">
      <c r="B554" s="22"/>
      <c r="D554" s="22"/>
      <c r="G554" s="38"/>
      <c r="J554" s="38"/>
      <c r="L554" s="38"/>
    </row>
    <row r="555" ht="15.75" customHeight="1">
      <c r="B555" s="22"/>
      <c r="D555" s="22"/>
      <c r="G555" s="38"/>
      <c r="J555" s="38"/>
      <c r="L555" s="38"/>
    </row>
    <row r="556" ht="15.75" customHeight="1">
      <c r="B556" s="22"/>
      <c r="D556" s="22"/>
      <c r="G556" s="38"/>
      <c r="J556" s="38"/>
      <c r="L556" s="38"/>
    </row>
    <row r="557" ht="15.75" customHeight="1">
      <c r="B557" s="22"/>
      <c r="D557" s="22"/>
      <c r="G557" s="38"/>
      <c r="J557" s="38"/>
      <c r="L557" s="38"/>
    </row>
    <row r="558" ht="15.75" customHeight="1">
      <c r="B558" s="22"/>
      <c r="D558" s="22"/>
      <c r="G558" s="38"/>
      <c r="J558" s="38"/>
      <c r="L558" s="38"/>
    </row>
    <row r="559" ht="15.75" customHeight="1">
      <c r="B559" s="22"/>
      <c r="D559" s="22"/>
      <c r="G559" s="38"/>
      <c r="J559" s="38"/>
      <c r="L559" s="38"/>
    </row>
    <row r="560" ht="15.75" customHeight="1">
      <c r="B560" s="22"/>
      <c r="D560" s="22"/>
      <c r="G560" s="38"/>
      <c r="J560" s="38"/>
      <c r="L560" s="38"/>
    </row>
    <row r="561" ht="15.75" customHeight="1">
      <c r="B561" s="22"/>
      <c r="D561" s="22"/>
      <c r="G561" s="38"/>
      <c r="J561" s="38"/>
      <c r="L561" s="38"/>
    </row>
    <row r="562" ht="15.75" customHeight="1">
      <c r="B562" s="22"/>
      <c r="D562" s="22"/>
      <c r="G562" s="38"/>
      <c r="J562" s="38"/>
      <c r="L562" s="38"/>
    </row>
    <row r="563" ht="15.75" customHeight="1">
      <c r="B563" s="22"/>
      <c r="D563" s="22"/>
      <c r="G563" s="38"/>
      <c r="J563" s="38"/>
      <c r="L563" s="38"/>
    </row>
    <row r="564" ht="15.75" customHeight="1">
      <c r="B564" s="22"/>
      <c r="D564" s="22"/>
      <c r="G564" s="38"/>
      <c r="J564" s="38"/>
      <c r="L564" s="38"/>
    </row>
    <row r="565" ht="15.75" customHeight="1">
      <c r="B565" s="22"/>
      <c r="D565" s="22"/>
      <c r="G565" s="38"/>
      <c r="J565" s="38"/>
      <c r="L565" s="38"/>
    </row>
    <row r="566" ht="15.75" customHeight="1">
      <c r="B566" s="22"/>
      <c r="D566" s="22"/>
      <c r="G566" s="38"/>
      <c r="J566" s="38"/>
      <c r="L566" s="38"/>
    </row>
    <row r="567" ht="15.75" customHeight="1">
      <c r="B567" s="22"/>
      <c r="D567" s="22"/>
      <c r="G567" s="38"/>
      <c r="J567" s="38"/>
      <c r="L567" s="38"/>
    </row>
    <row r="568" ht="15.75" customHeight="1">
      <c r="B568" s="22"/>
      <c r="D568" s="22"/>
      <c r="G568" s="38"/>
      <c r="J568" s="38"/>
      <c r="L568" s="38"/>
    </row>
    <row r="569" ht="15.75" customHeight="1">
      <c r="B569" s="22"/>
      <c r="D569" s="22"/>
      <c r="G569" s="38"/>
      <c r="J569" s="38"/>
      <c r="L569" s="38"/>
    </row>
    <row r="570" ht="15.75" customHeight="1">
      <c r="B570" s="22"/>
      <c r="D570" s="22"/>
      <c r="G570" s="38"/>
      <c r="J570" s="38"/>
      <c r="L570" s="38"/>
    </row>
    <row r="571" ht="15.75" customHeight="1">
      <c r="B571" s="22"/>
      <c r="D571" s="22"/>
      <c r="G571" s="38"/>
      <c r="J571" s="38"/>
      <c r="L571" s="38"/>
    </row>
    <row r="572" ht="15.75" customHeight="1">
      <c r="B572" s="22"/>
      <c r="D572" s="22"/>
      <c r="G572" s="38"/>
      <c r="J572" s="38"/>
      <c r="L572" s="38"/>
    </row>
    <row r="573" ht="15.75" customHeight="1">
      <c r="B573" s="22"/>
      <c r="D573" s="22"/>
      <c r="G573" s="38"/>
      <c r="J573" s="38"/>
      <c r="L573" s="38"/>
    </row>
    <row r="574" ht="15.75" customHeight="1">
      <c r="B574" s="22"/>
      <c r="D574" s="22"/>
      <c r="G574" s="38"/>
      <c r="J574" s="38"/>
      <c r="L574" s="38"/>
    </row>
    <row r="575" ht="15.75" customHeight="1">
      <c r="B575" s="22"/>
      <c r="D575" s="22"/>
      <c r="G575" s="38"/>
      <c r="J575" s="38"/>
      <c r="L575" s="38"/>
    </row>
    <row r="576" ht="15.75" customHeight="1">
      <c r="B576" s="22"/>
      <c r="D576" s="22"/>
      <c r="G576" s="38"/>
      <c r="J576" s="38"/>
      <c r="L576" s="38"/>
    </row>
    <row r="577" ht="15.75" customHeight="1">
      <c r="B577" s="22"/>
      <c r="D577" s="22"/>
      <c r="G577" s="38"/>
      <c r="J577" s="38"/>
      <c r="L577" s="38"/>
    </row>
    <row r="578" ht="15.75" customHeight="1">
      <c r="B578" s="22"/>
      <c r="D578" s="22"/>
      <c r="G578" s="38"/>
      <c r="J578" s="38"/>
      <c r="L578" s="38"/>
    </row>
    <row r="579" ht="15.75" customHeight="1">
      <c r="B579" s="22"/>
      <c r="D579" s="22"/>
      <c r="G579" s="38"/>
      <c r="J579" s="38"/>
      <c r="L579" s="38"/>
    </row>
    <row r="580" ht="15.75" customHeight="1">
      <c r="B580" s="22"/>
      <c r="D580" s="22"/>
      <c r="G580" s="38"/>
      <c r="J580" s="38"/>
      <c r="L580" s="38"/>
    </row>
    <row r="581" ht="15.75" customHeight="1">
      <c r="B581" s="22"/>
      <c r="D581" s="22"/>
      <c r="G581" s="38"/>
      <c r="J581" s="38"/>
      <c r="L581" s="38"/>
    </row>
    <row r="582" ht="15.75" customHeight="1">
      <c r="B582" s="22"/>
      <c r="D582" s="22"/>
      <c r="G582" s="38"/>
      <c r="J582" s="38"/>
      <c r="L582" s="38"/>
    </row>
    <row r="583" ht="15.75" customHeight="1">
      <c r="B583" s="22"/>
      <c r="D583" s="22"/>
      <c r="G583" s="38"/>
      <c r="J583" s="38"/>
      <c r="L583" s="38"/>
    </row>
    <row r="584" ht="15.75" customHeight="1">
      <c r="B584" s="22"/>
      <c r="D584" s="22"/>
      <c r="G584" s="38"/>
      <c r="J584" s="38"/>
      <c r="L584" s="38"/>
    </row>
    <row r="585" ht="15.75" customHeight="1">
      <c r="B585" s="22"/>
      <c r="D585" s="22"/>
      <c r="G585" s="38"/>
      <c r="J585" s="38"/>
      <c r="L585" s="38"/>
    </row>
    <row r="586" ht="15.75" customHeight="1">
      <c r="B586" s="22"/>
      <c r="D586" s="22"/>
      <c r="G586" s="38"/>
      <c r="J586" s="38"/>
      <c r="L586" s="38"/>
    </row>
    <row r="587" ht="15.75" customHeight="1">
      <c r="B587" s="22"/>
      <c r="D587" s="22"/>
      <c r="G587" s="38"/>
      <c r="J587" s="38"/>
      <c r="L587" s="38"/>
    </row>
    <row r="588" ht="15.75" customHeight="1">
      <c r="B588" s="22"/>
      <c r="D588" s="22"/>
      <c r="G588" s="38"/>
      <c r="J588" s="38"/>
      <c r="L588" s="38"/>
    </row>
    <row r="589" ht="15.75" customHeight="1">
      <c r="B589" s="22"/>
      <c r="D589" s="22"/>
      <c r="G589" s="38"/>
      <c r="J589" s="38"/>
      <c r="L589" s="38"/>
    </row>
    <row r="590" ht="15.75" customHeight="1">
      <c r="B590" s="22"/>
      <c r="D590" s="22"/>
      <c r="G590" s="38"/>
      <c r="J590" s="38"/>
      <c r="L590" s="38"/>
    </row>
    <row r="591" ht="15.75" customHeight="1">
      <c r="B591" s="22"/>
      <c r="D591" s="22"/>
      <c r="G591" s="38"/>
      <c r="J591" s="38"/>
      <c r="L591" s="38"/>
    </row>
    <row r="592" ht="15.75" customHeight="1">
      <c r="B592" s="22"/>
      <c r="D592" s="22"/>
      <c r="G592" s="38"/>
      <c r="J592" s="38"/>
      <c r="L592" s="38"/>
    </row>
    <row r="593" ht="15.75" customHeight="1">
      <c r="B593" s="22"/>
      <c r="D593" s="22"/>
      <c r="G593" s="38"/>
      <c r="J593" s="38"/>
      <c r="L593" s="38"/>
    </row>
    <row r="594" ht="15.75" customHeight="1">
      <c r="B594" s="22"/>
      <c r="D594" s="22"/>
      <c r="G594" s="38"/>
      <c r="J594" s="38"/>
      <c r="L594" s="38"/>
    </row>
    <row r="595" ht="15.75" customHeight="1">
      <c r="B595" s="22"/>
      <c r="D595" s="22"/>
      <c r="G595" s="38"/>
      <c r="J595" s="38"/>
      <c r="L595" s="38"/>
    </row>
    <row r="596" ht="15.75" customHeight="1">
      <c r="B596" s="22"/>
      <c r="D596" s="22"/>
      <c r="G596" s="38"/>
      <c r="J596" s="38"/>
      <c r="L596" s="38"/>
    </row>
    <row r="597" ht="15.75" customHeight="1">
      <c r="B597" s="22"/>
      <c r="D597" s="22"/>
      <c r="G597" s="38"/>
      <c r="J597" s="38"/>
      <c r="L597" s="38"/>
    </row>
    <row r="598" ht="15.75" customHeight="1">
      <c r="B598" s="22"/>
      <c r="D598" s="22"/>
      <c r="G598" s="38"/>
      <c r="J598" s="38"/>
      <c r="L598" s="38"/>
    </row>
    <row r="599" ht="15.75" customHeight="1">
      <c r="B599" s="22"/>
      <c r="D599" s="22"/>
      <c r="G599" s="38"/>
      <c r="J599" s="38"/>
      <c r="L599" s="38"/>
    </row>
    <row r="600" ht="15.75" customHeight="1">
      <c r="B600" s="22"/>
      <c r="D600" s="22"/>
      <c r="G600" s="38"/>
      <c r="J600" s="38"/>
      <c r="L600" s="38"/>
    </row>
    <row r="601" ht="15.75" customHeight="1">
      <c r="B601" s="22"/>
      <c r="D601" s="22"/>
      <c r="G601" s="38"/>
      <c r="J601" s="38"/>
      <c r="L601" s="38"/>
    </row>
    <row r="602" ht="15.75" customHeight="1">
      <c r="B602" s="22"/>
      <c r="D602" s="22"/>
      <c r="G602" s="38"/>
      <c r="J602" s="38"/>
      <c r="L602" s="38"/>
    </row>
    <row r="603" ht="15.75" customHeight="1">
      <c r="B603" s="22"/>
      <c r="D603" s="22"/>
      <c r="G603" s="38"/>
      <c r="J603" s="38"/>
      <c r="L603" s="38"/>
    </row>
    <row r="604" ht="15.75" customHeight="1">
      <c r="B604" s="22"/>
      <c r="D604" s="22"/>
      <c r="G604" s="38"/>
      <c r="J604" s="38"/>
      <c r="L604" s="38"/>
    </row>
    <row r="605" ht="15.75" customHeight="1">
      <c r="B605" s="22"/>
      <c r="D605" s="22"/>
      <c r="G605" s="38"/>
      <c r="J605" s="38"/>
      <c r="L605" s="38"/>
    </row>
    <row r="606" ht="15.75" customHeight="1">
      <c r="B606" s="22"/>
      <c r="D606" s="22"/>
      <c r="G606" s="38"/>
      <c r="J606" s="38"/>
      <c r="L606" s="38"/>
    </row>
    <row r="607" ht="15.75" customHeight="1">
      <c r="B607" s="22"/>
      <c r="D607" s="22"/>
      <c r="G607" s="38"/>
      <c r="J607" s="38"/>
      <c r="L607" s="38"/>
    </row>
    <row r="608" ht="15.75" customHeight="1">
      <c r="B608" s="22"/>
      <c r="D608" s="22"/>
      <c r="G608" s="38"/>
      <c r="J608" s="38"/>
      <c r="L608" s="38"/>
    </row>
    <row r="609" ht="15.75" customHeight="1">
      <c r="B609" s="22"/>
      <c r="D609" s="22"/>
      <c r="G609" s="38"/>
      <c r="J609" s="38"/>
      <c r="L609" s="38"/>
    </row>
    <row r="610" ht="15.75" customHeight="1">
      <c r="B610" s="22"/>
      <c r="D610" s="22"/>
      <c r="G610" s="38"/>
      <c r="J610" s="38"/>
      <c r="L610" s="38"/>
    </row>
    <row r="611" ht="15.75" customHeight="1">
      <c r="B611" s="22"/>
      <c r="D611" s="22"/>
      <c r="G611" s="38"/>
      <c r="J611" s="38"/>
      <c r="L611" s="38"/>
    </row>
    <row r="612" ht="15.75" customHeight="1">
      <c r="B612" s="22"/>
      <c r="D612" s="22"/>
      <c r="G612" s="38"/>
      <c r="J612" s="38"/>
      <c r="L612" s="38"/>
    </row>
    <row r="613" ht="15.75" customHeight="1">
      <c r="B613" s="22"/>
      <c r="D613" s="22"/>
      <c r="G613" s="38"/>
      <c r="J613" s="38"/>
      <c r="L613" s="38"/>
    </row>
    <row r="614" ht="15.75" customHeight="1">
      <c r="B614" s="22"/>
      <c r="D614" s="22"/>
      <c r="G614" s="38"/>
      <c r="J614" s="38"/>
      <c r="L614" s="38"/>
    </row>
    <row r="615" ht="15.75" customHeight="1">
      <c r="B615" s="22"/>
      <c r="D615" s="22"/>
      <c r="G615" s="38"/>
      <c r="J615" s="38"/>
      <c r="L615" s="38"/>
    </row>
    <row r="616" ht="15.75" customHeight="1">
      <c r="B616" s="22"/>
      <c r="D616" s="22"/>
      <c r="G616" s="38"/>
      <c r="J616" s="38"/>
      <c r="L616" s="38"/>
    </row>
    <row r="617" ht="15.75" customHeight="1">
      <c r="B617" s="22"/>
      <c r="D617" s="22"/>
      <c r="G617" s="38"/>
      <c r="J617" s="38"/>
      <c r="L617" s="38"/>
    </row>
    <row r="618" ht="15.75" customHeight="1">
      <c r="B618" s="22"/>
      <c r="D618" s="22"/>
      <c r="G618" s="38"/>
      <c r="J618" s="38"/>
      <c r="L618" s="38"/>
    </row>
    <row r="619" ht="15.75" customHeight="1">
      <c r="B619" s="22"/>
      <c r="D619" s="22"/>
      <c r="G619" s="38"/>
      <c r="J619" s="38"/>
      <c r="L619" s="38"/>
    </row>
    <row r="620" ht="15.75" customHeight="1">
      <c r="B620" s="22"/>
      <c r="D620" s="22"/>
      <c r="G620" s="38"/>
      <c r="J620" s="38"/>
      <c r="L620" s="38"/>
    </row>
    <row r="621" ht="15.75" customHeight="1">
      <c r="B621" s="22"/>
      <c r="D621" s="22"/>
      <c r="G621" s="38"/>
      <c r="J621" s="38"/>
      <c r="L621" s="38"/>
    </row>
    <row r="622" ht="15.75" customHeight="1">
      <c r="B622" s="22"/>
      <c r="D622" s="22"/>
      <c r="G622" s="38"/>
      <c r="J622" s="38"/>
      <c r="L622" s="38"/>
    </row>
    <row r="623" ht="15.75" customHeight="1">
      <c r="B623" s="22"/>
      <c r="D623" s="22"/>
      <c r="G623" s="38"/>
      <c r="J623" s="38"/>
      <c r="L623" s="38"/>
    </row>
    <row r="624" ht="15.75" customHeight="1">
      <c r="B624" s="22"/>
      <c r="D624" s="22"/>
      <c r="G624" s="38"/>
      <c r="J624" s="38"/>
      <c r="L624" s="38"/>
    </row>
    <row r="625" ht="15.75" customHeight="1">
      <c r="B625" s="22"/>
      <c r="D625" s="22"/>
      <c r="G625" s="38"/>
      <c r="J625" s="38"/>
      <c r="L625" s="38"/>
    </row>
    <row r="626" ht="15.75" customHeight="1">
      <c r="B626" s="22"/>
      <c r="D626" s="22"/>
      <c r="G626" s="38"/>
      <c r="J626" s="38"/>
      <c r="L626" s="38"/>
    </row>
    <row r="627" ht="15.75" customHeight="1">
      <c r="B627" s="22"/>
      <c r="D627" s="22"/>
      <c r="G627" s="38"/>
      <c r="J627" s="38"/>
      <c r="L627" s="38"/>
    </row>
    <row r="628" ht="15.75" customHeight="1">
      <c r="B628" s="22"/>
      <c r="D628" s="22"/>
      <c r="G628" s="38"/>
      <c r="J628" s="38"/>
      <c r="L628" s="38"/>
    </row>
    <row r="629" ht="15.75" customHeight="1">
      <c r="B629" s="22"/>
      <c r="D629" s="22"/>
      <c r="G629" s="38"/>
      <c r="J629" s="38"/>
      <c r="L629" s="38"/>
    </row>
    <row r="630" ht="15.75" customHeight="1">
      <c r="B630" s="22"/>
      <c r="D630" s="22"/>
      <c r="G630" s="38"/>
      <c r="J630" s="38"/>
      <c r="L630" s="38"/>
    </row>
    <row r="631" ht="15.75" customHeight="1">
      <c r="B631" s="22"/>
      <c r="D631" s="22"/>
      <c r="G631" s="38"/>
      <c r="J631" s="38"/>
      <c r="L631" s="38"/>
    </row>
    <row r="632" ht="15.75" customHeight="1">
      <c r="B632" s="22"/>
      <c r="D632" s="22"/>
      <c r="G632" s="38"/>
      <c r="J632" s="38"/>
      <c r="L632" s="38"/>
    </row>
    <row r="633" ht="15.75" customHeight="1">
      <c r="B633" s="22"/>
      <c r="D633" s="22"/>
      <c r="G633" s="38"/>
      <c r="J633" s="38"/>
      <c r="L633" s="38"/>
    </row>
    <row r="634" ht="15.75" customHeight="1">
      <c r="B634" s="22"/>
      <c r="D634" s="22"/>
      <c r="G634" s="38"/>
      <c r="J634" s="38"/>
      <c r="L634" s="38"/>
    </row>
    <row r="635" ht="15.75" customHeight="1">
      <c r="B635" s="22"/>
      <c r="D635" s="22"/>
      <c r="G635" s="38"/>
      <c r="J635" s="38"/>
      <c r="L635" s="38"/>
    </row>
    <row r="636" ht="15.75" customHeight="1">
      <c r="B636" s="22"/>
      <c r="D636" s="22"/>
      <c r="G636" s="38"/>
      <c r="J636" s="38"/>
      <c r="L636" s="38"/>
    </row>
    <row r="637" ht="15.75" customHeight="1">
      <c r="B637" s="22"/>
      <c r="D637" s="22"/>
      <c r="G637" s="38"/>
      <c r="J637" s="38"/>
      <c r="L637" s="38"/>
    </row>
    <row r="638" ht="15.75" customHeight="1">
      <c r="B638" s="22"/>
      <c r="D638" s="22"/>
      <c r="G638" s="38"/>
      <c r="J638" s="38"/>
      <c r="L638" s="38"/>
    </row>
    <row r="639" ht="15.75" customHeight="1">
      <c r="B639" s="22"/>
      <c r="D639" s="22"/>
      <c r="G639" s="38"/>
      <c r="J639" s="38"/>
      <c r="L639" s="38"/>
    </row>
    <row r="640" ht="15.75" customHeight="1">
      <c r="B640" s="22"/>
      <c r="D640" s="22"/>
      <c r="G640" s="38"/>
      <c r="J640" s="38"/>
      <c r="L640" s="38"/>
    </row>
    <row r="641" ht="15.75" customHeight="1">
      <c r="B641" s="22"/>
      <c r="D641" s="22"/>
      <c r="G641" s="38"/>
      <c r="J641" s="38"/>
      <c r="L641" s="38"/>
    </row>
    <row r="642" ht="15.75" customHeight="1">
      <c r="B642" s="22"/>
      <c r="D642" s="22"/>
      <c r="G642" s="38"/>
      <c r="J642" s="38"/>
      <c r="L642" s="38"/>
    </row>
    <row r="643" ht="15.75" customHeight="1">
      <c r="B643" s="22"/>
      <c r="D643" s="22"/>
      <c r="G643" s="38"/>
      <c r="J643" s="38"/>
      <c r="L643" s="38"/>
    </row>
    <row r="644" ht="15.75" customHeight="1">
      <c r="B644" s="22"/>
      <c r="D644" s="22"/>
      <c r="G644" s="38"/>
      <c r="J644" s="38"/>
      <c r="L644" s="38"/>
    </row>
    <row r="645" ht="15.75" customHeight="1">
      <c r="B645" s="22"/>
      <c r="D645" s="22"/>
      <c r="G645" s="38"/>
      <c r="J645" s="38"/>
      <c r="L645" s="38"/>
    </row>
    <row r="646" ht="15.75" customHeight="1">
      <c r="B646" s="22"/>
      <c r="D646" s="22"/>
      <c r="G646" s="38"/>
      <c r="J646" s="38"/>
      <c r="L646" s="38"/>
    </row>
    <row r="647" ht="15.75" customHeight="1">
      <c r="B647" s="22"/>
      <c r="D647" s="22"/>
      <c r="G647" s="38"/>
      <c r="J647" s="38"/>
      <c r="L647" s="38"/>
    </row>
    <row r="648" ht="15.75" customHeight="1">
      <c r="B648" s="22"/>
      <c r="D648" s="22"/>
      <c r="G648" s="38"/>
      <c r="J648" s="38"/>
      <c r="L648" s="38"/>
    </row>
    <row r="649" ht="15.75" customHeight="1">
      <c r="B649" s="22"/>
      <c r="D649" s="22"/>
      <c r="G649" s="38"/>
      <c r="J649" s="38"/>
      <c r="L649" s="38"/>
    </row>
    <row r="650" ht="15.75" customHeight="1">
      <c r="B650" s="22"/>
      <c r="D650" s="22"/>
      <c r="G650" s="38"/>
      <c r="J650" s="38"/>
      <c r="L650" s="38"/>
    </row>
    <row r="651" ht="15.75" customHeight="1">
      <c r="B651" s="22"/>
      <c r="D651" s="22"/>
      <c r="G651" s="38"/>
      <c r="J651" s="38"/>
      <c r="L651" s="38"/>
    </row>
    <row r="652" ht="15.75" customHeight="1">
      <c r="B652" s="22"/>
      <c r="D652" s="22"/>
      <c r="G652" s="38"/>
      <c r="J652" s="38"/>
      <c r="L652" s="38"/>
    </row>
    <row r="653" ht="15.75" customHeight="1">
      <c r="B653" s="22"/>
      <c r="D653" s="22"/>
      <c r="G653" s="38"/>
      <c r="J653" s="38"/>
      <c r="L653" s="38"/>
    </row>
    <row r="654" ht="15.75" customHeight="1">
      <c r="B654" s="22"/>
      <c r="D654" s="22"/>
      <c r="G654" s="38"/>
      <c r="J654" s="38"/>
      <c r="L654" s="38"/>
    </row>
    <row r="655" ht="15.75" customHeight="1">
      <c r="B655" s="22"/>
      <c r="D655" s="22"/>
      <c r="G655" s="38"/>
      <c r="J655" s="38"/>
      <c r="L655" s="38"/>
    </row>
    <row r="656" ht="15.75" customHeight="1">
      <c r="B656" s="22"/>
      <c r="D656" s="22"/>
      <c r="G656" s="38"/>
      <c r="J656" s="38"/>
      <c r="L656" s="38"/>
    </row>
    <row r="657" ht="15.75" customHeight="1">
      <c r="B657" s="22"/>
      <c r="D657" s="22"/>
      <c r="G657" s="38"/>
      <c r="J657" s="38"/>
      <c r="L657" s="38"/>
    </row>
    <row r="658" ht="15.75" customHeight="1">
      <c r="B658" s="22"/>
      <c r="D658" s="22"/>
      <c r="G658" s="38"/>
      <c r="J658" s="38"/>
      <c r="L658" s="38"/>
    </row>
    <row r="659" ht="15.75" customHeight="1">
      <c r="B659" s="22"/>
      <c r="D659" s="22"/>
      <c r="G659" s="38"/>
      <c r="J659" s="38"/>
      <c r="L659" s="38"/>
    </row>
    <row r="660" ht="15.75" customHeight="1">
      <c r="B660" s="22"/>
      <c r="D660" s="22"/>
      <c r="G660" s="38"/>
      <c r="J660" s="38"/>
      <c r="L660" s="38"/>
    </row>
    <row r="661" ht="15.75" customHeight="1">
      <c r="B661" s="22"/>
      <c r="D661" s="22"/>
      <c r="G661" s="38"/>
      <c r="J661" s="38"/>
      <c r="L661" s="38"/>
    </row>
    <row r="662" ht="15.75" customHeight="1">
      <c r="B662" s="22"/>
      <c r="D662" s="22"/>
      <c r="G662" s="38"/>
      <c r="J662" s="38"/>
      <c r="L662" s="38"/>
    </row>
    <row r="663" ht="15.75" customHeight="1">
      <c r="B663" s="22"/>
      <c r="D663" s="22"/>
      <c r="G663" s="38"/>
      <c r="J663" s="38"/>
      <c r="L663" s="38"/>
    </row>
    <row r="664" ht="15.75" customHeight="1">
      <c r="B664" s="22"/>
      <c r="D664" s="22"/>
      <c r="G664" s="38"/>
      <c r="J664" s="38"/>
      <c r="L664" s="38"/>
    </row>
    <row r="665" ht="15.75" customHeight="1">
      <c r="B665" s="22"/>
      <c r="D665" s="22"/>
      <c r="G665" s="38"/>
      <c r="J665" s="38"/>
      <c r="L665" s="38"/>
    </row>
    <row r="666" ht="15.75" customHeight="1">
      <c r="B666" s="22"/>
      <c r="D666" s="22"/>
      <c r="G666" s="38"/>
      <c r="J666" s="38"/>
      <c r="L666" s="38"/>
    </row>
    <row r="667" ht="15.75" customHeight="1">
      <c r="B667" s="22"/>
      <c r="D667" s="22"/>
      <c r="G667" s="38"/>
      <c r="J667" s="38"/>
      <c r="L667" s="38"/>
    </row>
    <row r="668" ht="15.75" customHeight="1">
      <c r="B668" s="22"/>
      <c r="D668" s="22"/>
      <c r="G668" s="38"/>
      <c r="J668" s="38"/>
      <c r="L668" s="38"/>
    </row>
    <row r="669" ht="15.75" customHeight="1">
      <c r="B669" s="22"/>
      <c r="D669" s="22"/>
      <c r="G669" s="38"/>
      <c r="J669" s="38"/>
      <c r="L669" s="38"/>
    </row>
    <row r="670" ht="15.75" customHeight="1">
      <c r="B670" s="22"/>
      <c r="D670" s="22"/>
      <c r="G670" s="38"/>
      <c r="J670" s="38"/>
      <c r="L670" s="38"/>
    </row>
    <row r="671" ht="15.75" customHeight="1">
      <c r="B671" s="22"/>
      <c r="D671" s="22"/>
      <c r="G671" s="38"/>
      <c r="J671" s="38"/>
      <c r="L671" s="38"/>
    </row>
    <row r="672" ht="15.75" customHeight="1">
      <c r="B672" s="22"/>
      <c r="D672" s="22"/>
      <c r="G672" s="38"/>
      <c r="J672" s="38"/>
      <c r="L672" s="38"/>
    </row>
    <row r="673" ht="15.75" customHeight="1">
      <c r="B673" s="22"/>
      <c r="D673" s="22"/>
      <c r="G673" s="38"/>
      <c r="J673" s="38"/>
      <c r="L673" s="38"/>
    </row>
    <row r="674" ht="15.75" customHeight="1">
      <c r="B674" s="22"/>
      <c r="D674" s="22"/>
      <c r="G674" s="38"/>
      <c r="J674" s="38"/>
      <c r="L674" s="38"/>
    </row>
    <row r="675" ht="15.75" customHeight="1">
      <c r="B675" s="22"/>
      <c r="D675" s="22"/>
      <c r="G675" s="38"/>
      <c r="J675" s="38"/>
      <c r="L675" s="38"/>
    </row>
    <row r="676" ht="15.75" customHeight="1">
      <c r="B676" s="22"/>
      <c r="D676" s="22"/>
      <c r="G676" s="38"/>
      <c r="J676" s="38"/>
      <c r="L676" s="38"/>
    </row>
    <row r="677" ht="15.75" customHeight="1">
      <c r="B677" s="22"/>
      <c r="D677" s="22"/>
      <c r="G677" s="38"/>
      <c r="J677" s="38"/>
      <c r="L677" s="38"/>
    </row>
    <row r="678" ht="15.75" customHeight="1">
      <c r="B678" s="22"/>
      <c r="D678" s="22"/>
      <c r="G678" s="38"/>
      <c r="J678" s="38"/>
      <c r="L678" s="38"/>
    </row>
    <row r="679" ht="15.75" customHeight="1">
      <c r="B679" s="22"/>
      <c r="D679" s="22"/>
      <c r="G679" s="38"/>
      <c r="J679" s="38"/>
      <c r="L679" s="38"/>
    </row>
    <row r="680" ht="15.75" customHeight="1">
      <c r="B680" s="22"/>
      <c r="D680" s="22"/>
      <c r="G680" s="38"/>
      <c r="J680" s="38"/>
      <c r="L680" s="38"/>
    </row>
    <row r="681" ht="15.75" customHeight="1">
      <c r="B681" s="22"/>
      <c r="D681" s="22"/>
      <c r="G681" s="38"/>
      <c r="J681" s="38"/>
      <c r="L681" s="38"/>
    </row>
    <row r="682" ht="15.75" customHeight="1">
      <c r="B682" s="22"/>
      <c r="D682" s="22"/>
      <c r="G682" s="38"/>
      <c r="J682" s="38"/>
      <c r="L682" s="38"/>
    </row>
    <row r="683" ht="15.75" customHeight="1">
      <c r="B683" s="22"/>
      <c r="D683" s="22"/>
      <c r="G683" s="38"/>
      <c r="J683" s="38"/>
      <c r="L683" s="38"/>
    </row>
    <row r="684" ht="15.75" customHeight="1">
      <c r="B684" s="22"/>
      <c r="D684" s="22"/>
      <c r="G684" s="38"/>
      <c r="J684" s="38"/>
      <c r="L684" s="38"/>
    </row>
    <row r="685" ht="15.75" customHeight="1">
      <c r="B685" s="22"/>
      <c r="D685" s="22"/>
      <c r="G685" s="38"/>
      <c r="J685" s="38"/>
      <c r="L685" s="38"/>
    </row>
    <row r="686" ht="15.75" customHeight="1">
      <c r="B686" s="22"/>
      <c r="D686" s="22"/>
      <c r="G686" s="38"/>
      <c r="J686" s="38"/>
      <c r="L686" s="38"/>
    </row>
    <row r="687" ht="15.75" customHeight="1">
      <c r="B687" s="22"/>
      <c r="D687" s="22"/>
      <c r="G687" s="38"/>
      <c r="J687" s="38"/>
      <c r="L687" s="38"/>
    </row>
    <row r="688" ht="15.75" customHeight="1">
      <c r="B688" s="22"/>
      <c r="D688" s="22"/>
      <c r="G688" s="38"/>
      <c r="J688" s="38"/>
      <c r="L688" s="38"/>
    </row>
    <row r="689" ht="15.75" customHeight="1">
      <c r="B689" s="22"/>
      <c r="D689" s="22"/>
      <c r="G689" s="38"/>
      <c r="J689" s="38"/>
      <c r="L689" s="38"/>
    </row>
    <row r="690" ht="15.75" customHeight="1">
      <c r="B690" s="22"/>
      <c r="D690" s="22"/>
      <c r="G690" s="38"/>
      <c r="J690" s="38"/>
      <c r="L690" s="38"/>
    </row>
    <row r="691" ht="15.75" customHeight="1">
      <c r="B691" s="22"/>
      <c r="D691" s="22"/>
      <c r="G691" s="38"/>
      <c r="J691" s="38"/>
      <c r="L691" s="38"/>
    </row>
    <row r="692" ht="15.75" customHeight="1">
      <c r="B692" s="22"/>
      <c r="D692" s="22"/>
      <c r="G692" s="38"/>
      <c r="J692" s="38"/>
      <c r="L692" s="38"/>
    </row>
    <row r="693" ht="15.75" customHeight="1">
      <c r="B693" s="22"/>
      <c r="D693" s="22"/>
      <c r="G693" s="38"/>
      <c r="J693" s="38"/>
      <c r="L693" s="38"/>
    </row>
    <row r="694" ht="15.75" customHeight="1">
      <c r="B694" s="22"/>
      <c r="D694" s="22"/>
      <c r="G694" s="38"/>
      <c r="J694" s="38"/>
      <c r="L694" s="38"/>
    </row>
    <row r="695" ht="15.75" customHeight="1">
      <c r="B695" s="22"/>
      <c r="D695" s="22"/>
      <c r="G695" s="38"/>
      <c r="J695" s="38"/>
      <c r="L695" s="38"/>
    </row>
    <row r="696" ht="15.75" customHeight="1">
      <c r="B696" s="22"/>
      <c r="D696" s="22"/>
      <c r="G696" s="38"/>
      <c r="J696" s="38"/>
      <c r="L696" s="38"/>
    </row>
    <row r="697" ht="15.75" customHeight="1">
      <c r="B697" s="22"/>
      <c r="D697" s="22"/>
      <c r="G697" s="38"/>
      <c r="J697" s="38"/>
      <c r="L697" s="38"/>
    </row>
    <row r="698" ht="15.75" customHeight="1">
      <c r="B698" s="22"/>
      <c r="D698" s="22"/>
      <c r="G698" s="38"/>
      <c r="J698" s="38"/>
      <c r="L698" s="38"/>
    </row>
    <row r="699" ht="15.75" customHeight="1">
      <c r="B699" s="22"/>
      <c r="D699" s="22"/>
      <c r="G699" s="38"/>
      <c r="J699" s="38"/>
      <c r="L699" s="38"/>
    </row>
    <row r="700" ht="15.75" customHeight="1">
      <c r="B700" s="22"/>
      <c r="D700" s="22"/>
      <c r="G700" s="38"/>
      <c r="J700" s="38"/>
      <c r="L700" s="38"/>
    </row>
    <row r="701" ht="15.75" customHeight="1">
      <c r="B701" s="22"/>
      <c r="D701" s="22"/>
      <c r="G701" s="38"/>
      <c r="J701" s="38"/>
      <c r="L701" s="38"/>
    </row>
    <row r="702" ht="15.75" customHeight="1">
      <c r="B702" s="22"/>
      <c r="D702" s="22"/>
      <c r="G702" s="38"/>
      <c r="J702" s="38"/>
      <c r="L702" s="38"/>
    </row>
    <row r="703" ht="15.75" customHeight="1">
      <c r="B703" s="22"/>
      <c r="D703" s="22"/>
      <c r="G703" s="38"/>
      <c r="J703" s="38"/>
      <c r="L703" s="38"/>
    </row>
    <row r="704" ht="15.75" customHeight="1">
      <c r="B704" s="22"/>
      <c r="D704" s="22"/>
      <c r="G704" s="38"/>
      <c r="J704" s="38"/>
      <c r="L704" s="38"/>
    </row>
    <row r="705" ht="15.75" customHeight="1">
      <c r="B705" s="22"/>
      <c r="D705" s="22"/>
      <c r="G705" s="38"/>
      <c r="J705" s="38"/>
      <c r="L705" s="38"/>
    </row>
    <row r="706" ht="15.75" customHeight="1">
      <c r="B706" s="22"/>
      <c r="D706" s="22"/>
      <c r="G706" s="38"/>
      <c r="J706" s="38"/>
      <c r="L706" s="38"/>
    </row>
    <row r="707" ht="15.75" customHeight="1">
      <c r="B707" s="22"/>
      <c r="D707" s="22"/>
      <c r="G707" s="38"/>
      <c r="J707" s="38"/>
      <c r="L707" s="38"/>
    </row>
    <row r="708" ht="15.75" customHeight="1">
      <c r="B708" s="22"/>
      <c r="D708" s="22"/>
      <c r="G708" s="38"/>
      <c r="J708" s="38"/>
      <c r="L708" s="38"/>
    </row>
    <row r="709" ht="15.75" customHeight="1">
      <c r="B709" s="22"/>
      <c r="D709" s="22"/>
      <c r="G709" s="38"/>
      <c r="J709" s="38"/>
      <c r="L709" s="38"/>
    </row>
    <row r="710" ht="15.75" customHeight="1">
      <c r="B710" s="22"/>
      <c r="D710" s="22"/>
      <c r="G710" s="38"/>
      <c r="J710" s="38"/>
      <c r="L710" s="38"/>
    </row>
    <row r="711" ht="15.75" customHeight="1">
      <c r="B711" s="22"/>
      <c r="D711" s="22"/>
      <c r="G711" s="38"/>
      <c r="J711" s="38"/>
      <c r="L711" s="38"/>
    </row>
    <row r="712" ht="15.75" customHeight="1">
      <c r="B712" s="22"/>
      <c r="D712" s="22"/>
      <c r="G712" s="38"/>
      <c r="J712" s="38"/>
      <c r="L712" s="38"/>
    </row>
    <row r="713" ht="15.75" customHeight="1">
      <c r="B713" s="22"/>
      <c r="D713" s="22"/>
      <c r="G713" s="38"/>
      <c r="J713" s="38"/>
      <c r="L713" s="38"/>
    </row>
    <row r="714" ht="15.75" customHeight="1">
      <c r="B714" s="22"/>
      <c r="D714" s="22"/>
      <c r="G714" s="38"/>
      <c r="J714" s="38"/>
      <c r="L714" s="38"/>
    </row>
    <row r="715" ht="15.75" customHeight="1">
      <c r="B715" s="22"/>
      <c r="D715" s="22"/>
      <c r="G715" s="38"/>
      <c r="J715" s="38"/>
      <c r="L715" s="38"/>
    </row>
    <row r="716" ht="15.75" customHeight="1">
      <c r="B716" s="22"/>
      <c r="D716" s="22"/>
      <c r="G716" s="38"/>
      <c r="J716" s="38"/>
      <c r="L716" s="38"/>
    </row>
    <row r="717" ht="15.75" customHeight="1">
      <c r="B717" s="22"/>
      <c r="D717" s="22"/>
      <c r="G717" s="38"/>
      <c r="J717" s="38"/>
      <c r="L717" s="38"/>
    </row>
    <row r="718" ht="15.75" customHeight="1">
      <c r="B718" s="22"/>
      <c r="D718" s="22"/>
      <c r="G718" s="38"/>
      <c r="J718" s="38"/>
      <c r="L718" s="38"/>
    </row>
    <row r="719" ht="15.75" customHeight="1">
      <c r="B719" s="22"/>
      <c r="D719" s="22"/>
      <c r="G719" s="38"/>
      <c r="J719" s="38"/>
      <c r="L719" s="38"/>
    </row>
    <row r="720" ht="15.75" customHeight="1">
      <c r="B720" s="22"/>
      <c r="D720" s="22"/>
      <c r="G720" s="38"/>
      <c r="J720" s="38"/>
      <c r="L720" s="38"/>
    </row>
    <row r="721" ht="15.75" customHeight="1">
      <c r="B721" s="22"/>
      <c r="D721" s="22"/>
      <c r="G721" s="38"/>
      <c r="J721" s="38"/>
      <c r="L721" s="38"/>
    </row>
    <row r="722" ht="15.75" customHeight="1">
      <c r="B722" s="22"/>
      <c r="D722" s="22"/>
      <c r="G722" s="38"/>
      <c r="J722" s="38"/>
      <c r="L722" s="38"/>
    </row>
    <row r="723" ht="15.75" customHeight="1">
      <c r="B723" s="22"/>
      <c r="D723" s="22"/>
      <c r="G723" s="38"/>
      <c r="J723" s="38"/>
      <c r="L723" s="38"/>
    </row>
    <row r="724" ht="15.75" customHeight="1">
      <c r="B724" s="22"/>
      <c r="D724" s="22"/>
      <c r="G724" s="38"/>
      <c r="J724" s="38"/>
      <c r="L724" s="38"/>
    </row>
    <row r="725" ht="15.75" customHeight="1">
      <c r="B725" s="22"/>
      <c r="D725" s="22"/>
      <c r="G725" s="38"/>
      <c r="J725" s="38"/>
      <c r="L725" s="38"/>
    </row>
    <row r="726" ht="15.75" customHeight="1">
      <c r="B726" s="22"/>
      <c r="D726" s="22"/>
      <c r="G726" s="38"/>
      <c r="J726" s="38"/>
      <c r="L726" s="38"/>
    </row>
    <row r="727" ht="15.75" customHeight="1">
      <c r="B727" s="22"/>
      <c r="D727" s="22"/>
      <c r="G727" s="38"/>
      <c r="J727" s="38"/>
      <c r="L727" s="38"/>
    </row>
    <row r="728" ht="15.75" customHeight="1">
      <c r="B728" s="22"/>
      <c r="D728" s="22"/>
      <c r="G728" s="38"/>
      <c r="J728" s="38"/>
      <c r="L728" s="38"/>
    </row>
    <row r="729" ht="15.75" customHeight="1">
      <c r="B729" s="22"/>
      <c r="D729" s="22"/>
      <c r="G729" s="38"/>
      <c r="J729" s="38"/>
      <c r="L729" s="38"/>
    </row>
    <row r="730" ht="15.75" customHeight="1">
      <c r="B730" s="22"/>
      <c r="D730" s="22"/>
      <c r="G730" s="38"/>
      <c r="J730" s="38"/>
      <c r="L730" s="38"/>
    </row>
    <row r="731" ht="15.75" customHeight="1">
      <c r="B731" s="22"/>
      <c r="D731" s="22"/>
      <c r="G731" s="38"/>
      <c r="J731" s="38"/>
      <c r="L731" s="38"/>
    </row>
    <row r="732" ht="15.75" customHeight="1">
      <c r="B732" s="22"/>
      <c r="D732" s="22"/>
      <c r="G732" s="38"/>
      <c r="J732" s="38"/>
      <c r="L732" s="38"/>
    </row>
    <row r="733" ht="15.75" customHeight="1">
      <c r="B733" s="22"/>
      <c r="D733" s="22"/>
      <c r="G733" s="38"/>
      <c r="J733" s="38"/>
      <c r="L733" s="38"/>
    </row>
    <row r="734" ht="15.75" customHeight="1">
      <c r="B734" s="22"/>
      <c r="D734" s="22"/>
      <c r="G734" s="38"/>
      <c r="J734" s="38"/>
      <c r="L734" s="38"/>
    </row>
    <row r="735" ht="15.75" customHeight="1">
      <c r="B735" s="22"/>
      <c r="D735" s="22"/>
      <c r="G735" s="38"/>
      <c r="J735" s="38"/>
      <c r="L735" s="38"/>
    </row>
    <row r="736" ht="15.75" customHeight="1">
      <c r="B736" s="22"/>
      <c r="D736" s="22"/>
      <c r="G736" s="38"/>
      <c r="J736" s="38"/>
      <c r="L736" s="38"/>
    </row>
    <row r="737" ht="15.75" customHeight="1">
      <c r="B737" s="22"/>
      <c r="D737" s="22"/>
      <c r="G737" s="38"/>
      <c r="J737" s="38"/>
      <c r="L737" s="38"/>
    </row>
    <row r="738" ht="15.75" customHeight="1">
      <c r="B738" s="22"/>
      <c r="D738" s="22"/>
      <c r="G738" s="38"/>
      <c r="J738" s="38"/>
      <c r="L738" s="38"/>
    </row>
    <row r="739" ht="15.75" customHeight="1">
      <c r="B739" s="22"/>
      <c r="D739" s="22"/>
      <c r="G739" s="38"/>
      <c r="J739" s="38"/>
      <c r="L739" s="38"/>
    </row>
    <row r="740" ht="15.75" customHeight="1">
      <c r="B740" s="22"/>
      <c r="D740" s="22"/>
      <c r="G740" s="38"/>
      <c r="J740" s="38"/>
      <c r="L740" s="38"/>
    </row>
    <row r="741" ht="15.75" customHeight="1">
      <c r="B741" s="22"/>
      <c r="D741" s="22"/>
      <c r="G741" s="38"/>
      <c r="J741" s="38"/>
      <c r="L741" s="38"/>
    </row>
    <row r="742" ht="15.75" customHeight="1">
      <c r="B742" s="22"/>
      <c r="D742" s="22"/>
      <c r="G742" s="38"/>
      <c r="J742" s="38"/>
      <c r="L742" s="38"/>
    </row>
    <row r="743" ht="15.75" customHeight="1">
      <c r="B743" s="22"/>
      <c r="D743" s="22"/>
      <c r="G743" s="38"/>
      <c r="J743" s="38"/>
      <c r="L743" s="38"/>
    </row>
    <row r="744" ht="15.75" customHeight="1">
      <c r="B744" s="22"/>
      <c r="D744" s="22"/>
      <c r="G744" s="38"/>
      <c r="J744" s="38"/>
      <c r="L744" s="38"/>
    </row>
    <row r="745" ht="15.75" customHeight="1">
      <c r="B745" s="22"/>
      <c r="D745" s="22"/>
      <c r="G745" s="38"/>
      <c r="J745" s="38"/>
      <c r="L745" s="38"/>
    </row>
    <row r="746" ht="15.75" customHeight="1">
      <c r="B746" s="22"/>
      <c r="D746" s="22"/>
      <c r="G746" s="38"/>
      <c r="J746" s="38"/>
      <c r="L746" s="38"/>
    </row>
    <row r="747" ht="15.75" customHeight="1">
      <c r="B747" s="22"/>
      <c r="D747" s="22"/>
      <c r="G747" s="38"/>
      <c r="J747" s="38"/>
      <c r="L747" s="38"/>
    </row>
    <row r="748" ht="15.75" customHeight="1">
      <c r="B748" s="22"/>
      <c r="D748" s="22"/>
      <c r="G748" s="38"/>
      <c r="J748" s="38"/>
      <c r="L748" s="38"/>
    </row>
    <row r="749" ht="15.75" customHeight="1">
      <c r="B749" s="22"/>
      <c r="D749" s="22"/>
      <c r="G749" s="38"/>
      <c r="J749" s="38"/>
      <c r="L749" s="38"/>
    </row>
    <row r="750" ht="15.75" customHeight="1">
      <c r="B750" s="22"/>
      <c r="D750" s="22"/>
      <c r="G750" s="38"/>
      <c r="J750" s="38"/>
      <c r="L750" s="38"/>
    </row>
    <row r="751" ht="15.75" customHeight="1">
      <c r="B751" s="22"/>
      <c r="D751" s="22"/>
      <c r="G751" s="38"/>
      <c r="J751" s="38"/>
      <c r="L751" s="38"/>
    </row>
    <row r="752" ht="15.75" customHeight="1">
      <c r="B752" s="22"/>
      <c r="D752" s="22"/>
      <c r="G752" s="38"/>
      <c r="J752" s="38"/>
      <c r="L752" s="38"/>
    </row>
    <row r="753" ht="15.75" customHeight="1">
      <c r="B753" s="22"/>
      <c r="D753" s="22"/>
      <c r="G753" s="38"/>
      <c r="J753" s="38"/>
      <c r="L753" s="38"/>
    </row>
    <row r="754" ht="15.75" customHeight="1">
      <c r="B754" s="22"/>
      <c r="D754" s="22"/>
      <c r="G754" s="38"/>
      <c r="J754" s="38"/>
      <c r="L754" s="38"/>
    </row>
    <row r="755" ht="15.75" customHeight="1">
      <c r="B755" s="22"/>
      <c r="D755" s="22"/>
      <c r="G755" s="38"/>
      <c r="J755" s="38"/>
      <c r="L755" s="38"/>
    </row>
    <row r="756" ht="15.75" customHeight="1">
      <c r="B756" s="22"/>
      <c r="D756" s="22"/>
      <c r="G756" s="38"/>
      <c r="J756" s="38"/>
      <c r="L756" s="38"/>
    </row>
    <row r="757" ht="15.75" customHeight="1">
      <c r="B757" s="22"/>
      <c r="D757" s="22"/>
      <c r="G757" s="38"/>
      <c r="J757" s="38"/>
      <c r="L757" s="38"/>
    </row>
    <row r="758" ht="15.75" customHeight="1">
      <c r="B758" s="22"/>
      <c r="D758" s="22"/>
      <c r="G758" s="38"/>
      <c r="J758" s="38"/>
      <c r="L758" s="38"/>
    </row>
    <row r="759" ht="15.75" customHeight="1">
      <c r="B759" s="22"/>
      <c r="D759" s="22"/>
      <c r="G759" s="38"/>
      <c r="J759" s="38"/>
      <c r="L759" s="38"/>
    </row>
    <row r="760" ht="15.75" customHeight="1">
      <c r="B760" s="22"/>
      <c r="D760" s="22"/>
      <c r="G760" s="38"/>
      <c r="J760" s="38"/>
      <c r="L760" s="38"/>
    </row>
    <row r="761" ht="15.75" customHeight="1">
      <c r="B761" s="22"/>
      <c r="D761" s="22"/>
      <c r="G761" s="38"/>
      <c r="J761" s="38"/>
      <c r="L761" s="38"/>
    </row>
    <row r="762" ht="15.75" customHeight="1">
      <c r="B762" s="22"/>
      <c r="D762" s="22"/>
      <c r="G762" s="38"/>
      <c r="J762" s="38"/>
      <c r="L762" s="38"/>
    </row>
    <row r="763" ht="15.75" customHeight="1">
      <c r="B763" s="22"/>
      <c r="D763" s="22"/>
      <c r="G763" s="38"/>
      <c r="J763" s="38"/>
      <c r="L763" s="38"/>
    </row>
    <row r="764" ht="15.75" customHeight="1">
      <c r="B764" s="22"/>
      <c r="D764" s="22"/>
      <c r="G764" s="38"/>
      <c r="J764" s="38"/>
      <c r="L764" s="38"/>
    </row>
    <row r="765" ht="15.75" customHeight="1">
      <c r="B765" s="22"/>
      <c r="D765" s="22"/>
      <c r="G765" s="38"/>
      <c r="J765" s="38"/>
      <c r="L765" s="38"/>
    </row>
    <row r="766" ht="15.75" customHeight="1">
      <c r="B766" s="22"/>
      <c r="D766" s="22"/>
      <c r="G766" s="38"/>
      <c r="J766" s="38"/>
      <c r="L766" s="38"/>
    </row>
    <row r="767" ht="15.75" customHeight="1">
      <c r="B767" s="22"/>
      <c r="D767" s="22"/>
      <c r="G767" s="38"/>
      <c r="J767" s="38"/>
      <c r="L767" s="38"/>
    </row>
    <row r="768" ht="15.75" customHeight="1">
      <c r="B768" s="22"/>
      <c r="D768" s="22"/>
      <c r="G768" s="38"/>
      <c r="J768" s="38"/>
      <c r="L768" s="38"/>
    </row>
    <row r="769" ht="15.75" customHeight="1">
      <c r="B769" s="22"/>
      <c r="D769" s="22"/>
      <c r="G769" s="38"/>
      <c r="J769" s="38"/>
      <c r="L769" s="38"/>
    </row>
    <row r="770" ht="15.75" customHeight="1">
      <c r="B770" s="22"/>
      <c r="D770" s="22"/>
      <c r="G770" s="38"/>
      <c r="J770" s="38"/>
      <c r="L770" s="38"/>
    </row>
    <row r="771" ht="15.75" customHeight="1">
      <c r="B771" s="22"/>
      <c r="D771" s="22"/>
      <c r="G771" s="38"/>
      <c r="J771" s="38"/>
      <c r="L771" s="38"/>
    </row>
    <row r="772" ht="15.75" customHeight="1">
      <c r="B772" s="22"/>
      <c r="D772" s="22"/>
      <c r="G772" s="38"/>
      <c r="J772" s="38"/>
      <c r="L772" s="38"/>
    </row>
    <row r="773" ht="15.75" customHeight="1">
      <c r="B773" s="22"/>
      <c r="D773" s="22"/>
      <c r="G773" s="38"/>
      <c r="J773" s="38"/>
      <c r="L773" s="38"/>
    </row>
    <row r="774" ht="15.75" customHeight="1">
      <c r="B774" s="22"/>
      <c r="D774" s="22"/>
      <c r="G774" s="38"/>
      <c r="J774" s="38"/>
      <c r="L774" s="38"/>
    </row>
    <row r="775" ht="15.75" customHeight="1">
      <c r="B775" s="22"/>
      <c r="D775" s="22"/>
      <c r="G775" s="38"/>
      <c r="J775" s="38"/>
      <c r="L775" s="38"/>
    </row>
    <row r="776" ht="15.75" customHeight="1">
      <c r="B776" s="22"/>
      <c r="D776" s="22"/>
      <c r="G776" s="38"/>
      <c r="J776" s="38"/>
      <c r="L776" s="38"/>
    </row>
    <row r="777" ht="15.75" customHeight="1">
      <c r="B777" s="22"/>
      <c r="D777" s="22"/>
      <c r="G777" s="38"/>
      <c r="J777" s="38"/>
      <c r="L777" s="38"/>
    </row>
    <row r="778" ht="15.75" customHeight="1">
      <c r="B778" s="22"/>
      <c r="D778" s="22"/>
      <c r="G778" s="38"/>
      <c r="J778" s="38"/>
      <c r="L778" s="38"/>
    </row>
    <row r="779" ht="15.75" customHeight="1">
      <c r="B779" s="22"/>
      <c r="D779" s="22"/>
      <c r="G779" s="38"/>
      <c r="J779" s="38"/>
      <c r="L779" s="38"/>
    </row>
    <row r="780" ht="15.75" customHeight="1">
      <c r="B780" s="22"/>
      <c r="D780" s="22"/>
      <c r="G780" s="38"/>
      <c r="J780" s="38"/>
      <c r="L780" s="38"/>
    </row>
    <row r="781" ht="15.75" customHeight="1">
      <c r="B781" s="22"/>
      <c r="D781" s="22"/>
      <c r="G781" s="38"/>
      <c r="J781" s="38"/>
      <c r="L781" s="38"/>
    </row>
    <row r="782" ht="15.75" customHeight="1">
      <c r="B782" s="22"/>
      <c r="D782" s="22"/>
      <c r="G782" s="38"/>
      <c r="J782" s="38"/>
      <c r="L782" s="38"/>
    </row>
    <row r="783" ht="15.75" customHeight="1">
      <c r="B783" s="22"/>
      <c r="D783" s="22"/>
      <c r="G783" s="38"/>
      <c r="J783" s="38"/>
      <c r="L783" s="38"/>
    </row>
    <row r="784" ht="15.75" customHeight="1">
      <c r="B784" s="22"/>
      <c r="D784" s="22"/>
      <c r="G784" s="38"/>
      <c r="J784" s="38"/>
      <c r="L784" s="38"/>
    </row>
    <row r="785" ht="15.75" customHeight="1">
      <c r="B785" s="22"/>
      <c r="D785" s="22"/>
      <c r="G785" s="38"/>
      <c r="J785" s="38"/>
      <c r="L785" s="38"/>
    </row>
    <row r="786" ht="15.75" customHeight="1">
      <c r="B786" s="22"/>
      <c r="D786" s="22"/>
      <c r="G786" s="38"/>
      <c r="J786" s="38"/>
      <c r="L786" s="38"/>
    </row>
    <row r="787" ht="15.75" customHeight="1">
      <c r="B787" s="22"/>
      <c r="D787" s="22"/>
      <c r="G787" s="38"/>
      <c r="J787" s="38"/>
      <c r="L787" s="38"/>
    </row>
    <row r="788" ht="15.75" customHeight="1">
      <c r="B788" s="22"/>
      <c r="D788" s="22"/>
      <c r="G788" s="38"/>
      <c r="J788" s="38"/>
      <c r="L788" s="38"/>
    </row>
    <row r="789" ht="15.75" customHeight="1">
      <c r="B789" s="22"/>
      <c r="D789" s="22"/>
      <c r="G789" s="38"/>
      <c r="J789" s="38"/>
      <c r="L789" s="38"/>
    </row>
    <row r="790" ht="15.75" customHeight="1">
      <c r="B790" s="22"/>
      <c r="D790" s="22"/>
      <c r="G790" s="38"/>
      <c r="J790" s="38"/>
      <c r="L790" s="38"/>
    </row>
    <row r="791" ht="15.75" customHeight="1">
      <c r="B791" s="22"/>
      <c r="D791" s="22"/>
      <c r="G791" s="38"/>
      <c r="J791" s="38"/>
      <c r="L791" s="38"/>
    </row>
    <row r="792" ht="15.75" customHeight="1">
      <c r="B792" s="22"/>
      <c r="D792" s="22"/>
      <c r="G792" s="38"/>
      <c r="J792" s="38"/>
      <c r="L792" s="38"/>
    </row>
    <row r="793" ht="15.75" customHeight="1">
      <c r="B793" s="22"/>
      <c r="D793" s="22"/>
      <c r="G793" s="38"/>
      <c r="J793" s="38"/>
      <c r="L793" s="38"/>
    </row>
    <row r="794" ht="15.75" customHeight="1">
      <c r="B794" s="22"/>
      <c r="D794" s="22"/>
      <c r="G794" s="38"/>
      <c r="J794" s="38"/>
      <c r="L794" s="38"/>
    </row>
    <row r="795" ht="15.75" customHeight="1">
      <c r="B795" s="22"/>
      <c r="D795" s="22"/>
      <c r="G795" s="38"/>
      <c r="J795" s="38"/>
      <c r="L795" s="38"/>
    </row>
    <row r="796" ht="15.75" customHeight="1">
      <c r="B796" s="22"/>
      <c r="D796" s="22"/>
      <c r="G796" s="38"/>
      <c r="J796" s="38"/>
      <c r="L796" s="38"/>
    </row>
    <row r="797" ht="15.75" customHeight="1">
      <c r="B797" s="22"/>
      <c r="D797" s="22"/>
      <c r="G797" s="38"/>
      <c r="J797" s="38"/>
      <c r="L797" s="38"/>
    </row>
    <row r="798" ht="15.75" customHeight="1">
      <c r="B798" s="22"/>
      <c r="D798" s="22"/>
      <c r="G798" s="38"/>
      <c r="J798" s="38"/>
      <c r="L798" s="38"/>
    </row>
    <row r="799" ht="15.75" customHeight="1">
      <c r="B799" s="22"/>
      <c r="D799" s="22"/>
      <c r="G799" s="38"/>
      <c r="J799" s="38"/>
      <c r="L799" s="38"/>
    </row>
    <row r="800" ht="15.75" customHeight="1">
      <c r="B800" s="22"/>
      <c r="D800" s="22"/>
      <c r="G800" s="38"/>
      <c r="J800" s="38"/>
      <c r="L800" s="38"/>
    </row>
    <row r="801" ht="15.75" customHeight="1">
      <c r="B801" s="22"/>
      <c r="D801" s="22"/>
      <c r="G801" s="38"/>
      <c r="J801" s="38"/>
      <c r="L801" s="38"/>
    </row>
    <row r="802" ht="15.75" customHeight="1">
      <c r="B802" s="22"/>
      <c r="D802" s="22"/>
      <c r="G802" s="38"/>
      <c r="J802" s="38"/>
      <c r="L802" s="38"/>
    </row>
    <row r="803" ht="15.75" customHeight="1">
      <c r="B803" s="22"/>
      <c r="D803" s="22"/>
      <c r="G803" s="38"/>
      <c r="J803" s="38"/>
      <c r="L803" s="38"/>
    </row>
    <row r="804" ht="15.75" customHeight="1">
      <c r="B804" s="22"/>
      <c r="D804" s="22"/>
      <c r="G804" s="38"/>
      <c r="J804" s="38"/>
      <c r="L804" s="38"/>
    </row>
    <row r="805" ht="15.75" customHeight="1">
      <c r="B805" s="22"/>
      <c r="D805" s="22"/>
      <c r="G805" s="38"/>
      <c r="J805" s="38"/>
      <c r="L805" s="38"/>
    </row>
    <row r="806" ht="15.75" customHeight="1">
      <c r="B806" s="22"/>
      <c r="D806" s="22"/>
      <c r="G806" s="38"/>
      <c r="J806" s="38"/>
      <c r="L806" s="38"/>
    </row>
    <row r="807" ht="15.75" customHeight="1">
      <c r="B807" s="22"/>
      <c r="D807" s="22"/>
      <c r="G807" s="38"/>
      <c r="J807" s="38"/>
      <c r="L807" s="38"/>
    </row>
    <row r="808" ht="15.75" customHeight="1">
      <c r="B808" s="22"/>
      <c r="D808" s="22"/>
      <c r="G808" s="38"/>
      <c r="J808" s="38"/>
      <c r="L808" s="38"/>
    </row>
    <row r="809" ht="15.75" customHeight="1">
      <c r="B809" s="22"/>
      <c r="D809" s="22"/>
      <c r="G809" s="38"/>
      <c r="J809" s="38"/>
      <c r="L809" s="38"/>
    </row>
    <row r="810" ht="15.75" customHeight="1">
      <c r="B810" s="22"/>
      <c r="D810" s="22"/>
      <c r="G810" s="38"/>
      <c r="J810" s="38"/>
      <c r="L810" s="38"/>
    </row>
    <row r="811" ht="15.75" customHeight="1">
      <c r="B811" s="22"/>
      <c r="D811" s="22"/>
      <c r="G811" s="38"/>
      <c r="J811" s="38"/>
      <c r="L811" s="38"/>
    </row>
    <row r="812" ht="15.75" customHeight="1">
      <c r="B812" s="22"/>
      <c r="D812" s="22"/>
      <c r="G812" s="38"/>
      <c r="J812" s="38"/>
      <c r="L812" s="38"/>
    </row>
    <row r="813" ht="15.75" customHeight="1">
      <c r="B813" s="22"/>
      <c r="D813" s="22"/>
      <c r="G813" s="38"/>
      <c r="J813" s="38"/>
      <c r="L813" s="38"/>
    </row>
    <row r="814" ht="15.75" customHeight="1">
      <c r="B814" s="22"/>
      <c r="D814" s="22"/>
      <c r="G814" s="38"/>
      <c r="J814" s="38"/>
      <c r="L814" s="38"/>
    </row>
    <row r="815" ht="15.75" customHeight="1">
      <c r="B815" s="22"/>
      <c r="D815" s="22"/>
      <c r="G815" s="38"/>
      <c r="J815" s="38"/>
      <c r="L815" s="38"/>
    </row>
    <row r="816" ht="15.75" customHeight="1">
      <c r="B816" s="22"/>
      <c r="D816" s="22"/>
      <c r="G816" s="38"/>
      <c r="J816" s="38"/>
      <c r="L816" s="38"/>
    </row>
    <row r="817" ht="15.75" customHeight="1">
      <c r="B817" s="22"/>
      <c r="D817" s="22"/>
      <c r="G817" s="38"/>
      <c r="J817" s="38"/>
      <c r="L817" s="38"/>
    </row>
    <row r="818" ht="15.75" customHeight="1">
      <c r="B818" s="22"/>
      <c r="D818" s="22"/>
      <c r="G818" s="38"/>
      <c r="J818" s="38"/>
      <c r="L818" s="38"/>
    </row>
    <row r="819" ht="15.75" customHeight="1">
      <c r="B819" s="22"/>
      <c r="D819" s="22"/>
      <c r="G819" s="38"/>
      <c r="J819" s="38"/>
      <c r="L819" s="38"/>
    </row>
    <row r="820" ht="15.75" customHeight="1">
      <c r="B820" s="22"/>
      <c r="D820" s="22"/>
      <c r="G820" s="38"/>
      <c r="J820" s="38"/>
      <c r="L820" s="38"/>
    </row>
    <row r="821" ht="15.75" customHeight="1">
      <c r="B821" s="22"/>
      <c r="D821" s="22"/>
      <c r="G821" s="38"/>
      <c r="J821" s="38"/>
      <c r="L821" s="38"/>
    </row>
    <row r="822" ht="15.75" customHeight="1">
      <c r="B822" s="22"/>
      <c r="D822" s="22"/>
      <c r="G822" s="38"/>
      <c r="J822" s="38"/>
      <c r="L822" s="38"/>
    </row>
    <row r="823" ht="15.75" customHeight="1">
      <c r="B823" s="22"/>
      <c r="D823" s="22"/>
      <c r="G823" s="38"/>
      <c r="J823" s="38"/>
      <c r="L823" s="38"/>
    </row>
    <row r="824" ht="15.75" customHeight="1">
      <c r="B824" s="22"/>
      <c r="D824" s="22"/>
      <c r="G824" s="38"/>
      <c r="J824" s="38"/>
      <c r="L824" s="38"/>
    </row>
    <row r="825" ht="15.75" customHeight="1">
      <c r="B825" s="22"/>
      <c r="D825" s="22"/>
      <c r="G825" s="38"/>
      <c r="J825" s="38"/>
      <c r="L825" s="38"/>
    </row>
    <row r="826" ht="15.75" customHeight="1">
      <c r="B826" s="22"/>
      <c r="D826" s="22"/>
      <c r="G826" s="38"/>
      <c r="J826" s="38"/>
      <c r="L826" s="38"/>
    </row>
    <row r="827" ht="15.75" customHeight="1">
      <c r="B827" s="22"/>
      <c r="D827" s="22"/>
      <c r="G827" s="38"/>
      <c r="J827" s="38"/>
      <c r="L827" s="38"/>
    </row>
    <row r="828" ht="15.75" customHeight="1">
      <c r="B828" s="22"/>
      <c r="D828" s="22"/>
      <c r="G828" s="38"/>
      <c r="J828" s="38"/>
      <c r="L828" s="38"/>
    </row>
    <row r="829" ht="15.75" customHeight="1">
      <c r="B829" s="22"/>
      <c r="D829" s="22"/>
      <c r="G829" s="38"/>
      <c r="J829" s="38"/>
      <c r="L829" s="38"/>
    </row>
    <row r="830" ht="15.75" customHeight="1">
      <c r="B830" s="22"/>
      <c r="D830" s="22"/>
      <c r="G830" s="38"/>
      <c r="J830" s="38"/>
      <c r="L830" s="38"/>
    </row>
    <row r="831" ht="15.75" customHeight="1">
      <c r="B831" s="22"/>
      <c r="D831" s="22"/>
      <c r="G831" s="38"/>
      <c r="J831" s="38"/>
      <c r="L831" s="38"/>
    </row>
    <row r="832" ht="15.75" customHeight="1">
      <c r="B832" s="22"/>
      <c r="D832" s="22"/>
      <c r="G832" s="38"/>
      <c r="J832" s="38"/>
      <c r="L832" s="38"/>
    </row>
    <row r="833" ht="15.75" customHeight="1">
      <c r="B833" s="22"/>
      <c r="D833" s="22"/>
      <c r="G833" s="38"/>
      <c r="J833" s="38"/>
      <c r="L833" s="38"/>
    </row>
    <row r="834" ht="15.75" customHeight="1">
      <c r="B834" s="22"/>
      <c r="D834" s="22"/>
      <c r="G834" s="38"/>
      <c r="J834" s="38"/>
      <c r="L834" s="38"/>
    </row>
    <row r="835" ht="15.75" customHeight="1">
      <c r="B835" s="22"/>
      <c r="D835" s="22"/>
      <c r="G835" s="38"/>
      <c r="J835" s="38"/>
      <c r="L835" s="38"/>
    </row>
    <row r="836" ht="15.75" customHeight="1">
      <c r="B836" s="22"/>
      <c r="D836" s="22"/>
      <c r="G836" s="38"/>
      <c r="J836" s="38"/>
      <c r="L836" s="38"/>
    </row>
    <row r="837" ht="15.75" customHeight="1">
      <c r="B837" s="22"/>
      <c r="D837" s="22"/>
      <c r="G837" s="38"/>
      <c r="J837" s="38"/>
      <c r="L837" s="38"/>
    </row>
    <row r="838" ht="15.75" customHeight="1">
      <c r="B838" s="22"/>
      <c r="D838" s="22"/>
      <c r="G838" s="38"/>
      <c r="J838" s="38"/>
      <c r="L838" s="38"/>
    </row>
    <row r="839" ht="15.75" customHeight="1">
      <c r="B839" s="22"/>
      <c r="D839" s="22"/>
      <c r="G839" s="38"/>
      <c r="J839" s="38"/>
      <c r="L839" s="38"/>
    </row>
    <row r="840" ht="15.75" customHeight="1">
      <c r="B840" s="22"/>
      <c r="D840" s="22"/>
      <c r="G840" s="38"/>
      <c r="J840" s="38"/>
      <c r="L840" s="38"/>
    </row>
    <row r="841" ht="15.75" customHeight="1">
      <c r="B841" s="22"/>
      <c r="D841" s="22"/>
      <c r="G841" s="38"/>
      <c r="J841" s="38"/>
      <c r="L841" s="38"/>
    </row>
    <row r="842" ht="15.75" customHeight="1">
      <c r="B842" s="22"/>
      <c r="D842" s="22"/>
      <c r="G842" s="38"/>
      <c r="J842" s="38"/>
      <c r="L842" s="38"/>
    </row>
    <row r="843" ht="15.75" customHeight="1">
      <c r="B843" s="22"/>
      <c r="D843" s="22"/>
      <c r="G843" s="38"/>
      <c r="J843" s="38"/>
      <c r="L843" s="38"/>
    </row>
    <row r="844" ht="15.75" customHeight="1">
      <c r="B844" s="22"/>
      <c r="D844" s="22"/>
      <c r="G844" s="38"/>
      <c r="J844" s="38"/>
      <c r="L844" s="38"/>
    </row>
    <row r="845" ht="15.75" customHeight="1">
      <c r="B845" s="22"/>
      <c r="D845" s="22"/>
      <c r="G845" s="38"/>
      <c r="J845" s="38"/>
      <c r="L845" s="38"/>
    </row>
    <row r="846" ht="15.75" customHeight="1">
      <c r="B846" s="22"/>
      <c r="D846" s="22"/>
      <c r="G846" s="38"/>
      <c r="J846" s="38"/>
      <c r="L846" s="38"/>
    </row>
    <row r="847" ht="15.75" customHeight="1">
      <c r="B847" s="22"/>
      <c r="D847" s="22"/>
      <c r="G847" s="38"/>
      <c r="J847" s="38"/>
      <c r="L847" s="38"/>
    </row>
    <row r="848" ht="15.75" customHeight="1">
      <c r="B848" s="22"/>
      <c r="D848" s="22"/>
      <c r="G848" s="38"/>
      <c r="J848" s="38"/>
      <c r="L848" s="38"/>
    </row>
    <row r="849" ht="15.75" customHeight="1">
      <c r="B849" s="22"/>
      <c r="D849" s="22"/>
      <c r="G849" s="38"/>
      <c r="J849" s="38"/>
      <c r="L849" s="38"/>
    </row>
    <row r="850" ht="15.75" customHeight="1">
      <c r="B850" s="22"/>
      <c r="D850" s="22"/>
      <c r="G850" s="38"/>
      <c r="J850" s="38"/>
      <c r="L850" s="38"/>
    </row>
    <row r="851" ht="15.75" customHeight="1">
      <c r="B851" s="22"/>
      <c r="D851" s="22"/>
      <c r="G851" s="38"/>
      <c r="J851" s="38"/>
      <c r="L851" s="38"/>
    </row>
    <row r="852" ht="15.75" customHeight="1">
      <c r="B852" s="22"/>
      <c r="D852" s="22"/>
      <c r="G852" s="38"/>
      <c r="J852" s="38"/>
      <c r="L852" s="38"/>
    </row>
    <row r="853" ht="15.75" customHeight="1">
      <c r="B853" s="22"/>
      <c r="D853" s="22"/>
      <c r="G853" s="38"/>
      <c r="J853" s="38"/>
      <c r="L853" s="38"/>
    </row>
    <row r="854" ht="15.75" customHeight="1">
      <c r="B854" s="22"/>
      <c r="D854" s="22"/>
      <c r="G854" s="38"/>
      <c r="J854" s="38"/>
      <c r="L854" s="38"/>
    </row>
    <row r="855" ht="15.75" customHeight="1">
      <c r="B855" s="22"/>
      <c r="D855" s="22"/>
      <c r="G855" s="38"/>
      <c r="J855" s="38"/>
      <c r="L855" s="38"/>
    </row>
    <row r="856" ht="15.75" customHeight="1">
      <c r="B856" s="22"/>
      <c r="D856" s="22"/>
      <c r="G856" s="38"/>
      <c r="J856" s="38"/>
      <c r="L856" s="38"/>
    </row>
    <row r="857" ht="15.75" customHeight="1">
      <c r="B857" s="22"/>
      <c r="D857" s="22"/>
      <c r="G857" s="38"/>
      <c r="J857" s="38"/>
      <c r="L857" s="38"/>
    </row>
    <row r="858" ht="15.75" customHeight="1">
      <c r="B858" s="22"/>
      <c r="D858" s="22"/>
      <c r="G858" s="38"/>
      <c r="J858" s="38"/>
      <c r="L858" s="38"/>
    </row>
    <row r="859" ht="15.75" customHeight="1">
      <c r="B859" s="22"/>
      <c r="D859" s="22"/>
      <c r="G859" s="38"/>
      <c r="J859" s="38"/>
      <c r="L859" s="38"/>
    </row>
    <row r="860" ht="15.75" customHeight="1">
      <c r="B860" s="22"/>
      <c r="D860" s="22"/>
      <c r="G860" s="38"/>
      <c r="J860" s="38"/>
      <c r="L860" s="38"/>
    </row>
    <row r="861" ht="15.75" customHeight="1">
      <c r="B861" s="22"/>
      <c r="D861" s="22"/>
      <c r="G861" s="38"/>
      <c r="J861" s="38"/>
      <c r="L861" s="38"/>
    </row>
    <row r="862" ht="15.75" customHeight="1">
      <c r="B862" s="22"/>
      <c r="D862" s="22"/>
      <c r="G862" s="38"/>
      <c r="J862" s="38"/>
      <c r="L862" s="38"/>
    </row>
    <row r="863" ht="15.75" customHeight="1">
      <c r="B863" s="22"/>
      <c r="D863" s="22"/>
      <c r="G863" s="38"/>
      <c r="J863" s="38"/>
      <c r="L863" s="38"/>
    </row>
    <row r="864" ht="15.75" customHeight="1">
      <c r="B864" s="22"/>
      <c r="D864" s="22"/>
      <c r="G864" s="38"/>
      <c r="J864" s="38"/>
      <c r="L864" s="38"/>
    </row>
    <row r="865" ht="15.75" customHeight="1">
      <c r="B865" s="22"/>
      <c r="D865" s="22"/>
      <c r="G865" s="38"/>
      <c r="J865" s="38"/>
      <c r="L865" s="38"/>
    </row>
    <row r="866" ht="15.75" customHeight="1">
      <c r="B866" s="22"/>
      <c r="D866" s="22"/>
      <c r="G866" s="38"/>
      <c r="J866" s="38"/>
      <c r="L866" s="38"/>
    </row>
    <row r="867" ht="15.75" customHeight="1">
      <c r="B867" s="22"/>
      <c r="D867" s="22"/>
      <c r="G867" s="38"/>
      <c r="J867" s="38"/>
      <c r="L867" s="38"/>
    </row>
    <row r="868" ht="15.75" customHeight="1">
      <c r="B868" s="22"/>
      <c r="D868" s="22"/>
      <c r="G868" s="38"/>
      <c r="J868" s="38"/>
      <c r="L868" s="38"/>
    </row>
    <row r="869" ht="15.75" customHeight="1">
      <c r="B869" s="22"/>
      <c r="D869" s="22"/>
      <c r="G869" s="38"/>
      <c r="J869" s="38"/>
      <c r="L869" s="38"/>
    </row>
    <row r="870" ht="15.75" customHeight="1">
      <c r="B870" s="22"/>
      <c r="D870" s="22"/>
      <c r="G870" s="38"/>
      <c r="J870" s="38"/>
      <c r="L870" s="38"/>
    </row>
    <row r="871" ht="15.75" customHeight="1">
      <c r="B871" s="22"/>
      <c r="D871" s="22"/>
      <c r="G871" s="38"/>
      <c r="J871" s="38"/>
      <c r="L871" s="38"/>
    </row>
    <row r="872" ht="15.75" customHeight="1">
      <c r="B872" s="22"/>
      <c r="D872" s="22"/>
      <c r="G872" s="38"/>
      <c r="J872" s="38"/>
      <c r="L872" s="38"/>
    </row>
    <row r="873" ht="15.75" customHeight="1">
      <c r="B873" s="22"/>
      <c r="D873" s="22"/>
      <c r="G873" s="38"/>
      <c r="J873" s="38"/>
      <c r="L873" s="38"/>
    </row>
    <row r="874" ht="15.75" customHeight="1">
      <c r="B874" s="22"/>
      <c r="D874" s="22"/>
      <c r="G874" s="38"/>
      <c r="J874" s="38"/>
      <c r="L874" s="38"/>
    </row>
    <row r="875" ht="15.75" customHeight="1">
      <c r="B875" s="22"/>
      <c r="D875" s="22"/>
      <c r="G875" s="38"/>
      <c r="J875" s="38"/>
      <c r="L875" s="38"/>
    </row>
    <row r="876" ht="15.75" customHeight="1">
      <c r="B876" s="22"/>
      <c r="D876" s="22"/>
      <c r="G876" s="38"/>
      <c r="J876" s="38"/>
      <c r="L876" s="38"/>
    </row>
    <row r="877" ht="15.75" customHeight="1">
      <c r="B877" s="22"/>
      <c r="D877" s="22"/>
      <c r="G877" s="38"/>
      <c r="J877" s="38"/>
      <c r="L877" s="38"/>
    </row>
    <row r="878" ht="15.75" customHeight="1">
      <c r="B878" s="22"/>
      <c r="D878" s="22"/>
      <c r="G878" s="38"/>
      <c r="J878" s="38"/>
      <c r="L878" s="38"/>
    </row>
    <row r="879" ht="15.75" customHeight="1">
      <c r="B879" s="22"/>
      <c r="D879" s="22"/>
      <c r="G879" s="38"/>
      <c r="J879" s="38"/>
      <c r="L879" s="38"/>
    </row>
    <row r="880" ht="15.75" customHeight="1">
      <c r="B880" s="22"/>
      <c r="D880" s="22"/>
      <c r="G880" s="38"/>
      <c r="J880" s="38"/>
      <c r="L880" s="38"/>
    </row>
    <row r="881" ht="15.75" customHeight="1">
      <c r="B881" s="22"/>
      <c r="D881" s="22"/>
      <c r="G881" s="38"/>
      <c r="J881" s="38"/>
      <c r="L881" s="38"/>
    </row>
    <row r="882" ht="15.75" customHeight="1">
      <c r="B882" s="22"/>
      <c r="D882" s="22"/>
      <c r="G882" s="38"/>
      <c r="J882" s="38"/>
      <c r="L882" s="38"/>
    </row>
    <row r="883" ht="15.75" customHeight="1">
      <c r="B883" s="22"/>
      <c r="D883" s="22"/>
      <c r="G883" s="38"/>
      <c r="J883" s="38"/>
      <c r="L883" s="38"/>
    </row>
    <row r="884" ht="15.75" customHeight="1">
      <c r="B884" s="22"/>
      <c r="D884" s="22"/>
      <c r="G884" s="38"/>
      <c r="J884" s="38"/>
      <c r="L884" s="38"/>
    </row>
    <row r="885" ht="15.75" customHeight="1">
      <c r="B885" s="22"/>
      <c r="D885" s="22"/>
      <c r="G885" s="38"/>
      <c r="J885" s="38"/>
      <c r="L885" s="38"/>
    </row>
    <row r="886" ht="15.75" customHeight="1">
      <c r="B886" s="22"/>
      <c r="D886" s="22"/>
      <c r="G886" s="38"/>
      <c r="J886" s="38"/>
      <c r="L886" s="38"/>
    </row>
    <row r="887" ht="15.75" customHeight="1">
      <c r="B887" s="22"/>
      <c r="D887" s="22"/>
      <c r="G887" s="38"/>
      <c r="J887" s="38"/>
      <c r="L887" s="38"/>
    </row>
    <row r="888" ht="15.75" customHeight="1">
      <c r="B888" s="22"/>
      <c r="D888" s="22"/>
      <c r="G888" s="38"/>
      <c r="J888" s="38"/>
      <c r="L888" s="38"/>
    </row>
    <row r="889" ht="15.75" customHeight="1">
      <c r="B889" s="22"/>
      <c r="D889" s="22"/>
      <c r="G889" s="38"/>
      <c r="J889" s="38"/>
      <c r="L889" s="38"/>
    </row>
    <row r="890" ht="15.75" customHeight="1">
      <c r="B890" s="22"/>
      <c r="D890" s="22"/>
      <c r="G890" s="38"/>
      <c r="J890" s="38"/>
      <c r="L890" s="38"/>
    </row>
    <row r="891" ht="15.75" customHeight="1">
      <c r="B891" s="22"/>
      <c r="D891" s="22"/>
      <c r="G891" s="38"/>
      <c r="J891" s="38"/>
      <c r="L891" s="38"/>
    </row>
    <row r="892" ht="15.75" customHeight="1">
      <c r="B892" s="22"/>
      <c r="D892" s="22"/>
      <c r="G892" s="38"/>
      <c r="J892" s="38"/>
      <c r="L892" s="38"/>
    </row>
    <row r="893" ht="15.75" customHeight="1">
      <c r="B893" s="22"/>
      <c r="D893" s="22"/>
      <c r="G893" s="38"/>
      <c r="J893" s="38"/>
      <c r="L893" s="38"/>
    </row>
    <row r="894" ht="15.75" customHeight="1">
      <c r="B894" s="22"/>
      <c r="D894" s="22"/>
      <c r="G894" s="38"/>
      <c r="J894" s="38"/>
      <c r="L894" s="38"/>
    </row>
    <row r="895" ht="15.75" customHeight="1">
      <c r="B895" s="22"/>
      <c r="D895" s="22"/>
      <c r="G895" s="38"/>
      <c r="J895" s="38"/>
      <c r="L895" s="38"/>
    </row>
    <row r="896" ht="15.75" customHeight="1">
      <c r="B896" s="22"/>
      <c r="D896" s="22"/>
      <c r="G896" s="38"/>
      <c r="J896" s="38"/>
      <c r="L896" s="38"/>
    </row>
    <row r="897" ht="15.75" customHeight="1">
      <c r="B897" s="22"/>
      <c r="D897" s="22"/>
      <c r="G897" s="38"/>
      <c r="J897" s="38"/>
      <c r="L897" s="38"/>
    </row>
    <row r="898" ht="15.75" customHeight="1">
      <c r="B898" s="22"/>
      <c r="D898" s="22"/>
      <c r="G898" s="38"/>
      <c r="J898" s="38"/>
      <c r="L898" s="38"/>
    </row>
    <row r="899" ht="15.75" customHeight="1">
      <c r="B899" s="22"/>
      <c r="D899" s="22"/>
      <c r="G899" s="38"/>
      <c r="J899" s="38"/>
      <c r="L899" s="38"/>
    </row>
    <row r="900" ht="15.75" customHeight="1">
      <c r="B900" s="22"/>
      <c r="D900" s="22"/>
      <c r="G900" s="38"/>
      <c r="J900" s="38"/>
      <c r="L900" s="38"/>
    </row>
    <row r="901" ht="15.75" customHeight="1">
      <c r="B901" s="22"/>
      <c r="D901" s="22"/>
      <c r="G901" s="38"/>
      <c r="J901" s="38"/>
      <c r="L901" s="38"/>
    </row>
    <row r="902" ht="15.75" customHeight="1">
      <c r="B902" s="22"/>
      <c r="D902" s="22"/>
      <c r="G902" s="38"/>
      <c r="J902" s="38"/>
      <c r="L902" s="38"/>
    </row>
    <row r="903" ht="15.75" customHeight="1">
      <c r="B903" s="22"/>
      <c r="D903" s="22"/>
      <c r="G903" s="38"/>
      <c r="J903" s="38"/>
      <c r="L903" s="38"/>
    </row>
    <row r="904" ht="15.75" customHeight="1">
      <c r="B904" s="22"/>
      <c r="D904" s="22"/>
      <c r="G904" s="38"/>
      <c r="J904" s="38"/>
      <c r="L904" s="38"/>
    </row>
    <row r="905" ht="15.75" customHeight="1">
      <c r="B905" s="22"/>
      <c r="D905" s="22"/>
      <c r="G905" s="38"/>
      <c r="J905" s="38"/>
      <c r="L905" s="38"/>
    </row>
    <row r="906" ht="15.75" customHeight="1">
      <c r="B906" s="22"/>
      <c r="D906" s="22"/>
      <c r="G906" s="38"/>
      <c r="J906" s="38"/>
      <c r="L906" s="38"/>
    </row>
    <row r="907" ht="15.75" customHeight="1">
      <c r="B907" s="22"/>
      <c r="D907" s="22"/>
      <c r="G907" s="38"/>
      <c r="J907" s="38"/>
      <c r="L907" s="38"/>
    </row>
    <row r="908" ht="15.75" customHeight="1">
      <c r="B908" s="22"/>
      <c r="D908" s="22"/>
      <c r="G908" s="38"/>
      <c r="J908" s="38"/>
      <c r="L908" s="38"/>
    </row>
    <row r="909" ht="15.75" customHeight="1">
      <c r="B909" s="22"/>
      <c r="D909" s="22"/>
      <c r="G909" s="38"/>
      <c r="J909" s="38"/>
      <c r="L909" s="38"/>
    </row>
    <row r="910" ht="15.75" customHeight="1">
      <c r="B910" s="22"/>
      <c r="D910" s="22"/>
      <c r="G910" s="38"/>
      <c r="J910" s="38"/>
      <c r="L910" s="38"/>
    </row>
    <row r="911" ht="15.75" customHeight="1">
      <c r="B911" s="22"/>
      <c r="D911" s="22"/>
      <c r="G911" s="38"/>
      <c r="J911" s="38"/>
      <c r="L911" s="38"/>
    </row>
    <row r="912" ht="15.75" customHeight="1">
      <c r="B912" s="22"/>
      <c r="D912" s="22"/>
      <c r="G912" s="38"/>
      <c r="J912" s="38"/>
      <c r="L912" s="38"/>
    </row>
    <row r="913" ht="15.75" customHeight="1">
      <c r="B913" s="22"/>
      <c r="D913" s="22"/>
      <c r="G913" s="38"/>
      <c r="J913" s="38"/>
      <c r="L913" s="38"/>
    </row>
    <row r="914" ht="15.75" customHeight="1">
      <c r="B914" s="22"/>
      <c r="D914" s="22"/>
      <c r="G914" s="38"/>
      <c r="J914" s="38"/>
      <c r="L914" s="38"/>
    </row>
    <row r="915" ht="15.75" customHeight="1">
      <c r="B915" s="22"/>
      <c r="D915" s="22"/>
      <c r="G915" s="38"/>
      <c r="J915" s="38"/>
      <c r="L915" s="38"/>
    </row>
    <row r="916" ht="15.75" customHeight="1">
      <c r="B916" s="22"/>
      <c r="D916" s="22"/>
      <c r="G916" s="38"/>
      <c r="J916" s="38"/>
      <c r="L916" s="38"/>
    </row>
    <row r="917" ht="15.75" customHeight="1">
      <c r="B917" s="22"/>
      <c r="D917" s="22"/>
      <c r="G917" s="38"/>
      <c r="J917" s="38"/>
      <c r="L917" s="38"/>
    </row>
    <row r="918" ht="15.75" customHeight="1">
      <c r="B918" s="22"/>
      <c r="D918" s="22"/>
      <c r="G918" s="38"/>
      <c r="J918" s="38"/>
      <c r="L918" s="38"/>
    </row>
    <row r="919" ht="15.75" customHeight="1">
      <c r="B919" s="22"/>
      <c r="D919" s="22"/>
      <c r="G919" s="38"/>
      <c r="J919" s="38"/>
      <c r="L919" s="38"/>
    </row>
    <row r="920" ht="15.75" customHeight="1">
      <c r="B920" s="22"/>
      <c r="D920" s="22"/>
      <c r="G920" s="38"/>
      <c r="J920" s="38"/>
      <c r="L920" s="38"/>
    </row>
    <row r="921" ht="15.75" customHeight="1">
      <c r="B921" s="22"/>
      <c r="D921" s="22"/>
      <c r="G921" s="38"/>
      <c r="J921" s="38"/>
      <c r="L921" s="38"/>
    </row>
    <row r="922" ht="15.75" customHeight="1">
      <c r="B922" s="22"/>
      <c r="D922" s="22"/>
      <c r="G922" s="38"/>
      <c r="J922" s="38"/>
      <c r="L922" s="38"/>
    </row>
    <row r="923" ht="15.75" customHeight="1">
      <c r="B923" s="22"/>
      <c r="D923" s="22"/>
      <c r="G923" s="38"/>
      <c r="J923" s="38"/>
      <c r="L923" s="38"/>
    </row>
    <row r="924" ht="15.75" customHeight="1">
      <c r="B924" s="22"/>
      <c r="D924" s="22"/>
      <c r="G924" s="38"/>
      <c r="J924" s="38"/>
      <c r="L924" s="38"/>
    </row>
    <row r="925" ht="15.75" customHeight="1">
      <c r="B925" s="22"/>
      <c r="D925" s="22"/>
      <c r="G925" s="38"/>
      <c r="J925" s="38"/>
      <c r="L925" s="38"/>
    </row>
    <row r="926" ht="15.75" customHeight="1">
      <c r="B926" s="22"/>
      <c r="D926" s="22"/>
      <c r="G926" s="38"/>
      <c r="J926" s="38"/>
      <c r="L926" s="38"/>
    </row>
    <row r="927" ht="15.75" customHeight="1">
      <c r="B927" s="22"/>
      <c r="D927" s="22"/>
      <c r="G927" s="38"/>
      <c r="J927" s="38"/>
      <c r="L927" s="38"/>
    </row>
    <row r="928" ht="15.75" customHeight="1">
      <c r="B928" s="22"/>
      <c r="D928" s="22"/>
      <c r="G928" s="38"/>
      <c r="J928" s="38"/>
      <c r="L928" s="38"/>
    </row>
    <row r="929" ht="15.75" customHeight="1">
      <c r="B929" s="22"/>
      <c r="D929" s="22"/>
      <c r="G929" s="38"/>
      <c r="J929" s="38"/>
      <c r="L929" s="38"/>
    </row>
    <row r="930" ht="15.75" customHeight="1">
      <c r="B930" s="22"/>
      <c r="D930" s="22"/>
      <c r="G930" s="38"/>
      <c r="J930" s="38"/>
      <c r="L930" s="38"/>
    </row>
    <row r="931" ht="15.75" customHeight="1">
      <c r="B931" s="22"/>
      <c r="D931" s="22"/>
      <c r="G931" s="38"/>
      <c r="J931" s="38"/>
      <c r="L931" s="38"/>
    </row>
    <row r="932" ht="15.75" customHeight="1">
      <c r="B932" s="22"/>
      <c r="D932" s="22"/>
      <c r="G932" s="38"/>
      <c r="J932" s="38"/>
      <c r="L932" s="38"/>
    </row>
    <row r="933" ht="15.75" customHeight="1">
      <c r="B933" s="22"/>
      <c r="D933" s="22"/>
      <c r="G933" s="38"/>
      <c r="J933" s="38"/>
      <c r="L933" s="38"/>
    </row>
    <row r="934" ht="15.75" customHeight="1">
      <c r="B934" s="22"/>
      <c r="D934" s="22"/>
      <c r="G934" s="38"/>
      <c r="J934" s="38"/>
      <c r="L934" s="38"/>
    </row>
    <row r="935" ht="15.75" customHeight="1">
      <c r="B935" s="22"/>
      <c r="D935" s="22"/>
      <c r="G935" s="38"/>
      <c r="J935" s="38"/>
      <c r="L935" s="38"/>
    </row>
    <row r="936" ht="15.75" customHeight="1">
      <c r="B936" s="22"/>
      <c r="D936" s="22"/>
      <c r="G936" s="38"/>
      <c r="J936" s="38"/>
      <c r="L936" s="38"/>
    </row>
    <row r="937" ht="15.75" customHeight="1">
      <c r="B937" s="22"/>
      <c r="D937" s="22"/>
      <c r="G937" s="38"/>
      <c r="J937" s="38"/>
      <c r="L937" s="38"/>
    </row>
    <row r="938" ht="15.75" customHeight="1">
      <c r="B938" s="22"/>
      <c r="D938" s="22"/>
      <c r="G938" s="38"/>
      <c r="J938" s="38"/>
      <c r="L938" s="38"/>
    </row>
    <row r="939" ht="15.75" customHeight="1">
      <c r="B939" s="22"/>
      <c r="D939" s="22"/>
      <c r="G939" s="38"/>
      <c r="J939" s="38"/>
      <c r="L939" s="38"/>
    </row>
    <row r="940" ht="15.75" customHeight="1">
      <c r="B940" s="22"/>
      <c r="D940" s="22"/>
      <c r="G940" s="38"/>
      <c r="J940" s="38"/>
      <c r="L940" s="38"/>
    </row>
    <row r="941" ht="15.75" customHeight="1">
      <c r="B941" s="22"/>
      <c r="D941" s="22"/>
      <c r="G941" s="38"/>
      <c r="J941" s="38"/>
      <c r="L941" s="38"/>
    </row>
    <row r="942" ht="15.75" customHeight="1">
      <c r="B942" s="22"/>
      <c r="D942" s="22"/>
      <c r="G942" s="38"/>
      <c r="J942" s="38"/>
      <c r="L942" s="38"/>
    </row>
    <row r="943" ht="15.75" customHeight="1">
      <c r="B943" s="22"/>
      <c r="D943" s="22"/>
      <c r="G943" s="38"/>
      <c r="J943" s="38"/>
      <c r="L943" s="38"/>
    </row>
    <row r="944" ht="15.75" customHeight="1">
      <c r="B944" s="22"/>
      <c r="D944" s="22"/>
      <c r="G944" s="38"/>
      <c r="J944" s="38"/>
      <c r="L944" s="38"/>
    </row>
    <row r="945" ht="15.75" customHeight="1">
      <c r="B945" s="22"/>
      <c r="D945" s="22"/>
      <c r="G945" s="38"/>
      <c r="J945" s="38"/>
      <c r="L945" s="38"/>
    </row>
    <row r="946" ht="15.75" customHeight="1">
      <c r="B946" s="22"/>
      <c r="D946" s="22"/>
      <c r="G946" s="38"/>
      <c r="J946" s="38"/>
      <c r="L946" s="38"/>
    </row>
    <row r="947" ht="15.75" customHeight="1">
      <c r="B947" s="22"/>
      <c r="D947" s="22"/>
      <c r="G947" s="38"/>
      <c r="J947" s="38"/>
      <c r="L947" s="38"/>
    </row>
    <row r="948" ht="15.75" customHeight="1">
      <c r="B948" s="22"/>
      <c r="D948" s="22"/>
      <c r="G948" s="38"/>
      <c r="J948" s="38"/>
      <c r="L948" s="38"/>
    </row>
    <row r="949" ht="15.75" customHeight="1">
      <c r="B949" s="22"/>
      <c r="D949" s="22"/>
      <c r="G949" s="38"/>
      <c r="J949" s="38"/>
      <c r="L949" s="38"/>
    </row>
    <row r="950" ht="15.75" customHeight="1">
      <c r="B950" s="22"/>
      <c r="D950" s="22"/>
      <c r="G950" s="38"/>
      <c r="J950" s="38"/>
      <c r="L950" s="38"/>
    </row>
    <row r="951" ht="15.75" customHeight="1">
      <c r="B951" s="22"/>
      <c r="D951" s="22"/>
      <c r="G951" s="38"/>
      <c r="J951" s="38"/>
      <c r="L951" s="38"/>
    </row>
    <row r="952" ht="15.75" customHeight="1">
      <c r="B952" s="22"/>
      <c r="D952" s="22"/>
      <c r="G952" s="38"/>
      <c r="J952" s="38"/>
      <c r="L952" s="38"/>
    </row>
    <row r="953" ht="15.75" customHeight="1">
      <c r="B953" s="22"/>
      <c r="D953" s="22"/>
      <c r="G953" s="38"/>
      <c r="J953" s="38"/>
      <c r="L953" s="38"/>
    </row>
    <row r="954" ht="15.75" customHeight="1">
      <c r="B954" s="22"/>
      <c r="D954" s="22"/>
      <c r="G954" s="38"/>
      <c r="J954" s="38"/>
      <c r="L954" s="38"/>
    </row>
    <row r="955" ht="15.75" customHeight="1">
      <c r="B955" s="22"/>
      <c r="D955" s="22"/>
      <c r="G955" s="38"/>
      <c r="J955" s="38"/>
      <c r="L955" s="38"/>
    </row>
    <row r="956" ht="15.75" customHeight="1">
      <c r="B956" s="22"/>
      <c r="D956" s="22"/>
      <c r="G956" s="38"/>
      <c r="J956" s="38"/>
      <c r="L956" s="38"/>
    </row>
    <row r="957" ht="15.75" customHeight="1">
      <c r="B957" s="22"/>
      <c r="D957" s="22"/>
      <c r="G957" s="38"/>
      <c r="J957" s="38"/>
      <c r="L957" s="38"/>
    </row>
    <row r="958" ht="15.75" customHeight="1">
      <c r="B958" s="22"/>
      <c r="D958" s="22"/>
      <c r="G958" s="38"/>
      <c r="J958" s="38"/>
      <c r="L958" s="38"/>
    </row>
    <row r="959" ht="15.75" customHeight="1">
      <c r="B959" s="22"/>
      <c r="D959" s="22"/>
      <c r="G959" s="38"/>
      <c r="J959" s="38"/>
      <c r="L959" s="38"/>
    </row>
    <row r="960" ht="15.75" customHeight="1">
      <c r="B960" s="22"/>
      <c r="D960" s="22"/>
      <c r="G960" s="38"/>
      <c r="J960" s="38"/>
      <c r="L960" s="38"/>
    </row>
    <row r="961" ht="15.75" customHeight="1">
      <c r="B961" s="22"/>
      <c r="D961" s="22"/>
      <c r="G961" s="38"/>
      <c r="J961" s="38"/>
      <c r="L961" s="38"/>
    </row>
    <row r="962" ht="15.75" customHeight="1">
      <c r="B962" s="22"/>
      <c r="D962" s="22"/>
      <c r="G962" s="38"/>
      <c r="J962" s="38"/>
      <c r="L962" s="38"/>
    </row>
    <row r="963" ht="15.75" customHeight="1">
      <c r="B963" s="22"/>
      <c r="D963" s="22"/>
      <c r="G963" s="38"/>
      <c r="J963" s="38"/>
      <c r="L963" s="38"/>
    </row>
    <row r="964" ht="15.75" customHeight="1">
      <c r="B964" s="22"/>
      <c r="D964" s="22"/>
      <c r="G964" s="38"/>
      <c r="J964" s="38"/>
      <c r="L964" s="38"/>
    </row>
    <row r="965" ht="15.75" customHeight="1">
      <c r="B965" s="22"/>
      <c r="D965" s="22"/>
      <c r="G965" s="38"/>
      <c r="J965" s="38"/>
      <c r="L965" s="38"/>
    </row>
    <row r="966" ht="15.75" customHeight="1">
      <c r="B966" s="22"/>
      <c r="D966" s="22"/>
      <c r="G966" s="38"/>
      <c r="J966" s="38"/>
      <c r="L966" s="38"/>
    </row>
    <row r="967" ht="15.75" customHeight="1">
      <c r="B967" s="22"/>
      <c r="D967" s="22"/>
      <c r="G967" s="38"/>
      <c r="J967" s="38"/>
      <c r="L967" s="38"/>
    </row>
    <row r="968" ht="15.75" customHeight="1">
      <c r="B968" s="22"/>
      <c r="D968" s="22"/>
      <c r="G968" s="38"/>
      <c r="J968" s="38"/>
      <c r="L968" s="38"/>
    </row>
    <row r="969" ht="15.75" customHeight="1">
      <c r="B969" s="22"/>
      <c r="D969" s="22"/>
      <c r="G969" s="38"/>
      <c r="J969" s="38"/>
      <c r="L969" s="38"/>
    </row>
    <row r="970" ht="15.75" customHeight="1">
      <c r="B970" s="22"/>
      <c r="D970" s="22"/>
      <c r="G970" s="38"/>
      <c r="J970" s="38"/>
      <c r="L970" s="38"/>
    </row>
    <row r="971" ht="15.75" customHeight="1">
      <c r="B971" s="22"/>
      <c r="D971" s="22"/>
      <c r="G971" s="38"/>
      <c r="J971" s="38"/>
      <c r="L971" s="38"/>
    </row>
    <row r="972" ht="15.75" customHeight="1">
      <c r="B972" s="22"/>
      <c r="D972" s="22"/>
      <c r="G972" s="38"/>
      <c r="J972" s="38"/>
      <c r="L972" s="38"/>
    </row>
    <row r="973" ht="15.75" customHeight="1">
      <c r="B973" s="22"/>
      <c r="D973" s="22"/>
      <c r="G973" s="38"/>
      <c r="J973" s="38"/>
      <c r="L973" s="38"/>
    </row>
    <row r="974" ht="15.75" customHeight="1">
      <c r="B974" s="22"/>
      <c r="D974" s="22"/>
      <c r="G974" s="38"/>
      <c r="J974" s="38"/>
      <c r="L974" s="38"/>
    </row>
    <row r="975" ht="15.75" customHeight="1">
      <c r="B975" s="22"/>
      <c r="D975" s="22"/>
      <c r="G975" s="38"/>
      <c r="J975" s="38"/>
      <c r="L975" s="38"/>
    </row>
    <row r="976" ht="15.75" customHeight="1">
      <c r="B976" s="22"/>
      <c r="D976" s="22"/>
      <c r="G976" s="38"/>
      <c r="J976" s="38"/>
      <c r="L976" s="38"/>
    </row>
    <row r="977" ht="15.75" customHeight="1">
      <c r="B977" s="22"/>
      <c r="D977" s="22"/>
      <c r="G977" s="38"/>
      <c r="J977" s="38"/>
      <c r="L977" s="38"/>
    </row>
    <row r="978" ht="15.75" customHeight="1">
      <c r="B978" s="22"/>
      <c r="D978" s="22"/>
      <c r="G978" s="38"/>
      <c r="J978" s="38"/>
      <c r="L978" s="38"/>
    </row>
    <row r="979" ht="15.75" customHeight="1">
      <c r="B979" s="22"/>
      <c r="D979" s="22"/>
      <c r="G979" s="38"/>
      <c r="J979" s="38"/>
      <c r="L979" s="38"/>
    </row>
    <row r="980" ht="15.75" customHeight="1">
      <c r="B980" s="22"/>
      <c r="D980" s="22"/>
      <c r="G980" s="38"/>
      <c r="J980" s="38"/>
      <c r="L980" s="38"/>
    </row>
    <row r="981" ht="15.75" customHeight="1">
      <c r="B981" s="22"/>
      <c r="D981" s="22"/>
      <c r="G981" s="38"/>
      <c r="J981" s="38"/>
      <c r="L981" s="38"/>
    </row>
    <row r="982" ht="15.75" customHeight="1">
      <c r="B982" s="22"/>
      <c r="D982" s="22"/>
      <c r="G982" s="38"/>
      <c r="J982" s="38"/>
      <c r="L982" s="38"/>
    </row>
    <row r="983" ht="15.75" customHeight="1">
      <c r="B983" s="22"/>
      <c r="D983" s="22"/>
      <c r="G983" s="38"/>
      <c r="J983" s="38"/>
      <c r="L983" s="38"/>
    </row>
    <row r="984" ht="15.75" customHeight="1">
      <c r="B984" s="22"/>
      <c r="D984" s="22"/>
      <c r="G984" s="38"/>
      <c r="J984" s="38"/>
      <c r="L984" s="38"/>
    </row>
    <row r="985" ht="15.75" customHeight="1">
      <c r="B985" s="22"/>
      <c r="D985" s="22"/>
      <c r="G985" s="38"/>
      <c r="J985" s="38"/>
      <c r="L985" s="38"/>
    </row>
    <row r="986" ht="15.75" customHeight="1">
      <c r="B986" s="22"/>
      <c r="D986" s="22"/>
      <c r="G986" s="38"/>
      <c r="J986" s="38"/>
      <c r="L986" s="38"/>
    </row>
    <row r="987" ht="15.75" customHeight="1">
      <c r="B987" s="22"/>
      <c r="D987" s="22"/>
      <c r="G987" s="38"/>
      <c r="J987" s="38"/>
      <c r="L987" s="38"/>
    </row>
    <row r="988" ht="15.75" customHeight="1">
      <c r="B988" s="22"/>
      <c r="D988" s="22"/>
      <c r="G988" s="38"/>
      <c r="J988" s="38"/>
      <c r="L988" s="38"/>
    </row>
    <row r="989" ht="15.75" customHeight="1">
      <c r="B989" s="22"/>
      <c r="D989" s="22"/>
      <c r="G989" s="38"/>
      <c r="J989" s="38"/>
      <c r="L989" s="38"/>
    </row>
    <row r="990" ht="15.75" customHeight="1">
      <c r="B990" s="22"/>
      <c r="D990" s="22"/>
      <c r="G990" s="38"/>
      <c r="J990" s="38"/>
      <c r="L990" s="38"/>
    </row>
    <row r="991" ht="15.75" customHeight="1">
      <c r="B991" s="22"/>
      <c r="D991" s="22"/>
      <c r="G991" s="38"/>
      <c r="J991" s="38"/>
      <c r="L991" s="38"/>
    </row>
    <row r="992" ht="15.75" customHeight="1">
      <c r="B992" s="22"/>
      <c r="D992" s="22"/>
      <c r="G992" s="38"/>
      <c r="J992" s="38"/>
      <c r="L992" s="38"/>
    </row>
    <row r="993" ht="15.75" customHeight="1">
      <c r="B993" s="22"/>
      <c r="D993" s="22"/>
      <c r="G993" s="38"/>
      <c r="J993" s="38"/>
      <c r="L993" s="38"/>
    </row>
    <row r="994" ht="15.75" customHeight="1">
      <c r="B994" s="22"/>
      <c r="D994" s="22"/>
      <c r="G994" s="38"/>
      <c r="J994" s="38"/>
      <c r="L994" s="38"/>
    </row>
    <row r="995" ht="15.75" customHeight="1">
      <c r="B995" s="22"/>
      <c r="D995" s="22"/>
      <c r="G995" s="38"/>
      <c r="J995" s="38"/>
      <c r="L995" s="38"/>
    </row>
    <row r="996" ht="15.75" customHeight="1">
      <c r="B996" s="22"/>
      <c r="D996" s="22"/>
      <c r="G996" s="38"/>
      <c r="J996" s="38"/>
      <c r="L996" s="38"/>
    </row>
    <row r="997" ht="15.75" customHeight="1">
      <c r="B997" s="22"/>
      <c r="D997" s="22"/>
      <c r="G997" s="38"/>
      <c r="J997" s="38"/>
      <c r="L997" s="38"/>
    </row>
    <row r="998" ht="15.75" customHeight="1">
      <c r="B998" s="22"/>
      <c r="D998" s="22"/>
      <c r="G998" s="38"/>
      <c r="J998" s="38"/>
      <c r="L998" s="38"/>
    </row>
    <row r="999" ht="15.75" customHeight="1">
      <c r="B999" s="22"/>
      <c r="D999" s="22"/>
      <c r="G999" s="38"/>
      <c r="J999" s="38"/>
      <c r="L999" s="38"/>
    </row>
    <row r="1000" ht="15.75" customHeight="1">
      <c r="B1000" s="22"/>
      <c r="D1000" s="22"/>
      <c r="G1000" s="38"/>
      <c r="J1000" s="38"/>
      <c r="L1000" s="38"/>
    </row>
  </sheetData>
  <mergeCells count="1">
    <mergeCell ref="G45:R45"/>
  </mergeCells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2019-11-22T14:13:36Z</dcterms:created>
  <dc:creator>Jorge Rodríguez Fraile</dc:creator>
</cp:coreProperties>
</file>