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cobzekorn/Documents/CRM APP IPTV/"/>
    </mc:Choice>
  </mc:AlternateContent>
  <xr:revisionPtr revIDLastSave="0" documentId="13_ncr:1_{1A141E0A-410A-0342-8973-1F3E895AE6D8}" xr6:coauthVersionLast="47" xr6:coauthVersionMax="47" xr10:uidLastSave="{00000000-0000-0000-0000-000000000000}"/>
  <bookViews>
    <workbookView xWindow="380" yWindow="500" windowWidth="28040" windowHeight="16280" activeTab="1" xr2:uid="{BBEB7592-FC61-E244-B89B-56F4AE614935}"/>
  </bookViews>
  <sheets>
    <sheet name="Sheet2" sheetId="2" r:id="rId1"/>
    <sheet name="Sheet1" sheetId="1" r:id="rId2"/>
  </sheets>
  <calcPr calcId="18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3" i="1"/>
  <c r="M4" i="1"/>
  <c r="T2" i="1"/>
  <c r="N4" i="1" s="1"/>
  <c r="B43" i="1"/>
  <c r="N14" i="1" l="1"/>
  <c r="N21" i="1"/>
  <c r="N20" i="1"/>
  <c r="N19" i="1"/>
  <c r="N11" i="1"/>
  <c r="N28" i="1"/>
  <c r="N27" i="1"/>
  <c r="N42" i="1"/>
  <c r="N34" i="1"/>
  <c r="N26" i="1"/>
  <c r="N18" i="1"/>
  <c r="N10" i="1"/>
  <c r="N22" i="1"/>
  <c r="N37" i="1"/>
  <c r="N12" i="1"/>
  <c r="N35" i="1"/>
  <c r="N41" i="1"/>
  <c r="N33" i="1"/>
  <c r="N25" i="1"/>
  <c r="N17" i="1"/>
  <c r="N9" i="1"/>
  <c r="N30" i="1"/>
  <c r="N29" i="1"/>
  <c r="N13" i="1"/>
  <c r="N5" i="1"/>
  <c r="N40" i="1"/>
  <c r="N32" i="1"/>
  <c r="N24" i="1"/>
  <c r="N16" i="1"/>
  <c r="N8" i="1"/>
  <c r="N38" i="1"/>
  <c r="N6" i="1"/>
  <c r="N36" i="1"/>
  <c r="N39" i="1"/>
  <c r="N31" i="1"/>
  <c r="N23" i="1"/>
  <c r="N15" i="1"/>
  <c r="N7" i="1"/>
  <c r="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Zeek</author>
  </authors>
  <commentList>
    <comment ref="O3" authorId="0" shapeId="0" xr:uid="{B2FAC4E1-792A-0F46-996A-09F8AD4DA057}">
      <text>
        <r>
          <rPr>
            <b/>
            <sz val="10"/>
            <color rgb="FF000000"/>
            <rFont val="Tahoma"/>
            <family val="2"/>
          </rPr>
          <t>Jake Zeek: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Tahoma"/>
            <family val="2"/>
          </rPr>
          <t xml:space="preserve">May 04/21 - 0 credit
</t>
        </r>
        <r>
          <rPr>
            <sz val="18"/>
            <color rgb="FF000000"/>
            <rFont val="Tahoma"/>
            <family val="2"/>
          </rPr>
          <t xml:space="preserve">April 03/21 - 1 credit
</t>
        </r>
        <r>
          <rPr>
            <sz val="18"/>
            <color rgb="FF000000"/>
            <rFont val="Tahoma"/>
            <family val="2"/>
          </rPr>
          <t xml:space="preserve">March 07/21 - 2 credits
</t>
        </r>
        <r>
          <rPr>
            <sz val="18"/>
            <color rgb="FF000000"/>
            <rFont val="Tahoma"/>
            <family val="2"/>
          </rPr>
          <t>March 07/21 - Paid $60 (3 credits)</t>
        </r>
      </text>
    </comment>
    <comment ref="O5" authorId="0" shapeId="0" xr:uid="{39CFE58E-56EC-7546-A6E0-90777970BAA7}">
      <text>
        <r>
          <rPr>
            <b/>
            <sz val="10"/>
            <color rgb="FF000000"/>
            <rFont val="Tahoma"/>
            <family val="2"/>
          </rPr>
          <t>Jake Zeek: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4"/>
            <color rgb="FF000000"/>
            <rFont val="Tahoma"/>
            <family val="2"/>
          </rPr>
          <t xml:space="preserve">May 15/21 - 5 credit
</t>
        </r>
        <r>
          <rPr>
            <sz val="14"/>
            <color rgb="FF000000"/>
            <rFont val="Tahoma"/>
            <family val="2"/>
          </rPr>
          <t xml:space="preserve">May 15/21 - 6 credit
</t>
        </r>
        <r>
          <rPr>
            <sz val="14"/>
            <color rgb="FF000000"/>
            <rFont val="Tahoma"/>
            <family val="2"/>
          </rPr>
          <t xml:space="preserve">May 15/21 - Switched from COD41 to Cali4K (braxtona)
</t>
        </r>
        <r>
          <rPr>
            <sz val="14"/>
            <color rgb="FF000000"/>
            <rFont val="Tahoma"/>
            <family val="2"/>
          </rPr>
          <t xml:space="preserve">April 26/21 - Switched from Cali4K (braxtona) COD41
</t>
        </r>
        <r>
          <rPr>
            <sz val="14"/>
            <color rgb="FF000000"/>
            <rFont val="Tahoma"/>
            <family val="2"/>
          </rPr>
          <t xml:space="preserve">Feb 15/21 - Switched from COD41 to Cali4K (braxtona)
</t>
        </r>
        <r>
          <rPr>
            <sz val="14"/>
            <color rgb="FF000000"/>
            <rFont val="Tahoma"/>
            <family val="2"/>
          </rPr>
          <t xml:space="preserve">
</t>
        </r>
        <r>
          <rPr>
            <sz val="14"/>
            <color rgb="FF000000"/>
            <rFont val="Tahoma"/>
            <family val="2"/>
          </rPr>
          <t xml:space="preserve">Feb 15/21 - 0 credit
</t>
        </r>
        <r>
          <rPr>
            <sz val="14"/>
            <color rgb="FF000000"/>
            <rFont val="Tahoma"/>
            <family val="2"/>
          </rPr>
          <t xml:space="preserve">January 16/21 - 1 credit
</t>
        </r>
        <r>
          <rPr>
            <sz val="14"/>
            <color rgb="FF000000"/>
            <rFont val="Tahoma"/>
            <family val="2"/>
          </rPr>
          <t xml:space="preserve">January 08/21 - 2 credit
</t>
        </r>
        <r>
          <rPr>
            <sz val="14"/>
            <color rgb="FF000000"/>
            <rFont val="Tahoma"/>
            <family val="2"/>
          </rPr>
          <t xml:space="preserve">December 15/20 - 1 credit
</t>
        </r>
        <r>
          <rPr>
            <sz val="14"/>
            <color rgb="FF000000"/>
            <rFont val="Tahoma"/>
            <family val="2"/>
          </rPr>
          <t xml:space="preserve">November 17/20 - Switched back to COD41
</t>
        </r>
        <r>
          <rPr>
            <sz val="14"/>
            <color rgb="FF000000"/>
            <rFont val="Tahoma"/>
            <family val="2"/>
          </rPr>
          <t xml:space="preserve">November 08/20 - 2 credits remaining
</t>
        </r>
        <r>
          <rPr>
            <sz val="14"/>
            <color rgb="FF000000"/>
            <rFont val="Tahoma"/>
            <family val="2"/>
          </rPr>
          <t>November 08/20 - $30.00 (3 credits)</t>
        </r>
      </text>
    </comment>
    <comment ref="O6" authorId="0" shapeId="0" xr:uid="{17C38B7D-0770-684A-8579-B6187BAA3193}">
      <text>
        <r>
          <rPr>
            <b/>
            <sz val="10"/>
            <color rgb="FF000000"/>
            <rFont val="Tahoma"/>
            <family val="2"/>
          </rPr>
          <t>Jake Zeek: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4"/>
            <color rgb="FF000000"/>
            <rFont val="Tahoma"/>
            <family val="2"/>
          </rPr>
          <t xml:space="preserve">May 08/21 - 3 credit
</t>
        </r>
        <r>
          <rPr>
            <sz val="14"/>
            <color rgb="FF000000"/>
            <rFont val="Tahoma"/>
            <family val="2"/>
          </rPr>
          <t xml:space="preserve">April 08/21 - 4 credit
</t>
        </r>
        <r>
          <rPr>
            <sz val="14"/>
            <color rgb="FF000000"/>
            <rFont val="Tahoma"/>
            <family val="2"/>
          </rPr>
          <t xml:space="preserve">March 14/21 - 5 credit
</t>
        </r>
        <r>
          <rPr>
            <sz val="14"/>
            <color rgb="FF000000"/>
            <rFont val="Tahoma"/>
            <family val="2"/>
          </rPr>
          <t xml:space="preserve">March 14/21 - Paid $100 (6 credits)
</t>
        </r>
        <r>
          <rPr>
            <sz val="14"/>
            <color rgb="FF000000"/>
            <rFont val="Tahoma"/>
            <family val="2"/>
          </rPr>
          <t xml:space="preserve">February 08/21 - 0 credit
</t>
        </r>
        <r>
          <rPr>
            <sz val="14"/>
            <color rgb="FF000000"/>
            <rFont val="Tahoma"/>
            <family val="2"/>
          </rPr>
          <t xml:space="preserve">January 09/21 - 1 credit
</t>
        </r>
        <r>
          <rPr>
            <sz val="14"/>
            <color rgb="FF000000"/>
            <rFont val="Tahoma"/>
            <family val="2"/>
          </rPr>
          <t xml:space="preserve">December 08/20 - 2 credit
</t>
        </r>
        <r>
          <rPr>
            <sz val="14"/>
            <color rgb="FF000000"/>
            <rFont val="Tahoma"/>
            <family val="2"/>
          </rPr>
          <t xml:space="preserve">November 06/20 - 3 credits remaining
</t>
        </r>
        <r>
          <rPr>
            <sz val="14"/>
            <color rgb="FF000000"/>
            <rFont val="Tahoma"/>
            <family val="2"/>
          </rPr>
          <t xml:space="preserve">Oct 07/20 - 4 credits remaining
</t>
        </r>
        <r>
          <rPr>
            <sz val="14"/>
            <color rgb="FF000000"/>
            <rFont val="Tahoma"/>
            <family val="2"/>
          </rPr>
          <t xml:space="preserve">September 10/20 - 5 credits remaining 
</t>
        </r>
        <r>
          <rPr>
            <sz val="14"/>
            <color rgb="FF000000"/>
            <rFont val="Tahoma"/>
            <family val="2"/>
          </rPr>
          <t xml:space="preserve">September 10/20 - Paid $100 (6 credits)
</t>
        </r>
        <r>
          <rPr>
            <sz val="14"/>
            <color rgb="FF000000"/>
            <rFont val="Tahoma"/>
            <family val="2"/>
          </rPr>
          <t xml:space="preserve">August 06/20 - 0 credits remaining 
</t>
        </r>
        <r>
          <rPr>
            <sz val="14"/>
            <color rgb="FF000000"/>
            <rFont val="Tahoma"/>
            <family val="2"/>
          </rPr>
          <t xml:space="preserve">July 06/20 - 1 credits remaining 
</t>
        </r>
        <r>
          <rPr>
            <sz val="14"/>
            <color rgb="FF000000"/>
            <rFont val="Tahoma"/>
            <family val="2"/>
          </rPr>
          <t xml:space="preserve">June 05/20 - 2 credits remaining 
</t>
        </r>
        <r>
          <rPr>
            <sz val="14"/>
            <color rgb="FF000000"/>
            <rFont val="Tahoma"/>
            <family val="2"/>
          </rPr>
          <t xml:space="preserve">May 05/20 - 3 credits remaining 
</t>
        </r>
        <r>
          <rPr>
            <sz val="14"/>
            <color rgb="FF000000"/>
            <rFont val="Tahoma"/>
            <family val="2"/>
          </rPr>
          <t xml:space="preserve">Apr 04/20 - 4 credits remaining 
</t>
        </r>
        <r>
          <rPr>
            <sz val="14"/>
            <color rgb="FF000000"/>
            <rFont val="Tahoma"/>
            <family val="2"/>
          </rPr>
          <t xml:space="preserve">Mar 08/20 - 5 credits remaining 
</t>
        </r>
        <r>
          <rPr>
            <sz val="14"/>
            <color rgb="FF000000"/>
            <rFont val="Tahoma"/>
            <family val="2"/>
          </rPr>
          <t xml:space="preserve">Mar 08/20 - Paid $100 (6 credits) 
</t>
        </r>
        <r>
          <rPr>
            <sz val="14"/>
            <color rgb="FF000000"/>
            <rFont val="Tahoma"/>
            <family val="2"/>
          </rPr>
          <t xml:space="preserve">
</t>
        </r>
        <r>
          <rPr>
            <sz val="14"/>
            <color rgb="FF000000"/>
            <rFont val="Tahoma"/>
            <family val="2"/>
          </rPr>
          <t>Sept 08/19:  He wants to pay $15.00 per month instead of $20.00.  I said no.  If he comes back it will be $25.00 per month</t>
        </r>
      </text>
    </comment>
  </commentList>
</comments>
</file>

<file path=xl/sharedStrings.xml><?xml version="1.0" encoding="utf-8"?>
<sst xmlns="http://schemas.openxmlformats.org/spreadsheetml/2006/main" count="145" uniqueCount="95">
  <si>
    <t>Account</t>
  </si>
  <si>
    <t>Customer Name</t>
  </si>
  <si>
    <t>Payment Name</t>
  </si>
  <si>
    <t>Server</t>
  </si>
  <si>
    <t>Box</t>
  </si>
  <si>
    <t>MAC Address</t>
  </si>
  <si>
    <t>Communicate Via</t>
  </si>
  <si>
    <t xml:space="preserve">Referral </t>
  </si>
  <si>
    <t>Lives in</t>
  </si>
  <si>
    <t>Address</t>
  </si>
  <si>
    <t>Customer Since</t>
  </si>
  <si>
    <t>Expires</t>
  </si>
  <si>
    <t>Day to Remind</t>
  </si>
  <si>
    <t>Customer Status</t>
  </si>
  <si>
    <t>Column Labels</t>
  </si>
  <si>
    <t>Row Labels</t>
  </si>
  <si>
    <t>(blank)</t>
  </si>
  <si>
    <t>Grand Total</t>
  </si>
  <si>
    <t>Count of Payment Name</t>
  </si>
  <si>
    <t>Total Count of Payment Name</t>
  </si>
  <si>
    <t>Total Count of Server</t>
  </si>
  <si>
    <t>Count of Server</t>
  </si>
  <si>
    <t>Total Count of Box</t>
  </si>
  <si>
    <t>Count of Box</t>
  </si>
  <si>
    <t>@e66509.LarryFuochi</t>
  </si>
  <si>
    <t>Larry Fuochi</t>
  </si>
  <si>
    <t>Total Customers</t>
  </si>
  <si>
    <t>COD 41</t>
  </si>
  <si>
    <t>TEXT</t>
  </si>
  <si>
    <t>Formuler Alpha</t>
  </si>
  <si>
    <t>00:1A:79:B3:DC:5A</t>
  </si>
  <si>
    <t>Rob Bureau</t>
  </si>
  <si>
    <t>Arnprior</t>
  </si>
  <si>
    <t>55 Moore Street</t>
  </si>
  <si>
    <t>TODAY</t>
  </si>
  <si>
    <t>Warning Days</t>
  </si>
  <si>
    <t>Notes</t>
  </si>
  <si>
    <t>@e66509.TylerKlabouch</t>
  </si>
  <si>
    <t>Tyler Klabouch</t>
  </si>
  <si>
    <t>COD 46</t>
  </si>
  <si>
    <t>COD 47</t>
  </si>
  <si>
    <t>COD 48</t>
  </si>
  <si>
    <t>COD 49</t>
  </si>
  <si>
    <t>COD 50</t>
  </si>
  <si>
    <t>COD 51</t>
  </si>
  <si>
    <t>COD 52</t>
  </si>
  <si>
    <t>COD 53</t>
  </si>
  <si>
    <t>COD 54</t>
  </si>
  <si>
    <t>COD 55</t>
  </si>
  <si>
    <t>COD 56</t>
  </si>
  <si>
    <t>COD 57</t>
  </si>
  <si>
    <t>COD 58</t>
  </si>
  <si>
    <t>COD 59</t>
  </si>
  <si>
    <t>COD 60</t>
  </si>
  <si>
    <t>COD 61</t>
  </si>
  <si>
    <t>COD 62</t>
  </si>
  <si>
    <t>COD 63</t>
  </si>
  <si>
    <t>COD 64</t>
  </si>
  <si>
    <t>COD 65</t>
  </si>
  <si>
    <t>COD 66</t>
  </si>
  <si>
    <t>COD 67</t>
  </si>
  <si>
    <t>COD 68</t>
  </si>
  <si>
    <t>COD 69</t>
  </si>
  <si>
    <t>COD 70</t>
  </si>
  <si>
    <t>COD 71</t>
  </si>
  <si>
    <t>COD 72</t>
  </si>
  <si>
    <t>COD 73</t>
  </si>
  <si>
    <t>COD 74</t>
  </si>
  <si>
    <t>COD 75</t>
  </si>
  <si>
    <t>COD 76</t>
  </si>
  <si>
    <t>COD 77</t>
  </si>
  <si>
    <t>COD 78</t>
  </si>
  <si>
    <t>COD 79</t>
  </si>
  <si>
    <t>COD 80</t>
  </si>
  <si>
    <t>00:1A:79:B3:DC:5B</t>
  </si>
  <si>
    <t>@e66509.BraxtonAshfield</t>
  </si>
  <si>
    <t>Braxton Ashfield</t>
  </si>
  <si>
    <t>CALI4K</t>
  </si>
  <si>
    <t>Z8 Pro</t>
  </si>
  <si>
    <t>00:1A:79:BB:74:EE</t>
  </si>
  <si>
    <t>Myself</t>
  </si>
  <si>
    <t>Ottawa</t>
  </si>
  <si>
    <t>?</t>
  </si>
  <si>
    <t>@4ed1fc.CherylMegrath</t>
  </si>
  <si>
    <t>Dmtrio Diaz (Demetrio)</t>
  </si>
  <si>
    <t>COD 2</t>
  </si>
  <si>
    <t>BuzzTV</t>
  </si>
  <si>
    <t>00:1A:79:48:BB:82</t>
  </si>
  <si>
    <t>Vince Gulli</t>
  </si>
  <si>
    <t>GTA</t>
  </si>
  <si>
    <t>@e66509.JOJhoanyAmaya</t>
  </si>
  <si>
    <t xml:space="preserve">Juan Ospina's Customer </t>
  </si>
  <si>
    <t>JUAN OSPINA</t>
  </si>
  <si>
    <t>00:1A:79:B3:E7:42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</si>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</sst>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rgb="FF000000"/>
      <name val="Tahoma"/>
      <family val="2"/>
    </font>
    <font>
      <sz val="8"/>
      <name val="Calibri"/>
      <family val="2"/>
      <scheme val="minor"/>
    </font>
    <font>
      <sz val="14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numFmt numFmtId="19" formatCode="yyyy/mm/dd"/>
    </dxf>
    <dxf>
      <numFmt numFmtId="22" formatCode="mmm/yy"/>
    </dxf>
    <dxf>
      <font>
        <b/>
        <i val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theme="5"/>
        </patternFill>
      </fill>
    </dxf>
    <dxf>
      <numFmt numFmtId="19" formatCode="yyyy/mm/dd"/>
    </dxf>
    <dxf>
      <numFmt numFmtId="19" formatCode="yyyy/mm/dd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e Zeek" refreshedDate="44355.412532870374" createdVersion="7" refreshedVersion="7" minRefreshableVersion="3" recordCount="1" xr:uid="{540431C0-A495-DD4E-AA2C-8D3A536323E9}">
  <cacheSource type="worksheet">
    <worksheetSource ref="A2:N42" sheet="Sheet1"/>
  </cacheSource>
  <cacheFields count="14">
    <cacheField name="Account" numFmtId="0">
      <sharedItems containsNonDate="0" containsString="0" containsBlank="1" count="1">
        <m/>
      </sharedItems>
    </cacheField>
    <cacheField name="Customer Name" numFmtId="0">
      <sharedItems containsNonDate="0" containsString="0" containsBlank="1" count="1">
        <m/>
      </sharedItems>
    </cacheField>
    <cacheField name="Payment Name" numFmtId="0">
      <sharedItems containsNonDate="0" containsString="0" containsBlank="1"/>
    </cacheField>
    <cacheField name="Server" numFmtId="0">
      <sharedItems containsNonDate="0" containsString="0" containsBlank="1"/>
    </cacheField>
    <cacheField name="Box" numFmtId="0">
      <sharedItems containsNonDate="0" containsString="0" containsBlank="1"/>
    </cacheField>
    <cacheField name="MAC Address" numFmtId="0">
      <sharedItems containsNonDate="0" containsString="0" containsBlank="1"/>
    </cacheField>
    <cacheField name="Communicate Via" numFmtId="0">
      <sharedItems containsNonDate="0" containsString="0" containsBlank="1"/>
    </cacheField>
    <cacheField name="Referral " numFmtId="0">
      <sharedItems containsNonDate="0" containsString="0" containsBlank="1"/>
    </cacheField>
    <cacheField name="Lives in" numFmtId="0">
      <sharedItems containsNonDate="0" containsString="0" containsBlank="1"/>
    </cacheField>
    <cacheField name="Address" numFmtId="0">
      <sharedItems containsNonDate="0" containsString="0" containsBlank="1"/>
    </cacheField>
    <cacheField name="Customer Since" numFmtId="0">
      <sharedItems containsNonDate="0" containsString="0" containsBlank="1"/>
    </cacheField>
    <cacheField name="Expires" numFmtId="0">
      <sharedItems containsNonDate="0" containsString="0" containsBlank="1"/>
    </cacheField>
    <cacheField name="Day to Remind" numFmtId="0">
      <sharedItems containsNonDate="0" containsString="0" containsBlank="1"/>
    </cacheField>
    <cacheField name="Customer Statu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639623-A5D4-6147-B674-58ECC9D79DB7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7" firstHeaderRow="1" firstDataRow="3" firstDataCol="1"/>
  <pivotFields count="14">
    <pivotField axis="axisRow" showAll="0">
      <items count="2">
        <item x="0"/>
        <item t="default"/>
      </items>
    </pivotField>
    <pivotField axis="axisCol" showAll="0">
      <items count="2">
        <item x="0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">
    <i>
      <x/>
    </i>
    <i t="grand">
      <x/>
    </i>
  </rowItems>
  <colFields count="2">
    <field x="1"/>
    <field x="-2"/>
  </colFields>
  <colItems count="6">
    <i>
      <x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Count of Payment Name" fld="2" subtotal="count" baseField="0" baseItem="0"/>
    <dataField name="Count of Server" fld="3" subtotal="count" baseField="0" baseItem="0"/>
    <dataField name="Count of Box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CA82D8-76CC-2C42-9358-A2FFABD02958}" name="Table3" displayName="Table3" ref="A2:O43" totalsRowCount="1">
  <autoFilter ref="A2:O42" xr:uid="{224A3328-AA6A-814F-A675-2F597966393E}"/>
  <tableColumns count="15">
    <tableColumn id="1" xr3:uid="{FB456F5B-82B8-424D-AD60-BF0E121F9686}" name="Account" totalsRowLabel="Total Customers"/>
    <tableColumn id="2" xr3:uid="{678503AE-8FC3-BD4E-A8F4-4E52290FE57D}" name="Customer Name" totalsRowFunction="count"/>
    <tableColumn id="3" xr3:uid="{364B237A-A67D-644A-A169-1EB59AE09CB5}" name="Payment Name"/>
    <tableColumn id="4" xr3:uid="{78397C91-AA17-DE49-87D5-B3CFF35C394B}" name="Server"/>
    <tableColumn id="5" xr3:uid="{0B02454C-1F0A-7742-B4B0-02CC9027D9BA}" name="Box"/>
    <tableColumn id="6" xr3:uid="{EED7945D-71E1-1241-A64F-0BE8591CFDF4}" name="MAC Address"/>
    <tableColumn id="7" xr3:uid="{CF6DC410-67B8-6B45-9EE4-100F236B21D7}" name="Communicate Via"/>
    <tableColumn id="8" xr3:uid="{5334EB8E-1194-5048-8B1B-63EDBDCE42F5}" name="Referral "/>
    <tableColumn id="9" xr3:uid="{F00F0433-650A-2E43-B66C-B07730B4BCE7}" name="Lives in"/>
    <tableColumn id="10" xr3:uid="{F1036CA4-1FD2-0D48-A07F-BF7D8BC14C15}" name="Address"/>
    <tableColumn id="11" xr3:uid="{9252329D-7F9D-F64F-A54A-EC2261FCA713}" name="Customer Since" dataDxfId="13" totalsRowDxfId="2"/>
    <tableColumn id="12" xr3:uid="{63890EB8-7204-BC49-9617-10E154F5D57E}" name="Expires" dataDxfId="12" totalsRowDxfId="1"/>
    <tableColumn id="13" xr3:uid="{D5E02490-4024-B94E-9FA4-9AB118AB9C4F}" name="Day to Remind" dataDxfId="11">
      <calculatedColumnFormula>Table3[[#This Row],[Expires]]-5</calculatedColumnFormula>
    </tableColumn>
    <tableColumn id="14" xr3:uid="{377A361B-4B99-744A-8B6D-1BB469E1506D}" name="Customer Status" dataDxfId="7" totalsRowDxfId="0">
      <calculatedColumnFormula>IF(Table3[[#This Row],[Expires]]-$T$2&lt;0,"EXPIRED",IF(Table3[[#This Row],[Expires]]-$T$2&lt;=$U$4,"REMIND","ACTIVE"))</calculatedColumnFormula>
    </tableColumn>
    <tableColumn id="15" xr3:uid="{305F2D22-7391-1C41-B8FB-38BCB6301416}" name="Notes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D62F-450B-BD4E-B0B5-54260624B529}">
  <dimension ref="A3:G7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21.6640625" bestFit="1" customWidth="1"/>
    <col min="3" max="3" width="13.83203125" bestFit="1" customWidth="1"/>
    <col min="4" max="4" width="11.6640625" bestFit="1" customWidth="1"/>
    <col min="5" max="5" width="26.33203125" bestFit="1" customWidth="1"/>
    <col min="6" max="6" width="18.6640625" bestFit="1" customWidth="1"/>
    <col min="7" max="7" width="16.5" bestFit="1" customWidth="1"/>
  </cols>
  <sheetData>
    <row r="3" spans="1:7" x14ac:dyDescent="0.2">
      <c r="B3" s="1" t="s">
        <v>14</v>
      </c>
    </row>
    <row r="4" spans="1:7" x14ac:dyDescent="0.2">
      <c r="B4" t="s">
        <v>16</v>
      </c>
      <c r="E4" t="s">
        <v>19</v>
      </c>
      <c r="F4" t="s">
        <v>20</v>
      </c>
      <c r="G4" t="s">
        <v>22</v>
      </c>
    </row>
    <row r="5" spans="1:7" x14ac:dyDescent="0.2">
      <c r="A5" s="1" t="s">
        <v>15</v>
      </c>
      <c r="B5" t="s">
        <v>18</v>
      </c>
      <c r="C5" t="s">
        <v>21</v>
      </c>
      <c r="D5" t="s">
        <v>23</v>
      </c>
    </row>
    <row r="6" spans="1:7" x14ac:dyDescent="0.2">
      <c r="A6" s="2" t="s">
        <v>16</v>
      </c>
      <c r="B6" s="3"/>
      <c r="C6" s="3"/>
      <c r="D6" s="3"/>
      <c r="E6" s="3"/>
      <c r="F6" s="3"/>
      <c r="G6" s="3"/>
    </row>
    <row r="7" spans="1:7" x14ac:dyDescent="0.2">
      <c r="A7" s="2" t="s">
        <v>17</v>
      </c>
      <c r="B7" s="3"/>
      <c r="C7" s="3"/>
      <c r="D7" s="3"/>
      <c r="E7" s="3"/>
      <c r="F7" s="3"/>
      <c r="G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83E9-3FD5-E646-8840-D74FE61B422A}">
  <dimension ref="A1:V43"/>
  <sheetViews>
    <sheetView tabSelected="1" workbookViewId="0">
      <selection activeCell="K8" sqref="K8"/>
    </sheetView>
  </sheetViews>
  <sheetFormatPr baseColWidth="10" defaultRowHeight="16" x14ac:dyDescent="0.2"/>
  <cols>
    <col min="1" max="1" width="22.83203125" bestFit="1" customWidth="1"/>
    <col min="2" max="2" width="22.5" bestFit="1" customWidth="1"/>
    <col min="3" max="3" width="16.1640625" customWidth="1"/>
    <col min="5" max="5" width="13.83203125" bestFit="1" customWidth="1"/>
    <col min="6" max="6" width="16.5" bestFit="1" customWidth="1"/>
    <col min="7" max="7" width="18" customWidth="1"/>
    <col min="10" max="10" width="14.5" bestFit="1" customWidth="1"/>
    <col min="11" max="11" width="16.1640625" style="4" customWidth="1"/>
    <col min="12" max="12" width="19" style="5" bestFit="1" customWidth="1"/>
    <col min="13" max="13" width="15.5" customWidth="1"/>
    <col min="14" max="15" width="17" style="18" customWidth="1"/>
  </cols>
  <sheetData>
    <row r="1" spans="1:22" ht="17" thickBot="1" x14ac:dyDescent="0.25"/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4" t="s">
        <v>10</v>
      </c>
      <c r="L2" s="5" t="s">
        <v>11</v>
      </c>
      <c r="M2" t="s">
        <v>12</v>
      </c>
      <c r="N2" s="18" t="s">
        <v>13</v>
      </c>
      <c r="O2" s="18" t="s">
        <v>36</v>
      </c>
      <c r="P2" s="18"/>
      <c r="R2" s="6" t="s">
        <v>34</v>
      </c>
      <c r="S2" s="7"/>
      <c r="T2" s="8">
        <f ca="1">TODAY()</f>
        <v>44355</v>
      </c>
      <c r="U2" s="8"/>
      <c r="V2" s="9"/>
    </row>
    <row r="3" spans="1:22" ht="17" thickBot="1" x14ac:dyDescent="0.25">
      <c r="A3" t="s">
        <v>24</v>
      </c>
      <c r="B3" t="s">
        <v>25</v>
      </c>
      <c r="D3" t="s">
        <v>27</v>
      </c>
      <c r="E3" t="s">
        <v>29</v>
      </c>
      <c r="F3" t="s">
        <v>30</v>
      </c>
      <c r="G3" t="s">
        <v>28</v>
      </c>
      <c r="H3" t="s">
        <v>31</v>
      </c>
      <c r="I3" t="s">
        <v>32</v>
      </c>
      <c r="J3" t="s">
        <v>33</v>
      </c>
      <c r="K3" s="4">
        <v>44197</v>
      </c>
      <c r="L3" s="5">
        <v>44356</v>
      </c>
      <c r="M3" s="5">
        <f>Table3[[#This Row],[Expires]]-5</f>
        <v>44351</v>
      </c>
      <c r="N3" s="18" t="str">
        <f ca="1">IF(Table3[[#This Row],[Expires]]-$T$2&lt;0,"EXPIRED",IF(Table3[[#This Row],[Expires]]-$T$2&lt;=$U$4,"REMIND","ACTIVE"))</f>
        <v>REMIND</v>
      </c>
      <c r="O3" s="19"/>
      <c r="P3" s="18"/>
      <c r="R3" s="10"/>
      <c r="S3" s="11"/>
      <c r="T3" s="12"/>
      <c r="U3" s="12"/>
      <c r="V3" s="13"/>
    </row>
    <row r="4" spans="1:22" ht="17" thickBot="1" x14ac:dyDescent="0.25">
      <c r="A4" t="s">
        <v>37</v>
      </c>
      <c r="B4" t="s">
        <v>38</v>
      </c>
      <c r="D4" t="s">
        <v>27</v>
      </c>
      <c r="E4" t="s">
        <v>29</v>
      </c>
      <c r="F4" t="s">
        <v>74</v>
      </c>
      <c r="G4" t="s">
        <v>28</v>
      </c>
      <c r="H4" t="s">
        <v>31</v>
      </c>
      <c r="I4" t="s">
        <v>32</v>
      </c>
      <c r="J4" t="s">
        <v>33</v>
      </c>
      <c r="K4" s="4">
        <v>44248</v>
      </c>
      <c r="L4" s="5">
        <v>44356</v>
      </c>
      <c r="M4" s="5">
        <f>Table3[[#This Row],[Expires]]-5</f>
        <v>44351</v>
      </c>
      <c r="N4" s="18" t="str">
        <f ca="1">IF(Table3[[#This Row],[Expires]]-$T$2&lt;0,"EXPIRED",IF(Table3[[#This Row],[Expires]]-$T$2&lt;=$U$4,"REMIND","ACTIVE"))</f>
        <v>REMIND</v>
      </c>
      <c r="O4" s="19"/>
      <c r="P4" s="18"/>
      <c r="R4" s="14" t="s">
        <v>35</v>
      </c>
      <c r="S4" s="15"/>
      <c r="T4" s="15"/>
      <c r="U4" s="16">
        <v>5</v>
      </c>
      <c r="V4" s="17"/>
    </row>
    <row r="5" spans="1:22" x14ac:dyDescent="0.2">
      <c r="A5" t="s">
        <v>75</v>
      </c>
      <c r="B5" t="s">
        <v>76</v>
      </c>
      <c r="D5" t="s">
        <v>77</v>
      </c>
      <c r="E5" t="s">
        <v>78</v>
      </c>
      <c r="F5" t="s">
        <v>79</v>
      </c>
      <c r="G5" t="s">
        <v>28</v>
      </c>
      <c r="H5" t="s">
        <v>80</v>
      </c>
      <c r="I5" t="s">
        <v>81</v>
      </c>
      <c r="J5" t="s">
        <v>82</v>
      </c>
      <c r="K5" s="4">
        <v>43983</v>
      </c>
      <c r="L5" s="5">
        <v>44362</v>
      </c>
      <c r="M5" s="5">
        <f>Table3[[#This Row],[Expires]]-5</f>
        <v>44357</v>
      </c>
      <c r="N5" s="19" t="str">
        <f ca="1">IF(Table3[[#This Row],[Expires]]-$T$2&lt;0,"EXPIRED",IF(Table3[[#This Row],[Expires]]-$T$2&lt;=$U$4,"REMIND","ACTIVE"))</f>
        <v>ACTIVE</v>
      </c>
      <c r="O5" s="19"/>
      <c r="P5" s="18"/>
    </row>
    <row r="6" spans="1:22" x14ac:dyDescent="0.2">
      <c r="A6" s="20" t="s">
        <v>83</v>
      </c>
      <c r="B6" t="s">
        <v>84</v>
      </c>
      <c r="D6" t="s">
        <v>85</v>
      </c>
      <c r="E6" t="s">
        <v>86</v>
      </c>
      <c r="F6" t="s">
        <v>87</v>
      </c>
      <c r="G6" t="s">
        <v>28</v>
      </c>
      <c r="H6" t="s">
        <v>88</v>
      </c>
      <c r="I6" t="s">
        <v>89</v>
      </c>
      <c r="J6" t="s">
        <v>82</v>
      </c>
      <c r="K6" s="4">
        <v>43374</v>
      </c>
      <c r="L6" s="5">
        <v>44355</v>
      </c>
      <c r="M6" s="5">
        <f>Table3[[#This Row],[Expires]]-5</f>
        <v>44350</v>
      </c>
      <c r="N6" s="19" t="str">
        <f ca="1">IF(Table3[[#This Row],[Expires]]-$T$2&lt;0,"EXPIRED",IF(Table3[[#This Row],[Expires]]-$T$2&lt;=$U$4,"REMIND","ACTIVE"))</f>
        <v>REMIND</v>
      </c>
      <c r="O6" s="19"/>
    </row>
    <row r="7" spans="1:22" x14ac:dyDescent="0.2">
      <c r="A7" t="s">
        <v>90</v>
      </c>
      <c r="B7" t="s">
        <v>91</v>
      </c>
      <c r="C7" t="s">
        <v>92</v>
      </c>
      <c r="D7" t="s">
        <v>27</v>
      </c>
      <c r="E7" t="s">
        <v>29</v>
      </c>
      <c r="F7" t="s">
        <v>93</v>
      </c>
      <c r="G7" t="s">
        <v>28</v>
      </c>
      <c r="H7" t="s">
        <v>94</v>
      </c>
      <c r="I7" t="s">
        <v>82</v>
      </c>
      <c r="J7" t="s">
        <v>82</v>
      </c>
      <c r="K7" s="4">
        <v>44197</v>
      </c>
      <c r="L7" s="5">
        <v>44359</v>
      </c>
      <c r="M7" s="5">
        <f>Table3[[#This Row],[Expires]]-5</f>
        <v>44354</v>
      </c>
      <c r="N7" s="19" t="str">
        <f ca="1">IF(Table3[[#This Row],[Expires]]-$T$2&lt;0,"EXPIRED",IF(Table3[[#This Row],[Expires]]-$T$2&lt;=$U$4,"REMIND","ACTIVE"))</f>
        <v>REMIND</v>
      </c>
      <c r="O7" s="19"/>
    </row>
    <row r="8" spans="1:22" x14ac:dyDescent="0.2">
      <c r="D8" t="s">
        <v>39</v>
      </c>
      <c r="G8" t="s">
        <v>28</v>
      </c>
      <c r="M8" s="5">
        <f>Table3[[#This Row],[Expires]]-5</f>
        <v>-5</v>
      </c>
      <c r="N8" s="19" t="str">
        <f ca="1">IF(Table3[[#This Row],[Expires]]-$T$2&lt;0,"EXPIRED",IF(Table3[[#This Row],[Expires]]-$T$2&lt;=$U$4,"REMIND","ACTIVE"))</f>
        <v>EXPIRED</v>
      </c>
      <c r="O8" s="19"/>
    </row>
    <row r="9" spans="1:22" x14ac:dyDescent="0.2">
      <c r="D9" t="s">
        <v>40</v>
      </c>
      <c r="G9" t="s">
        <v>28</v>
      </c>
      <c r="M9" s="5">
        <f>Table3[[#This Row],[Expires]]-5</f>
        <v>-5</v>
      </c>
      <c r="N9" s="19" t="str">
        <f ca="1">IF(Table3[[#This Row],[Expires]]-$T$2&lt;0,"EXPIRED",IF(Table3[[#This Row],[Expires]]-$T$2&lt;=$U$4,"REMIND","ACTIVE"))</f>
        <v>EXPIRED</v>
      </c>
      <c r="O9" s="19"/>
    </row>
    <row r="10" spans="1:22" x14ac:dyDescent="0.2">
      <c r="D10" t="s">
        <v>41</v>
      </c>
      <c r="G10" t="s">
        <v>28</v>
      </c>
      <c r="M10" s="5">
        <f>Table3[[#This Row],[Expires]]-5</f>
        <v>-5</v>
      </c>
      <c r="N10" s="19" t="str">
        <f ca="1">IF(Table3[[#This Row],[Expires]]-$T$2&lt;0,"EXPIRED",IF(Table3[[#This Row],[Expires]]-$T$2&lt;=$U$4,"REMIND","ACTIVE"))</f>
        <v>EXPIRED</v>
      </c>
      <c r="O10" s="19"/>
    </row>
    <row r="11" spans="1:22" x14ac:dyDescent="0.2">
      <c r="D11" t="s">
        <v>42</v>
      </c>
      <c r="G11" t="s">
        <v>28</v>
      </c>
      <c r="M11" s="5">
        <f>Table3[[#This Row],[Expires]]-5</f>
        <v>-5</v>
      </c>
      <c r="N11" s="19" t="str">
        <f ca="1">IF(Table3[[#This Row],[Expires]]-$T$2&lt;0,"EXPIRED",IF(Table3[[#This Row],[Expires]]-$T$2&lt;=$U$4,"REMIND","ACTIVE"))</f>
        <v>EXPIRED</v>
      </c>
      <c r="O11" s="19"/>
    </row>
    <row r="12" spans="1:22" x14ac:dyDescent="0.2">
      <c r="D12" t="s">
        <v>43</v>
      </c>
      <c r="G12" t="s">
        <v>28</v>
      </c>
      <c r="M12" s="5">
        <f>Table3[[#This Row],[Expires]]-5</f>
        <v>-5</v>
      </c>
      <c r="N12" s="19" t="str">
        <f ca="1">IF(Table3[[#This Row],[Expires]]-$T$2&lt;0,"EXPIRED",IF(Table3[[#This Row],[Expires]]-$T$2&lt;=$U$4,"REMIND","ACTIVE"))</f>
        <v>EXPIRED</v>
      </c>
      <c r="O12" s="19"/>
    </row>
    <row r="13" spans="1:22" x14ac:dyDescent="0.2">
      <c r="D13" t="s">
        <v>44</v>
      </c>
      <c r="G13" t="s">
        <v>28</v>
      </c>
      <c r="M13" s="5">
        <f>Table3[[#This Row],[Expires]]-5</f>
        <v>-5</v>
      </c>
      <c r="N13" s="19" t="str">
        <f ca="1">IF(Table3[[#This Row],[Expires]]-$T$2&lt;0,"EXPIRED",IF(Table3[[#This Row],[Expires]]-$T$2&lt;=$U$4,"REMIND","ACTIVE"))</f>
        <v>EXPIRED</v>
      </c>
      <c r="O13" s="19"/>
    </row>
    <row r="14" spans="1:22" x14ac:dyDescent="0.2">
      <c r="D14" t="s">
        <v>45</v>
      </c>
      <c r="G14" t="s">
        <v>28</v>
      </c>
      <c r="M14" s="5">
        <f>Table3[[#This Row],[Expires]]-5</f>
        <v>-5</v>
      </c>
      <c r="N14" s="19" t="str">
        <f ca="1">IF(Table3[[#This Row],[Expires]]-$T$2&lt;0,"EXPIRED",IF(Table3[[#This Row],[Expires]]-$T$2&lt;=$U$4,"REMIND","ACTIVE"))</f>
        <v>EXPIRED</v>
      </c>
      <c r="O14" s="19"/>
    </row>
    <row r="15" spans="1:22" x14ac:dyDescent="0.2">
      <c r="D15" t="s">
        <v>46</v>
      </c>
      <c r="G15" t="s">
        <v>28</v>
      </c>
      <c r="M15" s="5">
        <f>Table3[[#This Row],[Expires]]-5</f>
        <v>-5</v>
      </c>
      <c r="N15" s="19" t="str">
        <f ca="1">IF(Table3[[#This Row],[Expires]]-$T$2&lt;0,"EXPIRED",IF(Table3[[#This Row],[Expires]]-$T$2&lt;=$U$4,"REMIND","ACTIVE"))</f>
        <v>EXPIRED</v>
      </c>
      <c r="O15" s="19"/>
    </row>
    <row r="16" spans="1:22" x14ac:dyDescent="0.2">
      <c r="D16" t="s">
        <v>47</v>
      </c>
      <c r="G16" t="s">
        <v>28</v>
      </c>
      <c r="M16" s="5">
        <f>Table3[[#This Row],[Expires]]-5</f>
        <v>-5</v>
      </c>
      <c r="N16" s="19" t="str">
        <f ca="1">IF(Table3[[#This Row],[Expires]]-$T$2&lt;0,"EXPIRED",IF(Table3[[#This Row],[Expires]]-$T$2&lt;=$U$4,"REMIND","ACTIVE"))</f>
        <v>EXPIRED</v>
      </c>
      <c r="O16" s="19"/>
    </row>
    <row r="17" spans="4:15" x14ac:dyDescent="0.2">
      <c r="D17" t="s">
        <v>48</v>
      </c>
      <c r="G17" t="s">
        <v>28</v>
      </c>
      <c r="M17" s="5">
        <f>Table3[[#This Row],[Expires]]-5</f>
        <v>-5</v>
      </c>
      <c r="N17" s="19" t="str">
        <f ca="1">IF(Table3[[#This Row],[Expires]]-$T$2&lt;0,"EXPIRED",IF(Table3[[#This Row],[Expires]]-$T$2&lt;=$U$4,"REMIND","ACTIVE"))</f>
        <v>EXPIRED</v>
      </c>
      <c r="O17" s="19"/>
    </row>
    <row r="18" spans="4:15" x14ac:dyDescent="0.2">
      <c r="D18" t="s">
        <v>49</v>
      </c>
      <c r="G18" t="s">
        <v>28</v>
      </c>
      <c r="M18" s="5">
        <f>Table3[[#This Row],[Expires]]-5</f>
        <v>-5</v>
      </c>
      <c r="N18" s="19" t="str">
        <f ca="1">IF(Table3[[#This Row],[Expires]]-$T$2&lt;0,"EXPIRED",IF(Table3[[#This Row],[Expires]]-$T$2&lt;=$U$4,"REMIND","ACTIVE"))</f>
        <v>EXPIRED</v>
      </c>
      <c r="O18" s="19"/>
    </row>
    <row r="19" spans="4:15" x14ac:dyDescent="0.2">
      <c r="D19" t="s">
        <v>50</v>
      </c>
      <c r="G19" t="s">
        <v>28</v>
      </c>
      <c r="M19" s="5">
        <f>Table3[[#This Row],[Expires]]-5</f>
        <v>-5</v>
      </c>
      <c r="N19" s="19" t="str">
        <f ca="1">IF(Table3[[#This Row],[Expires]]-$T$2&lt;0,"EXPIRED",IF(Table3[[#This Row],[Expires]]-$T$2&lt;=$U$4,"REMIND","ACTIVE"))</f>
        <v>EXPIRED</v>
      </c>
      <c r="O19" s="19"/>
    </row>
    <row r="20" spans="4:15" x14ac:dyDescent="0.2">
      <c r="D20" t="s">
        <v>51</v>
      </c>
      <c r="G20" t="s">
        <v>28</v>
      </c>
      <c r="M20" s="5">
        <f>Table3[[#This Row],[Expires]]-5</f>
        <v>-5</v>
      </c>
      <c r="N20" s="19" t="str">
        <f ca="1">IF(Table3[[#This Row],[Expires]]-$T$2&lt;0,"EXPIRED",IF(Table3[[#This Row],[Expires]]-$T$2&lt;=$U$4,"REMIND","ACTIVE"))</f>
        <v>EXPIRED</v>
      </c>
      <c r="O20" s="19"/>
    </row>
    <row r="21" spans="4:15" x14ac:dyDescent="0.2">
      <c r="D21" t="s">
        <v>52</v>
      </c>
      <c r="G21" t="s">
        <v>28</v>
      </c>
      <c r="M21" s="5">
        <f>Table3[[#This Row],[Expires]]-5</f>
        <v>-5</v>
      </c>
      <c r="N21" s="19" t="str">
        <f ca="1">IF(Table3[[#This Row],[Expires]]-$T$2&lt;0,"EXPIRED",IF(Table3[[#This Row],[Expires]]-$T$2&lt;=$U$4,"REMIND","ACTIVE"))</f>
        <v>EXPIRED</v>
      </c>
      <c r="O21" s="19"/>
    </row>
    <row r="22" spans="4:15" x14ac:dyDescent="0.2">
      <c r="D22" t="s">
        <v>53</v>
      </c>
      <c r="G22" t="s">
        <v>28</v>
      </c>
      <c r="M22" s="5">
        <f>Table3[[#This Row],[Expires]]-5</f>
        <v>-5</v>
      </c>
      <c r="N22" s="19" t="str">
        <f ca="1">IF(Table3[[#This Row],[Expires]]-$T$2&lt;0,"EXPIRED",IF(Table3[[#This Row],[Expires]]-$T$2&lt;=$U$4,"REMIND","ACTIVE"))</f>
        <v>EXPIRED</v>
      </c>
      <c r="O22" s="19"/>
    </row>
    <row r="23" spans="4:15" x14ac:dyDescent="0.2">
      <c r="D23" t="s">
        <v>54</v>
      </c>
      <c r="G23" t="s">
        <v>28</v>
      </c>
      <c r="M23" s="5">
        <f>Table3[[#This Row],[Expires]]-5</f>
        <v>-5</v>
      </c>
      <c r="N23" s="19" t="str">
        <f ca="1">IF(Table3[[#This Row],[Expires]]-$T$2&lt;0,"EXPIRED",IF(Table3[[#This Row],[Expires]]-$T$2&lt;=$U$4,"REMIND","ACTIVE"))</f>
        <v>EXPIRED</v>
      </c>
      <c r="O23" s="19"/>
    </row>
    <row r="24" spans="4:15" x14ac:dyDescent="0.2">
      <c r="D24" t="s">
        <v>55</v>
      </c>
      <c r="G24" t="s">
        <v>28</v>
      </c>
      <c r="M24" s="5">
        <f>Table3[[#This Row],[Expires]]-5</f>
        <v>-5</v>
      </c>
      <c r="N24" s="19" t="str">
        <f ca="1">IF(Table3[[#This Row],[Expires]]-$T$2&lt;0,"EXPIRED",IF(Table3[[#This Row],[Expires]]-$T$2&lt;=$U$4,"REMIND","ACTIVE"))</f>
        <v>EXPIRED</v>
      </c>
      <c r="O24" s="19"/>
    </row>
    <row r="25" spans="4:15" x14ac:dyDescent="0.2">
      <c r="D25" t="s">
        <v>56</v>
      </c>
      <c r="G25" t="s">
        <v>28</v>
      </c>
      <c r="M25" s="5">
        <f>Table3[[#This Row],[Expires]]-5</f>
        <v>-5</v>
      </c>
      <c r="N25" s="19" t="str">
        <f ca="1">IF(Table3[[#This Row],[Expires]]-$T$2&lt;0,"EXPIRED",IF(Table3[[#This Row],[Expires]]-$T$2&lt;=$U$4,"REMIND","ACTIVE"))</f>
        <v>EXPIRED</v>
      </c>
      <c r="O25" s="19"/>
    </row>
    <row r="26" spans="4:15" x14ac:dyDescent="0.2">
      <c r="D26" t="s">
        <v>57</v>
      </c>
      <c r="G26" t="s">
        <v>28</v>
      </c>
      <c r="M26" s="5">
        <f>Table3[[#This Row],[Expires]]-5</f>
        <v>-5</v>
      </c>
      <c r="N26" s="19" t="str">
        <f ca="1">IF(Table3[[#This Row],[Expires]]-$T$2&lt;0,"EXPIRED",IF(Table3[[#This Row],[Expires]]-$T$2&lt;=$U$4,"REMIND","ACTIVE"))</f>
        <v>EXPIRED</v>
      </c>
      <c r="O26" s="19"/>
    </row>
    <row r="27" spans="4:15" x14ac:dyDescent="0.2">
      <c r="D27" t="s">
        <v>58</v>
      </c>
      <c r="G27" t="s">
        <v>28</v>
      </c>
      <c r="M27" s="5">
        <f>Table3[[#This Row],[Expires]]-5</f>
        <v>-5</v>
      </c>
      <c r="N27" s="19" t="str">
        <f ca="1">IF(Table3[[#This Row],[Expires]]-$T$2&lt;0,"EXPIRED",IF(Table3[[#This Row],[Expires]]-$T$2&lt;=$U$4,"REMIND","ACTIVE"))</f>
        <v>EXPIRED</v>
      </c>
      <c r="O27" s="19"/>
    </row>
    <row r="28" spans="4:15" x14ac:dyDescent="0.2">
      <c r="D28" t="s">
        <v>59</v>
      </c>
      <c r="G28" t="s">
        <v>28</v>
      </c>
      <c r="M28" s="5">
        <f>Table3[[#This Row],[Expires]]-5</f>
        <v>-5</v>
      </c>
      <c r="N28" s="19" t="str">
        <f ca="1">IF(Table3[[#This Row],[Expires]]-$T$2&lt;0,"EXPIRED",IF(Table3[[#This Row],[Expires]]-$T$2&lt;=$U$4,"REMIND","ACTIVE"))</f>
        <v>EXPIRED</v>
      </c>
      <c r="O28" s="19"/>
    </row>
    <row r="29" spans="4:15" x14ac:dyDescent="0.2">
      <c r="D29" t="s">
        <v>60</v>
      </c>
      <c r="G29" t="s">
        <v>28</v>
      </c>
      <c r="M29" s="5">
        <f>Table3[[#This Row],[Expires]]-5</f>
        <v>-5</v>
      </c>
      <c r="N29" s="19" t="str">
        <f ca="1">IF(Table3[[#This Row],[Expires]]-$T$2&lt;0,"EXPIRED",IF(Table3[[#This Row],[Expires]]-$T$2&lt;=$U$4,"REMIND","ACTIVE"))</f>
        <v>EXPIRED</v>
      </c>
      <c r="O29" s="19"/>
    </row>
    <row r="30" spans="4:15" x14ac:dyDescent="0.2">
      <c r="D30" t="s">
        <v>61</v>
      </c>
      <c r="G30" t="s">
        <v>28</v>
      </c>
      <c r="M30" s="5">
        <f>Table3[[#This Row],[Expires]]-5</f>
        <v>-5</v>
      </c>
      <c r="N30" s="19" t="str">
        <f ca="1">IF(Table3[[#This Row],[Expires]]-$T$2&lt;0,"EXPIRED",IF(Table3[[#This Row],[Expires]]-$T$2&lt;=$U$4,"REMIND","ACTIVE"))</f>
        <v>EXPIRED</v>
      </c>
      <c r="O30" s="19"/>
    </row>
    <row r="31" spans="4:15" x14ac:dyDescent="0.2">
      <c r="D31" t="s">
        <v>62</v>
      </c>
      <c r="G31" t="s">
        <v>28</v>
      </c>
      <c r="M31" s="5">
        <f>Table3[[#This Row],[Expires]]-5</f>
        <v>-5</v>
      </c>
      <c r="N31" s="19" t="str">
        <f ca="1">IF(Table3[[#This Row],[Expires]]-$T$2&lt;0,"EXPIRED",IF(Table3[[#This Row],[Expires]]-$T$2&lt;=$U$4,"REMIND","ACTIVE"))</f>
        <v>EXPIRED</v>
      </c>
      <c r="O31" s="19"/>
    </row>
    <row r="32" spans="4:15" x14ac:dyDescent="0.2">
      <c r="D32" t="s">
        <v>63</v>
      </c>
      <c r="G32" t="s">
        <v>28</v>
      </c>
      <c r="M32" s="5">
        <f>Table3[[#This Row],[Expires]]-5</f>
        <v>-5</v>
      </c>
      <c r="N32" s="19" t="str">
        <f ca="1">IF(Table3[[#This Row],[Expires]]-$T$2&lt;0,"EXPIRED",IF(Table3[[#This Row],[Expires]]-$T$2&lt;=$U$4,"REMIND","ACTIVE"))</f>
        <v>EXPIRED</v>
      </c>
      <c r="O32" s="19"/>
    </row>
    <row r="33" spans="1:15" x14ac:dyDescent="0.2">
      <c r="D33" t="s">
        <v>64</v>
      </c>
      <c r="G33" t="s">
        <v>28</v>
      </c>
      <c r="M33" s="5">
        <f>Table3[[#This Row],[Expires]]-5</f>
        <v>-5</v>
      </c>
      <c r="N33" s="19" t="str">
        <f ca="1">IF(Table3[[#This Row],[Expires]]-$T$2&lt;0,"EXPIRED",IF(Table3[[#This Row],[Expires]]-$T$2&lt;=$U$4,"REMIND","ACTIVE"))</f>
        <v>EXPIRED</v>
      </c>
      <c r="O33" s="19"/>
    </row>
    <row r="34" spans="1:15" x14ac:dyDescent="0.2">
      <c r="D34" t="s">
        <v>65</v>
      </c>
      <c r="G34" t="s">
        <v>28</v>
      </c>
      <c r="M34" s="5">
        <f>Table3[[#This Row],[Expires]]-5</f>
        <v>-5</v>
      </c>
      <c r="N34" s="19" t="str">
        <f ca="1">IF(Table3[[#This Row],[Expires]]-$T$2&lt;0,"EXPIRED",IF(Table3[[#This Row],[Expires]]-$T$2&lt;=$U$4,"REMIND","ACTIVE"))</f>
        <v>EXPIRED</v>
      </c>
      <c r="O34" s="19"/>
    </row>
    <row r="35" spans="1:15" x14ac:dyDescent="0.2">
      <c r="D35" t="s">
        <v>66</v>
      </c>
      <c r="G35" t="s">
        <v>28</v>
      </c>
      <c r="M35" s="5">
        <f>Table3[[#This Row],[Expires]]-5</f>
        <v>-5</v>
      </c>
      <c r="N35" s="19" t="str">
        <f ca="1">IF(Table3[[#This Row],[Expires]]-$T$2&lt;0,"EXPIRED",IF(Table3[[#This Row],[Expires]]-$T$2&lt;=$U$4,"REMIND","ACTIVE"))</f>
        <v>EXPIRED</v>
      </c>
      <c r="O35" s="19"/>
    </row>
    <row r="36" spans="1:15" x14ac:dyDescent="0.2">
      <c r="D36" t="s">
        <v>67</v>
      </c>
      <c r="G36" t="s">
        <v>28</v>
      </c>
      <c r="M36" s="5">
        <f>Table3[[#This Row],[Expires]]-5</f>
        <v>-5</v>
      </c>
      <c r="N36" s="19" t="str">
        <f ca="1">IF(Table3[[#This Row],[Expires]]-$T$2&lt;0,"EXPIRED",IF(Table3[[#This Row],[Expires]]-$T$2&lt;=$U$4,"REMIND","ACTIVE"))</f>
        <v>EXPIRED</v>
      </c>
      <c r="O36" s="19"/>
    </row>
    <row r="37" spans="1:15" x14ac:dyDescent="0.2">
      <c r="D37" t="s">
        <v>68</v>
      </c>
      <c r="G37" t="s">
        <v>28</v>
      </c>
      <c r="M37" s="5">
        <f>Table3[[#This Row],[Expires]]-5</f>
        <v>-5</v>
      </c>
      <c r="N37" s="19" t="str">
        <f ca="1">IF(Table3[[#This Row],[Expires]]-$T$2&lt;0,"EXPIRED",IF(Table3[[#This Row],[Expires]]-$T$2&lt;=$U$4,"REMIND","ACTIVE"))</f>
        <v>EXPIRED</v>
      </c>
      <c r="O37" s="19"/>
    </row>
    <row r="38" spans="1:15" x14ac:dyDescent="0.2">
      <c r="D38" t="s">
        <v>69</v>
      </c>
      <c r="G38" t="s">
        <v>28</v>
      </c>
      <c r="M38" s="5">
        <f>Table3[[#This Row],[Expires]]-5</f>
        <v>-5</v>
      </c>
      <c r="N38" s="19" t="str">
        <f ca="1">IF(Table3[[#This Row],[Expires]]-$T$2&lt;0,"EXPIRED",IF(Table3[[#This Row],[Expires]]-$T$2&lt;=$U$4,"REMIND","ACTIVE"))</f>
        <v>EXPIRED</v>
      </c>
      <c r="O38" s="19"/>
    </row>
    <row r="39" spans="1:15" x14ac:dyDescent="0.2">
      <c r="D39" t="s">
        <v>70</v>
      </c>
      <c r="G39" t="s">
        <v>28</v>
      </c>
      <c r="M39" s="5">
        <f>Table3[[#This Row],[Expires]]-5</f>
        <v>-5</v>
      </c>
      <c r="N39" s="19" t="str">
        <f ca="1">IF(Table3[[#This Row],[Expires]]-$T$2&lt;0,"EXPIRED",IF(Table3[[#This Row],[Expires]]-$T$2&lt;=$U$4,"REMIND","ACTIVE"))</f>
        <v>EXPIRED</v>
      </c>
      <c r="O39" s="19"/>
    </row>
    <row r="40" spans="1:15" x14ac:dyDescent="0.2">
      <c r="D40" t="s">
        <v>71</v>
      </c>
      <c r="G40" t="s">
        <v>28</v>
      </c>
      <c r="M40" s="5">
        <f>Table3[[#This Row],[Expires]]-5</f>
        <v>-5</v>
      </c>
      <c r="N40" s="19" t="str">
        <f ca="1">IF(Table3[[#This Row],[Expires]]-$T$2&lt;0,"EXPIRED",IF(Table3[[#This Row],[Expires]]-$T$2&lt;=$U$4,"REMIND","ACTIVE"))</f>
        <v>EXPIRED</v>
      </c>
      <c r="O40" s="19"/>
    </row>
    <row r="41" spans="1:15" x14ac:dyDescent="0.2">
      <c r="D41" t="s">
        <v>72</v>
      </c>
      <c r="G41" t="s">
        <v>28</v>
      </c>
      <c r="M41" s="5">
        <f>Table3[[#This Row],[Expires]]-5</f>
        <v>-5</v>
      </c>
      <c r="N41" s="19" t="str">
        <f ca="1">IF(Table3[[#This Row],[Expires]]-$T$2&lt;0,"EXPIRED",IF(Table3[[#This Row],[Expires]]-$T$2&lt;=$U$4,"REMIND","ACTIVE"))</f>
        <v>EXPIRED</v>
      </c>
      <c r="O41" s="19"/>
    </row>
    <row r="42" spans="1:15" x14ac:dyDescent="0.2">
      <c r="D42" t="s">
        <v>73</v>
      </c>
      <c r="G42" t="s">
        <v>28</v>
      </c>
      <c r="M42" s="5">
        <f>Table3[[#This Row],[Expires]]-5</f>
        <v>-5</v>
      </c>
      <c r="N42" s="19" t="str">
        <f ca="1">IF(Table3[[#This Row],[Expires]]-$T$2&lt;0,"EXPIRED",IF(Table3[[#This Row],[Expires]]-$T$2&lt;=$U$4,"REMIND","ACTIVE"))</f>
        <v>EXPIRED</v>
      </c>
      <c r="O42" s="19"/>
    </row>
    <row r="43" spans="1:15" x14ac:dyDescent="0.2">
      <c r="A43" t="s">
        <v>26</v>
      </c>
      <c r="B43">
        <f>SUBTOTAL(103,Table3[Customer Name])</f>
        <v>5</v>
      </c>
      <c r="O43"/>
    </row>
  </sheetData>
  <mergeCells count="4">
    <mergeCell ref="R2:S3"/>
    <mergeCell ref="T2:V3"/>
    <mergeCell ref="R4:T4"/>
    <mergeCell ref="U4:V4"/>
  </mergeCells>
  <phoneticPr fontId="6" type="noConversion"/>
  <conditionalFormatting sqref="N1:O1 N2:P4 P5 N6:O1048576">
    <cfRule type="containsText" dxfId="5" priority="1" operator="containsText" text="EXPIRED">
      <formula>NOT(ISERROR(SEARCH("EXPIRED",N1)))</formula>
    </cfRule>
    <cfRule type="containsText" dxfId="4" priority="2" operator="containsText" text="ACTIVE">
      <formula>NOT(ISERROR(SEARCH("ACTIVE",N1)))</formula>
    </cfRule>
    <cfRule type="containsText" dxfId="3" priority="3" operator="containsText" text="REMIND">
      <formula>NOT(ISERROR(SEARCH("REMIND",N1)))</formula>
    </cfRule>
  </conditionalFormatting>
  <dataValidations count="2">
    <dataValidation type="list" allowBlank="1" showInputMessage="1" showErrorMessage="1" sqref="D3:D42" xr:uid="{BA149560-8187-D64A-9757-1ED03BCB7A15}">
      <formula1>"COD 1,COD 2,COD 3,COD 4,COD 41,CALI4K,STARTV"</formula1>
    </dataValidation>
    <dataValidation type="list" allowBlank="1" showInputMessage="1" showErrorMessage="1" sqref="G3:G42" xr:uid="{51A88575-B2E0-C24B-82D6-FF54C6CB892C}">
      <formula1>"TEXT,EMAIL,MESSENGER"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Zeek</dc:creator>
  <cp:lastModifiedBy>Jake Zeek</cp:lastModifiedBy>
  <dcterms:created xsi:type="dcterms:W3CDTF">2021-06-08T13:50:14Z</dcterms:created>
  <dcterms:modified xsi:type="dcterms:W3CDTF">2021-06-08T20:07:19Z</dcterms:modified>
</cp:coreProperties>
</file>