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bookViews>
    <workbookView xWindow="0" yWindow="0" windowWidth="15345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3" i="1" l="1"/>
  <c r="AD13" i="1"/>
  <c r="AB13" i="1"/>
  <c r="B27" i="1"/>
  <c r="Z13" i="1"/>
  <c r="X13" i="1"/>
  <c r="V13" i="1"/>
  <c r="T13" i="1"/>
  <c r="R13" i="1"/>
  <c r="P13" i="1"/>
  <c r="B13" i="1" l="1"/>
  <c r="C37" i="1"/>
  <c r="H37" i="1" s="1"/>
  <c r="C35" i="1"/>
  <c r="D35" i="1" s="1"/>
  <c r="H35" i="1" s="1"/>
  <c r="C33" i="1"/>
  <c r="D33" i="1" s="1"/>
  <c r="E33" i="1" s="1"/>
  <c r="H33" i="1" s="1"/>
  <c r="C31" i="1"/>
  <c r="D31" i="1" s="1"/>
  <c r="E31" i="1" s="1"/>
  <c r="F31" i="1" s="1"/>
  <c r="H31" i="1" s="1"/>
  <c r="C29" i="1"/>
  <c r="D29" i="1" s="1"/>
  <c r="E29" i="1" s="1"/>
  <c r="F29" i="1" s="1"/>
  <c r="H29" i="1" s="1"/>
  <c r="C27" i="1"/>
  <c r="D27" i="1" s="1"/>
  <c r="E27" i="1" s="1"/>
  <c r="F27" i="1" s="1"/>
  <c r="H27" i="1" s="1"/>
  <c r="H39" i="1"/>
  <c r="H40" i="1" l="1"/>
  <c r="H13" i="1"/>
  <c r="N13" i="1"/>
  <c r="L13" i="1"/>
  <c r="D13" i="1"/>
  <c r="F13" i="1"/>
  <c r="J13" i="1"/>
</calcChain>
</file>

<file path=xl/sharedStrings.xml><?xml version="1.0" encoding="utf-8"?>
<sst xmlns="http://schemas.openxmlformats.org/spreadsheetml/2006/main" count="174" uniqueCount="54">
  <si>
    <t>Posts</t>
  </si>
  <si>
    <t>Rep</t>
  </si>
  <si>
    <t>Time</t>
  </si>
  <si>
    <t>Awards</t>
  </si>
  <si>
    <t>Threads</t>
  </si>
  <si>
    <t>Prestiege</t>
  </si>
  <si>
    <t>Stats</t>
  </si>
  <si>
    <t>Equations</t>
  </si>
  <si>
    <t>Formula</t>
  </si>
  <si>
    <t>Test 2</t>
  </si>
  <si>
    <t>Test 1</t>
  </si>
  <si>
    <t xml:space="preserve">Test 2 </t>
  </si>
  <si>
    <t>Test 3</t>
  </si>
  <si>
    <t>Test 4</t>
  </si>
  <si>
    <t>Test 5</t>
  </si>
  <si>
    <t>Test 6</t>
  </si>
  <si>
    <t>Test 7</t>
  </si>
  <si>
    <t>Gotta be more than 17.5</t>
  </si>
  <si>
    <t>Vitani's Mate</t>
  </si>
  <si>
    <t>Orgy</t>
  </si>
  <si>
    <t>Bowman</t>
  </si>
  <si>
    <t>Got to be more than 20 less than 21</t>
  </si>
  <si>
    <t>Years</t>
  </si>
  <si>
    <t>To Days</t>
  </si>
  <si>
    <t>To minutes</t>
  </si>
  <si>
    <t>To seconds</t>
  </si>
  <si>
    <t>Months</t>
  </si>
  <si>
    <t>To days</t>
  </si>
  <si>
    <t>To Day</t>
  </si>
  <si>
    <t>Weeks</t>
  </si>
  <si>
    <t>Days</t>
  </si>
  <si>
    <t>To Seconds</t>
  </si>
  <si>
    <t>To hours</t>
  </si>
  <si>
    <t>Hours</t>
  </si>
  <si>
    <t>To second</t>
  </si>
  <si>
    <t>Minutes</t>
  </si>
  <si>
    <t>To seonds</t>
  </si>
  <si>
    <t>Seconds</t>
  </si>
  <si>
    <t>Totals</t>
  </si>
  <si>
    <t>`</t>
  </si>
  <si>
    <t>2:17:47:11:100000:19</t>
  </si>
  <si>
    <t>2:17:47.5:9:100000:19</t>
  </si>
  <si>
    <t>Same Thread and Post</t>
  </si>
  <si>
    <t>Test 8</t>
  </si>
  <si>
    <t>Same post and Rep</t>
  </si>
  <si>
    <t>Test 9</t>
  </si>
  <si>
    <t>Test 10</t>
  </si>
  <si>
    <t>Same Time</t>
  </si>
  <si>
    <t>Test 11</t>
  </si>
  <si>
    <t>Test 12</t>
  </si>
  <si>
    <t>Test 13</t>
  </si>
  <si>
    <t>Test 14</t>
  </si>
  <si>
    <t>Test 15</t>
  </si>
  <si>
    <t>Test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</si>
</sst>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 applyFill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"/>
  <sheetViews>
    <sheetView tabSelected="1" topLeftCell="D4" zoomScale="90" zoomScaleNormal="90" workbookViewId="0">
      <selection activeCell="AE13" sqref="AE13"/>
    </sheetView>
  </sheetViews>
  <sheetFormatPr defaultRowHeight="15" x14ac:dyDescent="0.25"/>
  <cols>
    <col min="2" max="2" width="13.28515625" bestFit="1" customWidth="1"/>
    <col min="4" max="4" width="13.28515625" bestFit="1" customWidth="1"/>
    <col min="8" max="8" width="16.7109375" customWidth="1"/>
    <col min="18" max="18" width="13.140625" customWidth="1"/>
    <col min="20" max="20" width="12" customWidth="1"/>
    <col min="22" max="22" width="12" customWidth="1"/>
    <col min="24" max="24" width="11.7109375" customWidth="1"/>
    <col min="26" max="26" width="11.140625" customWidth="1"/>
    <col min="30" max="30" width="13.5703125" customWidth="1"/>
  </cols>
  <sheetData>
    <row r="1" spans="1:32" x14ac:dyDescent="0.25">
      <c r="A1" t="s">
        <v>6</v>
      </c>
      <c r="B1" t="s">
        <v>10</v>
      </c>
      <c r="C1" t="s">
        <v>6</v>
      </c>
      <c r="D1" t="s">
        <v>9</v>
      </c>
      <c r="E1" t="s">
        <v>6</v>
      </c>
      <c r="F1" t="s">
        <v>12</v>
      </c>
      <c r="G1" t="s">
        <v>6</v>
      </c>
      <c r="H1" t="s">
        <v>13</v>
      </c>
      <c r="I1" t="s">
        <v>6</v>
      </c>
      <c r="J1" t="s">
        <v>14</v>
      </c>
      <c r="K1" t="s">
        <v>6</v>
      </c>
      <c r="L1" t="s">
        <v>15</v>
      </c>
      <c r="M1" t="s">
        <v>6</v>
      </c>
      <c r="N1" t="s">
        <v>16</v>
      </c>
      <c r="O1" t="s">
        <v>6</v>
      </c>
      <c r="P1" t="s">
        <v>43</v>
      </c>
      <c r="Q1" t="s">
        <v>6</v>
      </c>
      <c r="R1" t="s">
        <v>45</v>
      </c>
      <c r="S1" t="s">
        <v>6</v>
      </c>
      <c r="T1" t="s">
        <v>46</v>
      </c>
      <c r="U1" t="s">
        <v>6</v>
      </c>
      <c r="V1" t="s">
        <v>48</v>
      </c>
      <c r="W1" t="s">
        <v>6</v>
      </c>
      <c r="X1" t="s">
        <v>49</v>
      </c>
      <c r="Y1" t="s">
        <v>6</v>
      </c>
      <c r="Z1" t="s">
        <v>50</v>
      </c>
      <c r="AA1" t="s">
        <v>6</v>
      </c>
      <c r="AB1" t="s">
        <v>51</v>
      </c>
      <c r="AC1" t="s">
        <v>6</v>
      </c>
      <c r="AD1" t="s">
        <v>52</v>
      </c>
      <c r="AE1" t="s">
        <v>6</v>
      </c>
      <c r="AF1" t="s">
        <v>53</v>
      </c>
    </row>
    <row r="2" spans="1:32" s="2" customFormat="1" x14ac:dyDescent="0.25">
      <c r="A2" s="2" t="s">
        <v>0</v>
      </c>
      <c r="B2" s="2">
        <v>83880</v>
      </c>
      <c r="C2" s="2" t="s">
        <v>0</v>
      </c>
      <c r="D2" s="2">
        <v>30805</v>
      </c>
      <c r="E2" s="2" t="s">
        <v>0</v>
      </c>
      <c r="F2" s="2">
        <v>1455</v>
      </c>
      <c r="G2" s="2" t="s">
        <v>0</v>
      </c>
      <c r="H2" s="2">
        <v>18897</v>
      </c>
      <c r="I2" s="2" t="s">
        <v>0</v>
      </c>
      <c r="J2" s="2">
        <v>289</v>
      </c>
      <c r="K2" s="2" t="s">
        <v>0</v>
      </c>
      <c r="L2" s="2">
        <v>289</v>
      </c>
      <c r="M2" s="2" t="s">
        <v>0</v>
      </c>
      <c r="N2" s="2">
        <v>289</v>
      </c>
      <c r="O2" s="2" t="s">
        <v>0</v>
      </c>
      <c r="P2" s="2">
        <v>288</v>
      </c>
      <c r="Q2" s="2" t="s">
        <v>0</v>
      </c>
      <c r="R2" s="2">
        <v>22253</v>
      </c>
      <c r="S2" s="2" t="s">
        <v>0</v>
      </c>
      <c r="T2" s="2">
        <v>10854</v>
      </c>
      <c r="U2" s="2" t="s">
        <v>0</v>
      </c>
      <c r="V2" s="2">
        <v>14089</v>
      </c>
      <c r="W2" s="2" t="s">
        <v>0</v>
      </c>
      <c r="X2" s="2">
        <v>27338</v>
      </c>
      <c r="Y2" s="2" t="s">
        <v>0</v>
      </c>
      <c r="Z2" s="2">
        <v>18258</v>
      </c>
      <c r="AA2" s="2" t="s">
        <v>0</v>
      </c>
      <c r="AB2" s="2">
        <v>1847</v>
      </c>
      <c r="AC2" s="2" t="s">
        <v>0</v>
      </c>
      <c r="AD2" s="2">
        <v>11371</v>
      </c>
      <c r="AE2" s="2" t="s">
        <v>0</v>
      </c>
      <c r="AF2" s="2">
        <v>206</v>
      </c>
    </row>
    <row r="3" spans="1:32" s="4" customFormat="1" x14ac:dyDescent="0.25">
      <c r="A3" s="4" t="s">
        <v>1</v>
      </c>
      <c r="B3" s="4">
        <v>4625</v>
      </c>
      <c r="C3" s="4" t="s">
        <v>1</v>
      </c>
      <c r="D3" s="4">
        <v>1715</v>
      </c>
      <c r="E3" s="4" t="s">
        <v>1</v>
      </c>
      <c r="F3" s="4">
        <v>183</v>
      </c>
      <c r="G3" s="4" t="s">
        <v>1</v>
      </c>
      <c r="H3" s="4">
        <v>2523</v>
      </c>
      <c r="I3" s="4" t="s">
        <v>1</v>
      </c>
      <c r="J3" s="4">
        <v>7</v>
      </c>
      <c r="K3" s="4" t="s">
        <v>1</v>
      </c>
      <c r="L3" s="4">
        <v>0</v>
      </c>
      <c r="M3" s="4" t="s">
        <v>1</v>
      </c>
      <c r="N3" s="4">
        <v>34</v>
      </c>
      <c r="O3" s="4" t="s">
        <v>1</v>
      </c>
      <c r="P3" s="4">
        <v>37</v>
      </c>
      <c r="Q3" s="4" t="s">
        <v>1</v>
      </c>
      <c r="R3" s="4">
        <v>1293</v>
      </c>
      <c r="S3" s="4" t="s">
        <v>1</v>
      </c>
      <c r="T3" s="4">
        <v>3056</v>
      </c>
      <c r="U3" s="4" t="s">
        <v>1</v>
      </c>
      <c r="V3" s="4">
        <v>2084</v>
      </c>
      <c r="W3" s="4" t="s">
        <v>1</v>
      </c>
      <c r="X3" s="4">
        <v>3498</v>
      </c>
      <c r="Y3" s="4" t="s">
        <v>1</v>
      </c>
      <c r="Z3" s="4">
        <v>2915</v>
      </c>
      <c r="AA3" s="4" t="s">
        <v>1</v>
      </c>
      <c r="AB3" s="4">
        <v>430</v>
      </c>
      <c r="AC3" s="4" t="s">
        <v>1</v>
      </c>
      <c r="AD3" s="4">
        <v>3386</v>
      </c>
      <c r="AE3" s="4" t="s">
        <v>1</v>
      </c>
      <c r="AF3" s="4">
        <v>154</v>
      </c>
    </row>
    <row r="4" spans="1:32" s="5" customFormat="1" x14ac:dyDescent="0.25">
      <c r="A4" s="5" t="s">
        <v>2</v>
      </c>
      <c r="B4">
        <v>35034764</v>
      </c>
      <c r="C4" s="5" t="s">
        <v>2</v>
      </c>
      <c r="D4" s="5">
        <v>45232220</v>
      </c>
      <c r="E4" s="5" t="s">
        <v>2</v>
      </c>
      <c r="F4" s="5">
        <v>2041584</v>
      </c>
      <c r="G4" s="5" t="s">
        <v>2</v>
      </c>
      <c r="H4" s="5">
        <v>29472977</v>
      </c>
      <c r="I4" s="5" t="s">
        <v>2</v>
      </c>
      <c r="J4" s="5">
        <v>274002</v>
      </c>
      <c r="K4" s="5" t="s">
        <v>2</v>
      </c>
      <c r="L4" s="5">
        <v>760703</v>
      </c>
      <c r="M4" s="5" t="s">
        <v>2</v>
      </c>
      <c r="N4" s="5">
        <v>1897992</v>
      </c>
      <c r="O4" s="5" t="s">
        <v>2</v>
      </c>
      <c r="P4" s="5">
        <v>774397</v>
      </c>
      <c r="Q4" s="5" t="s">
        <v>2</v>
      </c>
      <c r="R4" s="5">
        <v>11994020</v>
      </c>
      <c r="S4" s="5" t="s">
        <v>2</v>
      </c>
      <c r="T4">
        <v>23057259</v>
      </c>
      <c r="U4" s="5" t="s">
        <v>2</v>
      </c>
      <c r="V4" s="5">
        <v>15491536</v>
      </c>
      <c r="W4" s="5" t="s">
        <v>2</v>
      </c>
      <c r="X4" s="5">
        <v>62687663</v>
      </c>
      <c r="Y4" s="5" t="s">
        <v>2</v>
      </c>
      <c r="Z4" s="5">
        <v>27928703</v>
      </c>
      <c r="AA4" s="5" t="s">
        <v>2</v>
      </c>
      <c r="AB4" s="5">
        <v>3462324</v>
      </c>
      <c r="AC4" s="5" t="s">
        <v>2</v>
      </c>
      <c r="AD4" s="5">
        <v>11664682</v>
      </c>
      <c r="AE4" s="5" t="s">
        <v>2</v>
      </c>
      <c r="AF4" s="5">
        <v>1592329</v>
      </c>
    </row>
    <row r="5" spans="1:32" s="6" customFormat="1" x14ac:dyDescent="0.25">
      <c r="A5" s="6" t="s">
        <v>3</v>
      </c>
      <c r="B5" s="6">
        <v>30</v>
      </c>
      <c r="C5" s="6" t="s">
        <v>3</v>
      </c>
      <c r="D5" s="6">
        <v>25</v>
      </c>
      <c r="E5" s="6" t="s">
        <v>3</v>
      </c>
      <c r="F5" s="6">
        <v>4</v>
      </c>
      <c r="G5" s="6" t="s">
        <v>3</v>
      </c>
      <c r="H5" s="6">
        <v>7</v>
      </c>
      <c r="I5" s="6" t="s">
        <v>3</v>
      </c>
      <c r="J5" s="6">
        <v>0</v>
      </c>
      <c r="K5" s="6" t="s">
        <v>3</v>
      </c>
      <c r="L5" s="6">
        <v>0</v>
      </c>
      <c r="M5" s="6" t="s">
        <v>3</v>
      </c>
      <c r="N5" s="6">
        <v>0</v>
      </c>
      <c r="O5" s="6" t="s">
        <v>3</v>
      </c>
      <c r="P5" s="6">
        <v>0</v>
      </c>
      <c r="Q5" s="6" t="s">
        <v>3</v>
      </c>
      <c r="R5" s="6">
        <v>9</v>
      </c>
      <c r="S5" s="6" t="s">
        <v>3</v>
      </c>
      <c r="T5" s="6">
        <v>6</v>
      </c>
      <c r="U5" s="6" t="s">
        <v>3</v>
      </c>
      <c r="V5" s="6">
        <v>20</v>
      </c>
      <c r="W5" s="6" t="s">
        <v>3</v>
      </c>
      <c r="X5" s="6">
        <v>6</v>
      </c>
      <c r="Y5" s="6" t="s">
        <v>3</v>
      </c>
      <c r="Z5" s="6">
        <v>22</v>
      </c>
      <c r="AA5" s="6" t="s">
        <v>3</v>
      </c>
      <c r="AB5" s="6">
        <v>12</v>
      </c>
      <c r="AC5" s="6" t="s">
        <v>3</v>
      </c>
      <c r="AD5" s="6">
        <v>27</v>
      </c>
      <c r="AE5" s="6" t="s">
        <v>3</v>
      </c>
      <c r="AF5" s="6">
        <v>18</v>
      </c>
    </row>
    <row r="6" spans="1:32" s="3" customFormat="1" x14ac:dyDescent="0.25">
      <c r="A6" s="3" t="s">
        <v>4</v>
      </c>
      <c r="B6" s="3">
        <v>932</v>
      </c>
      <c r="C6" s="3" t="s">
        <v>4</v>
      </c>
      <c r="D6" s="3">
        <v>1151</v>
      </c>
      <c r="E6" s="3" t="s">
        <v>4</v>
      </c>
      <c r="F6" s="3">
        <v>74</v>
      </c>
      <c r="G6" s="3" t="s">
        <v>4</v>
      </c>
      <c r="H6" s="3">
        <v>2661</v>
      </c>
      <c r="I6" s="3" t="s">
        <v>4</v>
      </c>
      <c r="J6" s="3">
        <v>25</v>
      </c>
      <c r="K6" s="3" t="s">
        <v>4</v>
      </c>
      <c r="L6" s="3">
        <v>25</v>
      </c>
      <c r="M6" s="3" t="s">
        <v>4</v>
      </c>
      <c r="N6" s="3">
        <v>34</v>
      </c>
      <c r="O6" s="3" t="s">
        <v>4</v>
      </c>
      <c r="P6" s="3">
        <v>68</v>
      </c>
      <c r="Q6" s="3" t="s">
        <v>4</v>
      </c>
      <c r="R6" s="3">
        <v>3381</v>
      </c>
      <c r="S6" s="3" t="s">
        <v>4</v>
      </c>
      <c r="T6" s="3">
        <v>190</v>
      </c>
      <c r="U6" s="3" t="s">
        <v>4</v>
      </c>
      <c r="V6" s="3">
        <v>937</v>
      </c>
      <c r="W6" s="3" t="s">
        <v>4</v>
      </c>
      <c r="X6" s="3">
        <v>597</v>
      </c>
      <c r="Y6" s="3" t="s">
        <v>4</v>
      </c>
      <c r="Z6" s="3">
        <v>314</v>
      </c>
      <c r="AA6" s="3" t="s">
        <v>4</v>
      </c>
      <c r="AB6" s="3">
        <v>76</v>
      </c>
      <c r="AC6" s="3" t="s">
        <v>4</v>
      </c>
      <c r="AD6" s="3">
        <v>203</v>
      </c>
      <c r="AE6" s="3" t="s">
        <v>4</v>
      </c>
      <c r="AF6" s="3">
        <v>6</v>
      </c>
    </row>
    <row r="7" spans="1:32" x14ac:dyDescent="0.25">
      <c r="B7" t="s">
        <v>18</v>
      </c>
      <c r="D7" t="s">
        <v>19</v>
      </c>
      <c r="F7" t="s">
        <v>20</v>
      </c>
    </row>
    <row r="9" spans="1:32" x14ac:dyDescent="0.25">
      <c r="A9" t="s">
        <v>5</v>
      </c>
      <c r="J9" s="12" t="s">
        <v>42</v>
      </c>
      <c r="K9" s="12"/>
      <c r="L9" s="12"/>
      <c r="N9" s="12" t="s">
        <v>44</v>
      </c>
      <c r="O9" s="12"/>
      <c r="P9" s="12"/>
    </row>
    <row r="10" spans="1:32" x14ac:dyDescent="0.25">
      <c r="P10" s="12" t="s">
        <v>47</v>
      </c>
      <c r="Q10" s="12"/>
      <c r="R10" s="12"/>
    </row>
    <row r="11" spans="1:32" x14ac:dyDescent="0.25">
      <c r="B11" t="s">
        <v>8</v>
      </c>
    </row>
    <row r="12" spans="1:32" x14ac:dyDescent="0.25">
      <c r="A12">
        <v>2968</v>
      </c>
      <c r="C12">
        <v>1775</v>
      </c>
      <c r="E12">
        <v>147</v>
      </c>
      <c r="G12">
        <v>1172</v>
      </c>
      <c r="I12">
        <v>10</v>
      </c>
      <c r="K12">
        <v>15</v>
      </c>
      <c r="M12">
        <v>29</v>
      </c>
      <c r="O12">
        <v>21</v>
      </c>
      <c r="Q12">
        <v>1089</v>
      </c>
      <c r="S12">
        <v>759</v>
      </c>
      <c r="U12">
        <v>1038</v>
      </c>
      <c r="W12">
        <v>1551</v>
      </c>
      <c r="Y12">
        <v>1286</v>
      </c>
      <c r="AA12">
        <v>347</v>
      </c>
      <c r="AC12">
        <v>1101</v>
      </c>
      <c r="AE12">
        <v>398</v>
      </c>
    </row>
    <row r="13" spans="1:32" x14ac:dyDescent="0.25">
      <c r="A13" t="s">
        <v>10</v>
      </c>
      <c r="B13" s="9">
        <f>(B2/I19)+(B3/I20)+(B4/I21)+(B5*I22)+(B6/I23)</f>
        <v>2968.557981395466</v>
      </c>
      <c r="C13" t="s">
        <v>11</v>
      </c>
      <c r="D13" s="9">
        <f>(D2/I19)+(D3/I20)+(D4/I21)+(D5*I22)+(D6/I23)</f>
        <v>1775.6018394320456</v>
      </c>
      <c r="E13" t="s">
        <v>12</v>
      </c>
      <c r="F13" s="9">
        <f>(F2/I19)+(F3/I20)+(F4/I21)+(F5*I22)+(F6/I23)</f>
        <v>147.8442662789673</v>
      </c>
      <c r="G13" t="s">
        <v>13</v>
      </c>
      <c r="H13" s="9">
        <f>(H2/I19)+(H3/I20)+(H4/I21)+(H5*I22)+(H6/I23)</f>
        <v>1172.1024497186663</v>
      </c>
      <c r="I13" t="s">
        <v>14</v>
      </c>
      <c r="J13" s="1">
        <f>(J2/I19)+(J3/I20)+(J4/I21)+(J5*I22)+(J6/I23)</f>
        <v>10.927632239467291</v>
      </c>
      <c r="K13" t="s">
        <v>15</v>
      </c>
      <c r="L13" s="1">
        <f>L2/$I$19+L3/$I$20+L4/$I$21+L5*$I$22+L6/$I$23</f>
        <v>15.560552937326133</v>
      </c>
      <c r="M13" t="s">
        <v>16</v>
      </c>
      <c r="N13" s="1">
        <f>N2/$I$19+N3/$I$20+N4/$I$21+N5*$I$22+N6/$I$23</f>
        <v>29.8675993857231</v>
      </c>
      <c r="O13" t="s">
        <v>43</v>
      </c>
      <c r="P13" s="1">
        <f>P2/$I$19+P3/$I$20+P4/$I$21+P5*$I$22+P6/$I$23</f>
        <v>21.12755237088227</v>
      </c>
      <c r="Q13" t="s">
        <v>45</v>
      </c>
      <c r="R13" s="1">
        <f>R2/$I$19+R3/$I$20+R4/$I$21+R5*$I$22+R6/$I$23</f>
        <v>1089.0547578767166</v>
      </c>
      <c r="S13" t="s">
        <v>46</v>
      </c>
      <c r="T13" s="1">
        <f>T2/$I$19+T3/$I$20+T4/$I$21+T5*$I$22+T6/$I$23</f>
        <v>759.05229687952374</v>
      </c>
      <c r="U13" t="s">
        <v>48</v>
      </c>
      <c r="V13" s="1">
        <f>V2/$I$19+V3/$I$20+V4/$I$21+V5*$I$22+V6/$I$23</f>
        <v>1038.1207813652554</v>
      </c>
      <c r="W13" t="s">
        <v>49</v>
      </c>
      <c r="X13" s="1">
        <f>X2/$I$19+X3/$I$20+X4/$I$21+X5*$I$22+X6/$I$23</f>
        <v>1551.2639565096988</v>
      </c>
      <c r="Y13" t="s">
        <v>50</v>
      </c>
      <c r="Z13" s="1">
        <f>Z2/$I$19+Z3/$I$20+Z4/$I$21+Z5*$I$22+Z6/$I$23</f>
        <v>1286.2721480432513</v>
      </c>
      <c r="AA13" t="s">
        <v>51</v>
      </c>
      <c r="AB13" s="1">
        <f>AB2/$I$19+AB3/$I$20+AB4/$I$21+AB5*$I$22+AB6/$I$23</f>
        <v>347.99900691061515</v>
      </c>
      <c r="AC13" t="s">
        <v>52</v>
      </c>
      <c r="AD13" s="1">
        <f>AD2/$I$19+AD3/$I$20+AD4/$I$21+AD5*$I$22+AD6/$I$23</f>
        <v>1101.5246001283938</v>
      </c>
      <c r="AE13" t="s">
        <v>53</v>
      </c>
      <c r="AF13" s="1">
        <f>AF2/$I$19+AF3/$I$20+AF4/$I$21+AF5*$I$22+AF6/$I$23</f>
        <v>398.44079341162848</v>
      </c>
    </row>
    <row r="18" spans="1:9" x14ac:dyDescent="0.25">
      <c r="H18" t="s">
        <v>6</v>
      </c>
      <c r="I18" t="s">
        <v>7</v>
      </c>
    </row>
    <row r="19" spans="1:9" x14ac:dyDescent="0.25">
      <c r="A19" t="s">
        <v>39</v>
      </c>
      <c r="H19" t="s">
        <v>0</v>
      </c>
      <c r="I19" s="6">
        <v>50.4</v>
      </c>
    </row>
    <row r="20" spans="1:9" x14ac:dyDescent="0.25">
      <c r="E20" t="s">
        <v>17</v>
      </c>
      <c r="H20" t="s">
        <v>1</v>
      </c>
      <c r="I20" s="8">
        <v>18.2</v>
      </c>
    </row>
    <row r="21" spans="1:9" x14ac:dyDescent="0.25">
      <c r="H21" t="s">
        <v>2</v>
      </c>
      <c r="I21" s="6">
        <v>97000</v>
      </c>
    </row>
    <row r="22" spans="1:9" x14ac:dyDescent="0.25">
      <c r="E22" t="s">
        <v>21</v>
      </c>
      <c r="H22" t="s">
        <v>3</v>
      </c>
      <c r="I22" s="7">
        <v>20.5</v>
      </c>
    </row>
    <row r="23" spans="1:9" x14ac:dyDescent="0.25">
      <c r="H23" t="s">
        <v>4</v>
      </c>
      <c r="I23" s="6">
        <v>12.6</v>
      </c>
    </row>
    <row r="24" spans="1:9" x14ac:dyDescent="0.25">
      <c r="C24" s="10"/>
    </row>
    <row r="26" spans="1:9" x14ac:dyDescent="0.25">
      <c r="B26" t="s">
        <v>22</v>
      </c>
      <c r="C26" t="s">
        <v>23</v>
      </c>
      <c r="D26" t="s">
        <v>32</v>
      </c>
      <c r="E26" t="s">
        <v>24</v>
      </c>
      <c r="F26" t="s">
        <v>25</v>
      </c>
      <c r="H26" t="s">
        <v>38</v>
      </c>
    </row>
    <row r="27" spans="1:9" x14ac:dyDescent="0.25">
      <c r="B27" s="1">
        <f>B16/$I$19+B17/$I$20+B18/$I$21+B19*$I$22+B20/$I$23</f>
        <v>0</v>
      </c>
      <c r="C27">
        <f>B27*365</f>
        <v>0</v>
      </c>
      <c r="D27">
        <f>C27*24</f>
        <v>0</v>
      </c>
      <c r="E27">
        <f>D27*60</f>
        <v>0</v>
      </c>
      <c r="F27">
        <f>E27*60</f>
        <v>0</v>
      </c>
      <c r="H27">
        <f>F27</f>
        <v>0</v>
      </c>
    </row>
    <row r="28" spans="1:9" x14ac:dyDescent="0.25">
      <c r="B28" t="s">
        <v>26</v>
      </c>
      <c r="C28" t="s">
        <v>28</v>
      </c>
      <c r="D28" t="s">
        <v>32</v>
      </c>
      <c r="E28" t="s">
        <v>24</v>
      </c>
      <c r="F28" t="s">
        <v>25</v>
      </c>
    </row>
    <row r="29" spans="1:9" x14ac:dyDescent="0.25">
      <c r="B29" s="1">
        <v>0</v>
      </c>
      <c r="C29">
        <f>B29*31</f>
        <v>0</v>
      </c>
      <c r="D29">
        <f>C29*24</f>
        <v>0</v>
      </c>
      <c r="E29">
        <f>D29*60</f>
        <v>0</v>
      </c>
      <c r="F29">
        <f>E29*60</f>
        <v>0</v>
      </c>
      <c r="H29">
        <f>F29</f>
        <v>0</v>
      </c>
    </row>
    <row r="30" spans="1:9" x14ac:dyDescent="0.25">
      <c r="B30" t="s">
        <v>29</v>
      </c>
      <c r="C30" t="s">
        <v>27</v>
      </c>
      <c r="D30" t="s">
        <v>32</v>
      </c>
      <c r="E30" t="s">
        <v>24</v>
      </c>
      <c r="F30" t="s">
        <v>25</v>
      </c>
    </row>
    <row r="31" spans="1:9" x14ac:dyDescent="0.25">
      <c r="B31" s="1">
        <v>2</v>
      </c>
      <c r="C31">
        <f>B31*7</f>
        <v>14</v>
      </c>
      <c r="D31">
        <f>C31*24</f>
        <v>336</v>
      </c>
      <c r="E31">
        <f>D31*60</f>
        <v>20160</v>
      </c>
      <c r="F31">
        <f>E31*60</f>
        <v>1209600</v>
      </c>
      <c r="H31">
        <f>F31</f>
        <v>1209600</v>
      </c>
    </row>
    <row r="32" spans="1:9" x14ac:dyDescent="0.25">
      <c r="B32" t="s">
        <v>30</v>
      </c>
      <c r="C32" t="s">
        <v>32</v>
      </c>
      <c r="D32" t="s">
        <v>24</v>
      </c>
      <c r="E32" t="s">
        <v>31</v>
      </c>
    </row>
    <row r="33" spans="2:8" x14ac:dyDescent="0.25">
      <c r="B33" s="1">
        <v>4</v>
      </c>
      <c r="C33">
        <f>B33*24</f>
        <v>96</v>
      </c>
      <c r="D33">
        <f>C33*60</f>
        <v>5760</v>
      </c>
      <c r="E33">
        <f>D33*60</f>
        <v>345600</v>
      </c>
      <c r="H33">
        <f>E33</f>
        <v>345600</v>
      </c>
    </row>
    <row r="34" spans="2:8" x14ac:dyDescent="0.25">
      <c r="B34" t="s">
        <v>33</v>
      </c>
      <c r="C34" t="s">
        <v>24</v>
      </c>
      <c r="D34" t="s">
        <v>34</v>
      </c>
    </row>
    <row r="35" spans="2:8" x14ac:dyDescent="0.25">
      <c r="B35" s="1">
        <v>10</v>
      </c>
      <c r="C35">
        <f>B35*60</f>
        <v>600</v>
      </c>
      <c r="D35">
        <f>C35*60</f>
        <v>36000</v>
      </c>
      <c r="H35">
        <f>D35</f>
        <v>36000</v>
      </c>
    </row>
    <row r="36" spans="2:8" x14ac:dyDescent="0.25">
      <c r="B36" t="s">
        <v>35</v>
      </c>
      <c r="C36" t="s">
        <v>36</v>
      </c>
    </row>
    <row r="37" spans="2:8" x14ac:dyDescent="0.25">
      <c r="B37" s="1">
        <v>18</v>
      </c>
      <c r="C37">
        <f>B37*60</f>
        <v>1080</v>
      </c>
      <c r="H37">
        <f>C37</f>
        <v>1080</v>
      </c>
    </row>
    <row r="38" spans="2:8" x14ac:dyDescent="0.25">
      <c r="B38" t="s">
        <v>37</v>
      </c>
    </row>
    <row r="39" spans="2:8" x14ac:dyDescent="0.25">
      <c r="B39" s="1">
        <v>49</v>
      </c>
      <c r="H39">
        <f>B39</f>
        <v>49</v>
      </c>
    </row>
    <row r="40" spans="2:8" x14ac:dyDescent="0.25">
      <c r="H40">
        <f>SUM(H27:H39)</f>
        <v>1592329</v>
      </c>
    </row>
    <row r="47" spans="2:8" x14ac:dyDescent="0.25">
      <c r="B47" t="s">
        <v>40</v>
      </c>
    </row>
    <row r="48" spans="2:8" x14ac:dyDescent="0.25">
      <c r="B48" s="11" t="s">
        <v>41</v>
      </c>
    </row>
    <row r="49" spans="2:5" x14ac:dyDescent="0.25">
      <c r="B49">
        <v>2</v>
      </c>
      <c r="C49">
        <v>17.5</v>
      </c>
      <c r="D49">
        <v>47.5</v>
      </c>
      <c r="E49">
        <v>9.5</v>
      </c>
    </row>
  </sheetData>
  <mergeCells count="3">
    <mergeCell ref="J9:L9"/>
    <mergeCell ref="N9:P9"/>
    <mergeCell ref="P10:R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2017-12-25T18:47:37Z</dcterms:created>
  <dcterms:modified xsi:type="dcterms:W3CDTF">2017-12-28T06:33:30Z</dcterms:modified>
</cp:coreProperties>
</file>