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Z:\_Notes\Environment Config\"/>
    </mc:Choice>
  </mc:AlternateContent>
  <bookViews>
    <workbookView xWindow="0" yWindow="0" windowWidth="19200" windowHeight="6000" firstSheet="7" activeTab="7"/>
  </bookViews>
  <sheets>
    <sheet name="_Setup Instructions" sheetId="23" r:id="rId1"/>
    <sheet name="_Template" sheetId="19" r:id="rId2"/>
    <sheet name="Team" sheetId="1" r:id="rId3"/>
    <sheet name="_Person" sheetId="2" r:id="rId4"/>
    <sheet name="_Styles" sheetId="9" r:id="rId5"/>
    <sheet name="_Jenkins Job" sheetId="11" r:id="rId6"/>
    <sheet name="_Plugin" sheetId="15" r:id="rId7"/>
    <sheet name="Server" sheetId="13" r:id="rId8"/>
    <sheet name="Service Account" sheetId="17" r:id="rId9"/>
    <sheet name="Docker Container" sheetId="20" r:id="rId10"/>
    <sheet name="Enterprise Services" sheetId="21" r:id="rId11"/>
    <sheet name="Environment" sheetId="18" r:id="rId12"/>
    <sheet name="Capability" sheetId="14" r:id="rId13"/>
    <sheet name="_Application" sheetId="3" r:id="rId14"/>
    <sheet name="_ServiceNow Group" sheetId="10" r:id="rId15"/>
    <sheet name="_GitHub Enterprise Repo" sheetId="4" r:id="rId16"/>
    <sheet name="_GitBlit Repo" sheetId="5" r:id="rId17"/>
    <sheet name="_Repo Users" sheetId="6" r:id="rId18"/>
    <sheet name="_DormantUsers" sheetId="12" r:id="rId1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7" i="13" l="1"/>
  <c r="A15" i="17"/>
  <c r="A13" i="17"/>
  <c r="A10" i="17"/>
  <c r="A14" i="17"/>
  <c r="A11" i="17"/>
  <c r="A3" i="17"/>
  <c r="A5" i="17"/>
  <c r="A6" i="17"/>
  <c r="A9" i="17"/>
  <c r="A16" i="17"/>
  <c r="A12" i="17"/>
  <c r="A7" i="17"/>
  <c r="A8" i="17"/>
  <c r="A2" i="17"/>
  <c r="A4" i="17"/>
  <c r="A19" i="14"/>
  <c r="A22" i="14"/>
  <c r="A4" i="21"/>
  <c r="A4" i="18"/>
  <c r="A3" i="18"/>
  <c r="A2" i="18"/>
  <c r="A19" i="13"/>
  <c r="A18" i="13"/>
  <c r="A3" i="21"/>
  <c r="A2" i="21"/>
  <c r="A6" i="13"/>
  <c r="A3" i="13"/>
  <c r="J2" i="11" l="1"/>
  <c r="J3" i="11"/>
  <c r="J4" i="11"/>
  <c r="J5" i="11"/>
  <c r="J6" i="11"/>
  <c r="J7" i="11"/>
  <c r="J8" i="11"/>
  <c r="J9" i="11"/>
  <c r="J10" i="11"/>
  <c r="J11" i="11"/>
  <c r="J12" i="11"/>
  <c r="J13" i="11"/>
  <c r="J14" i="11"/>
  <c r="J15" i="11"/>
  <c r="J16" i="11"/>
  <c r="J17" i="11"/>
  <c r="J18" i="11"/>
  <c r="J19" i="11"/>
  <c r="J20" i="11"/>
  <c r="J21" i="11"/>
  <c r="J22" i="11"/>
  <c r="J23" i="11"/>
  <c r="J24" i="11"/>
  <c r="J25" i="11"/>
  <c r="J26" i="11"/>
  <c r="J27" i="11"/>
  <c r="J28" i="11"/>
  <c r="J29" i="11"/>
  <c r="J30" i="11"/>
  <c r="J31" i="11"/>
  <c r="J32" i="11"/>
  <c r="J33" i="11"/>
  <c r="J34" i="11"/>
  <c r="J35" i="11"/>
  <c r="J36" i="11"/>
  <c r="J37" i="11"/>
  <c r="J38" i="11"/>
  <c r="J39" i="11"/>
  <c r="J40" i="11"/>
  <c r="J41" i="11"/>
  <c r="J42" i="11"/>
  <c r="J43" i="11"/>
  <c r="J44" i="11"/>
  <c r="J45" i="11"/>
  <c r="J46" i="11"/>
  <c r="J47" i="11"/>
  <c r="J48" i="11"/>
  <c r="J49" i="11"/>
  <c r="J50" i="11"/>
  <c r="J51" i="11"/>
  <c r="J52" i="11"/>
  <c r="J53" i="11"/>
  <c r="J54" i="11"/>
  <c r="J55" i="11"/>
  <c r="J56" i="11"/>
  <c r="J57" i="11"/>
  <c r="J58" i="11"/>
  <c r="J59" i="11"/>
  <c r="J60" i="11"/>
  <c r="J61" i="11"/>
  <c r="J62" i="11"/>
  <c r="J63" i="11"/>
  <c r="J64" i="11"/>
  <c r="J65" i="11"/>
  <c r="J66" i="11"/>
  <c r="J67" i="11"/>
  <c r="J68" i="11"/>
  <c r="J69" i="11"/>
  <c r="J70" i="11"/>
  <c r="J71" i="11"/>
  <c r="J72" i="11"/>
  <c r="J73" i="11"/>
  <c r="J74" i="11"/>
  <c r="J75" i="11"/>
  <c r="J76" i="11"/>
  <c r="J77" i="11"/>
  <c r="J78" i="11"/>
  <c r="J79" i="11"/>
  <c r="J80" i="11"/>
  <c r="J81" i="11"/>
  <c r="J82" i="11"/>
  <c r="J83" i="11"/>
  <c r="J84" i="11"/>
  <c r="J85" i="11"/>
  <c r="J86" i="11"/>
  <c r="J87" i="11"/>
  <c r="J88" i="11"/>
  <c r="J89" i="11"/>
  <c r="J90" i="11"/>
  <c r="J91" i="11"/>
  <c r="J92" i="11"/>
  <c r="J93" i="11"/>
  <c r="J94" i="11"/>
  <c r="J95" i="11"/>
  <c r="J96" i="11"/>
  <c r="J97" i="11"/>
  <c r="J98" i="11"/>
  <c r="J99" i="11"/>
  <c r="J100" i="11"/>
  <c r="J101" i="11"/>
  <c r="J102" i="11"/>
  <c r="J103" i="11"/>
  <c r="J104" i="11"/>
  <c r="J105" i="11"/>
  <c r="J106" i="11"/>
  <c r="J107" i="11"/>
  <c r="J108" i="11"/>
  <c r="J109" i="11"/>
  <c r="J110" i="11"/>
  <c r="J111" i="11"/>
  <c r="J112" i="11"/>
  <c r="J113" i="11"/>
  <c r="J114" i="11"/>
  <c r="J115" i="11"/>
  <c r="J116" i="11"/>
  <c r="J117" i="11"/>
  <c r="J118" i="11"/>
  <c r="J119" i="11"/>
  <c r="J120" i="11"/>
  <c r="J121" i="11"/>
  <c r="J122" i="11"/>
  <c r="J123" i="11"/>
  <c r="J124" i="11"/>
  <c r="J125" i="11"/>
  <c r="J126" i="11"/>
  <c r="J127" i="11"/>
  <c r="J128" i="11"/>
  <c r="J129" i="11"/>
  <c r="J130" i="11"/>
  <c r="J131" i="11"/>
  <c r="J132" i="11"/>
  <c r="J133" i="11"/>
  <c r="J134" i="11"/>
  <c r="J135" i="11"/>
  <c r="J136" i="11"/>
  <c r="J137" i="11"/>
  <c r="J138" i="11"/>
  <c r="J139" i="11"/>
  <c r="J140" i="11"/>
  <c r="J141" i="11"/>
  <c r="J142" i="11"/>
  <c r="J143" i="11"/>
  <c r="J144" i="11"/>
  <c r="J145" i="11"/>
  <c r="J146" i="11"/>
  <c r="J147" i="11"/>
  <c r="J148" i="11"/>
  <c r="J149" i="11"/>
  <c r="J150" i="11"/>
  <c r="J151" i="11"/>
  <c r="J152" i="11"/>
  <c r="J153" i="11"/>
  <c r="J154" i="11"/>
  <c r="J155" i="11"/>
  <c r="J156" i="11"/>
  <c r="J157" i="11"/>
  <c r="J158" i="11"/>
  <c r="J159" i="11"/>
  <c r="J160" i="11"/>
  <c r="J161" i="11"/>
  <c r="J162" i="11"/>
  <c r="J163" i="11"/>
  <c r="J164" i="11"/>
  <c r="J165" i="11"/>
  <c r="J166" i="11"/>
  <c r="J167" i="11"/>
  <c r="J168" i="11"/>
  <c r="J169" i="11"/>
  <c r="J170" i="11"/>
  <c r="J171" i="11"/>
  <c r="J172" i="11"/>
  <c r="J173" i="11"/>
  <c r="J174" i="11"/>
  <c r="J175" i="11"/>
  <c r="J176" i="11"/>
  <c r="J177" i="11"/>
  <c r="J178" i="11"/>
  <c r="J179" i="11"/>
  <c r="J180" i="11"/>
  <c r="J181" i="11"/>
  <c r="J182" i="11"/>
  <c r="J183" i="11"/>
  <c r="A21" i="14" l="1"/>
  <c r="A20" i="14"/>
  <c r="A22" i="13"/>
  <c r="A21" i="13"/>
  <c r="A20" i="13"/>
  <c r="A11" i="14"/>
  <c r="A10" i="14"/>
  <c r="A18" i="14"/>
  <c r="A17" i="14"/>
  <c r="A9" i="14"/>
  <c r="A8" i="14"/>
  <c r="A7" i="14"/>
  <c r="A6" i="14"/>
  <c r="A5" i="14"/>
  <c r="A4" i="14"/>
  <c r="A16" i="14"/>
  <c r="A15" i="14"/>
  <c r="A14" i="14"/>
  <c r="A2" i="14"/>
  <c r="A12" i="14"/>
  <c r="A3" i="14"/>
  <c r="A13" i="14"/>
  <c r="A7" i="13"/>
  <c r="A5" i="13"/>
  <c r="A4" i="13"/>
  <c r="A2" i="13"/>
  <c r="A15" i="13"/>
  <c r="A14" i="13"/>
  <c r="A13" i="13"/>
  <c r="A12" i="13"/>
  <c r="A11" i="13"/>
  <c r="A10" i="13"/>
  <c r="A9" i="13"/>
  <c r="A16" i="13"/>
  <c r="A8" i="13"/>
  <c r="A36" i="11"/>
  <c r="A42" i="11"/>
  <c r="A43" i="11"/>
  <c r="A44" i="11"/>
  <c r="A46" i="11"/>
  <c r="A151" i="11"/>
  <c r="A158" i="11"/>
  <c r="A159" i="11"/>
  <c r="A161" i="11"/>
  <c r="A5" i="11"/>
  <c r="A17" i="11"/>
  <c r="A19" i="11"/>
  <c r="A2" i="11"/>
  <c r="A3" i="11"/>
  <c r="A4" i="11"/>
  <c r="A22" i="11"/>
  <c r="A6" i="11"/>
  <c r="A7" i="11"/>
  <c r="A9" i="11"/>
  <c r="A10" i="11"/>
  <c r="A8" i="11"/>
  <c r="A11" i="11"/>
  <c r="A12" i="11"/>
  <c r="A13" i="11"/>
  <c r="A14" i="11"/>
  <c r="A16" i="11"/>
  <c r="A24" i="11"/>
  <c r="A25" i="11"/>
  <c r="A20" i="11"/>
  <c r="A21" i="11"/>
  <c r="A26" i="11"/>
  <c r="A23" i="11"/>
  <c r="A27" i="11"/>
  <c r="A28" i="11"/>
  <c r="A37" i="11"/>
  <c r="A40" i="11"/>
  <c r="A41" i="11"/>
  <c r="A29" i="11"/>
  <c r="A30" i="11"/>
  <c r="A31" i="11"/>
  <c r="A32" i="11"/>
  <c r="A33" i="11"/>
  <c r="A34" i="11"/>
  <c r="A35" i="11"/>
  <c r="A49" i="11"/>
  <c r="A38" i="11"/>
  <c r="A39" i="11"/>
  <c r="A50" i="11"/>
  <c r="A53" i="11"/>
  <c r="A47" i="11"/>
  <c r="A48" i="11"/>
  <c r="A54" i="11"/>
  <c r="A55" i="11"/>
  <c r="A52" i="11"/>
  <c r="A56" i="11"/>
  <c r="A60" i="11"/>
  <c r="A61" i="11"/>
  <c r="A62" i="11"/>
  <c r="A57" i="11"/>
  <c r="A58" i="11"/>
  <c r="A59" i="11"/>
  <c r="A66" i="11"/>
  <c r="A67" i="11"/>
  <c r="A73" i="11"/>
  <c r="A63" i="11"/>
  <c r="A64" i="11"/>
  <c r="A65" i="11"/>
  <c r="A81" i="11"/>
  <c r="A82" i="11"/>
  <c r="A68" i="11"/>
  <c r="A69" i="11"/>
  <c r="A70" i="11"/>
  <c r="A71" i="11"/>
  <c r="A72" i="11"/>
  <c r="A83" i="11"/>
  <c r="A74" i="11"/>
  <c r="A75" i="11"/>
  <c r="A76" i="11"/>
  <c r="A77" i="11"/>
  <c r="A78" i="11"/>
  <c r="A79" i="11"/>
  <c r="A80" i="11"/>
  <c r="A84" i="11"/>
  <c r="A87" i="11"/>
  <c r="A90" i="11"/>
  <c r="A106" i="11"/>
  <c r="A85" i="11"/>
  <c r="A86" i="11"/>
  <c r="A107" i="11"/>
  <c r="A88" i="11"/>
  <c r="A89" i="11"/>
  <c r="A108" i="11"/>
  <c r="A91" i="11"/>
  <c r="A92" i="11"/>
  <c r="A93" i="11"/>
  <c r="A94" i="11"/>
  <c r="A95" i="11"/>
  <c r="A96" i="11"/>
  <c r="A97" i="11"/>
  <c r="A98" i="11"/>
  <c r="A99" i="11"/>
  <c r="A100" i="11"/>
  <c r="A101" i="11"/>
  <c r="A102" i="11"/>
  <c r="A103" i="11"/>
  <c r="A104" i="11"/>
  <c r="A105" i="11"/>
  <c r="A109" i="11"/>
  <c r="A115" i="11"/>
  <c r="A121" i="11"/>
  <c r="A125" i="11"/>
  <c r="A110" i="11"/>
  <c r="A111" i="11"/>
  <c r="A112" i="11"/>
  <c r="A113" i="11"/>
  <c r="A114" i="11"/>
  <c r="A128" i="11"/>
  <c r="A116" i="11"/>
  <c r="A117" i="11"/>
  <c r="A118" i="11"/>
  <c r="A119" i="11"/>
  <c r="A120" i="11"/>
  <c r="A132" i="11"/>
  <c r="A122" i="11"/>
  <c r="A123" i="11"/>
  <c r="A124" i="11"/>
  <c r="A133" i="11"/>
  <c r="A126" i="11"/>
  <c r="A127" i="11"/>
  <c r="A137" i="11"/>
  <c r="A129" i="11"/>
  <c r="A130" i="11"/>
  <c r="A131" i="11"/>
  <c r="A139" i="11"/>
  <c r="A141" i="11"/>
  <c r="A134" i="11"/>
  <c r="A135" i="11"/>
  <c r="A136" i="11"/>
  <c r="A142" i="11"/>
  <c r="A138" i="11"/>
  <c r="A143" i="11"/>
  <c r="A140" i="11"/>
  <c r="A145" i="11"/>
  <c r="A147" i="11"/>
  <c r="A152" i="11"/>
  <c r="A144" i="11"/>
  <c r="A153" i="11"/>
  <c r="A146" i="11"/>
  <c r="A154" i="11"/>
  <c r="A148" i="11"/>
  <c r="A149" i="11"/>
  <c r="A150" i="11"/>
  <c r="A156" i="11"/>
  <c r="A157" i="11"/>
  <c r="A160" i="11"/>
  <c r="A155" i="11"/>
  <c r="A162" i="11"/>
  <c r="A165" i="11"/>
  <c r="A171" i="11"/>
  <c r="A163" i="11"/>
  <c r="A164" i="11"/>
  <c r="A174" i="11"/>
  <c r="A166" i="11"/>
  <c r="A167" i="11"/>
  <c r="A168" i="11"/>
  <c r="A170" i="11"/>
  <c r="A175" i="11"/>
  <c r="A172" i="11"/>
  <c r="A173" i="11"/>
  <c r="A176" i="11"/>
  <c r="A177" i="11"/>
  <c r="A181" i="11"/>
  <c r="A182" i="11"/>
  <c r="A178" i="11"/>
  <c r="A179" i="11"/>
  <c r="A183" i="11"/>
  <c r="A169" i="11"/>
  <c r="A180" i="11"/>
  <c r="A18" i="11"/>
  <c r="A45" i="11"/>
  <c r="A51" i="11"/>
  <c r="H36" i="11"/>
  <c r="H42" i="11"/>
  <c r="H43" i="11"/>
  <c r="H44" i="11"/>
  <c r="H46" i="11"/>
  <c r="H151" i="11"/>
  <c r="H158" i="11"/>
  <c r="H159" i="11"/>
  <c r="H161" i="11"/>
  <c r="H5" i="11"/>
  <c r="H17" i="11"/>
  <c r="H19" i="11"/>
  <c r="H2" i="11"/>
  <c r="H3" i="11"/>
  <c r="H4" i="11"/>
  <c r="H22" i="11"/>
  <c r="H6" i="11"/>
  <c r="H7" i="11"/>
  <c r="H9" i="11"/>
  <c r="H10" i="11"/>
  <c r="H8" i="11"/>
  <c r="H11" i="11"/>
  <c r="H12" i="11"/>
  <c r="H13" i="11"/>
  <c r="H14" i="11"/>
  <c r="H16" i="11"/>
  <c r="H24" i="11"/>
  <c r="H25" i="11"/>
  <c r="H20" i="11"/>
  <c r="H21" i="11"/>
  <c r="H26" i="11"/>
  <c r="H23" i="11"/>
  <c r="H27" i="11"/>
  <c r="H28" i="11"/>
  <c r="H37" i="11"/>
  <c r="H40" i="11"/>
  <c r="H41" i="11"/>
  <c r="H29" i="11"/>
  <c r="H30" i="11"/>
  <c r="H31" i="11"/>
  <c r="H32" i="11"/>
  <c r="H33" i="11"/>
  <c r="H34" i="11"/>
  <c r="H35" i="11"/>
  <c r="H49" i="11"/>
  <c r="H38" i="11"/>
  <c r="H39" i="11"/>
  <c r="H50" i="11"/>
  <c r="H53" i="11"/>
  <c r="H47" i="11"/>
  <c r="H48" i="11"/>
  <c r="H54" i="11"/>
  <c r="H55" i="11"/>
  <c r="H52" i="11"/>
  <c r="H56" i="11"/>
  <c r="H60" i="11"/>
  <c r="H61" i="11"/>
  <c r="H62" i="11"/>
  <c r="H57" i="11"/>
  <c r="H58" i="11"/>
  <c r="H59" i="11"/>
  <c r="H66" i="11"/>
  <c r="H67" i="11"/>
  <c r="H73" i="11"/>
  <c r="H63" i="11"/>
  <c r="H64" i="11"/>
  <c r="H65" i="11"/>
  <c r="H81" i="11"/>
  <c r="H82" i="11"/>
  <c r="H68" i="11"/>
  <c r="H69" i="11"/>
  <c r="H70" i="11"/>
  <c r="H71" i="11"/>
  <c r="H72" i="11"/>
  <c r="H83" i="11"/>
  <c r="H74" i="11"/>
  <c r="H75" i="11"/>
  <c r="H76" i="11"/>
  <c r="H77" i="11"/>
  <c r="H78" i="11"/>
  <c r="H79" i="11"/>
  <c r="H80" i="11"/>
  <c r="H84" i="11"/>
  <c r="H87" i="11"/>
  <c r="H90" i="11"/>
  <c r="H106" i="11"/>
  <c r="H85" i="11"/>
  <c r="H86" i="11"/>
  <c r="H107" i="11"/>
  <c r="H88" i="11"/>
  <c r="H89" i="11"/>
  <c r="H108" i="11"/>
  <c r="H91" i="11"/>
  <c r="H92" i="11"/>
  <c r="H93" i="11"/>
  <c r="H94" i="11"/>
  <c r="H95" i="11"/>
  <c r="H96" i="11"/>
  <c r="H97" i="11"/>
  <c r="H98" i="11"/>
  <c r="H99" i="11"/>
  <c r="H100" i="11"/>
  <c r="H101" i="11"/>
  <c r="H102" i="11"/>
  <c r="H103" i="11"/>
  <c r="H104" i="11"/>
  <c r="H105" i="11"/>
  <c r="H109" i="11"/>
  <c r="H115" i="11"/>
  <c r="H121" i="11"/>
  <c r="H125" i="11"/>
  <c r="H110" i="11"/>
  <c r="H111" i="11"/>
  <c r="H112" i="11"/>
  <c r="H113" i="11"/>
  <c r="H114" i="11"/>
  <c r="H128" i="11"/>
  <c r="H116" i="11"/>
  <c r="H117" i="11"/>
  <c r="H118" i="11"/>
  <c r="H119" i="11"/>
  <c r="H120" i="11"/>
  <c r="H132" i="11"/>
  <c r="H122" i="11"/>
  <c r="H123" i="11"/>
  <c r="H124" i="11"/>
  <c r="H133" i="11"/>
  <c r="H126" i="11"/>
  <c r="H127" i="11"/>
  <c r="H137" i="11"/>
  <c r="H129" i="11"/>
  <c r="H130" i="11"/>
  <c r="H131" i="11"/>
  <c r="H139" i="11"/>
  <c r="H141" i="11"/>
  <c r="H134" i="11"/>
  <c r="H135" i="11"/>
  <c r="H136" i="11"/>
  <c r="H142" i="11"/>
  <c r="H138" i="11"/>
  <c r="H143" i="11"/>
  <c r="H140" i="11"/>
  <c r="H145" i="11"/>
  <c r="H147" i="11"/>
  <c r="H152" i="11"/>
  <c r="H144" i="11"/>
  <c r="H153" i="11"/>
  <c r="H146" i="11"/>
  <c r="H154" i="11"/>
  <c r="H148" i="11"/>
  <c r="H149" i="11"/>
  <c r="H150" i="11"/>
  <c r="H156" i="11"/>
  <c r="H157" i="11"/>
  <c r="H160" i="11"/>
  <c r="H155" i="11"/>
  <c r="H162" i="11"/>
  <c r="H165" i="11"/>
  <c r="H171" i="11"/>
  <c r="H163" i="11"/>
  <c r="H164" i="11"/>
  <c r="H174" i="11"/>
  <c r="H166" i="11"/>
  <c r="H167" i="11"/>
  <c r="H168" i="11"/>
  <c r="H170" i="11"/>
  <c r="H175" i="11"/>
  <c r="H172" i="11"/>
  <c r="H173" i="11"/>
  <c r="H176" i="11"/>
  <c r="H177" i="11"/>
  <c r="H181" i="11"/>
  <c r="H182" i="11"/>
  <c r="H178" i="11"/>
  <c r="H179" i="11"/>
  <c r="H183" i="11"/>
  <c r="H169" i="11"/>
  <c r="H180" i="11"/>
  <c r="H18" i="11"/>
  <c r="H45" i="11"/>
  <c r="H51" i="11"/>
  <c r="H15" i="11"/>
  <c r="A2" i="12"/>
  <c r="A3" i="12"/>
  <c r="A4" i="12"/>
  <c r="A5" i="12"/>
  <c r="A6" i="12"/>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F2" i="12"/>
  <c r="F3" i="12"/>
  <c r="F4" i="12"/>
  <c r="F5" i="12"/>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E2" i="12"/>
  <c r="E3" i="12"/>
  <c r="E4" i="12"/>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59" i="12"/>
  <c r="E60" i="12"/>
  <c r="A15" i="11" l="1"/>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L2" i="5"/>
  <c r="L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6" i="5"/>
  <c r="L167" i="5"/>
  <c r="L168" i="5"/>
  <c r="L169" i="5"/>
  <c r="L170" i="5"/>
  <c r="L171" i="5"/>
  <c r="L172" i="5"/>
  <c r="L173" i="5"/>
  <c r="L174" i="5"/>
  <c r="L175" i="5"/>
  <c r="L176" i="5"/>
  <c r="L177" i="5"/>
  <c r="L178" i="5"/>
  <c r="L179" i="5"/>
  <c r="L180" i="5"/>
  <c r="L181" i="5"/>
  <c r="L182" i="5"/>
  <c r="L183" i="5"/>
  <c r="L184" i="5"/>
  <c r="L185" i="5"/>
  <c r="L186" i="5"/>
  <c r="L187" i="5"/>
  <c r="L188" i="5"/>
  <c r="L189" i="5"/>
  <c r="L190" i="5"/>
  <c r="L191" i="5"/>
  <c r="L192" i="5"/>
  <c r="L193" i="5"/>
  <c r="L194" i="5"/>
  <c r="L195" i="5"/>
  <c r="L196" i="5"/>
  <c r="L197" i="5"/>
  <c r="L198" i="5"/>
  <c r="L199" i="5"/>
  <c r="L200" i="5"/>
  <c r="L201" i="5"/>
  <c r="L202" i="5"/>
  <c r="L203" i="5"/>
  <c r="L204" i="5"/>
  <c r="L205" i="5"/>
  <c r="L206" i="5"/>
  <c r="L207" i="5"/>
  <c r="L208" i="5"/>
  <c r="L209" i="5"/>
  <c r="L210" i="5"/>
  <c r="L211" i="5"/>
  <c r="L212" i="5"/>
  <c r="L213" i="5"/>
  <c r="L214" i="5"/>
  <c r="L215" i="5"/>
  <c r="L216" i="5"/>
  <c r="L217" i="5"/>
  <c r="L218" i="5"/>
  <c r="L219" i="5"/>
  <c r="L220" i="5"/>
  <c r="L221" i="5"/>
  <c r="L222" i="5"/>
  <c r="L223" i="5"/>
  <c r="L224" i="5"/>
  <c r="L225" i="5"/>
  <c r="L226" i="5"/>
  <c r="L227" i="5"/>
  <c r="L228" i="5"/>
  <c r="L229" i="5"/>
  <c r="L230" i="5"/>
  <c r="L231" i="5"/>
  <c r="L232" i="5"/>
  <c r="L233" i="5"/>
  <c r="L234" i="5"/>
  <c r="L235" i="5"/>
  <c r="L236" i="5"/>
  <c r="L237" i="5"/>
  <c r="L238" i="5"/>
  <c r="L239" i="5"/>
  <c r="L240" i="5"/>
  <c r="L241" i="5"/>
  <c r="L242" i="5"/>
  <c r="L243" i="5"/>
  <c r="L244" i="5"/>
  <c r="L245" i="5"/>
  <c r="L246" i="5"/>
  <c r="L247" i="5"/>
  <c r="L248" i="5"/>
  <c r="L249" i="5"/>
  <c r="L250" i="5"/>
  <c r="L251" i="5"/>
  <c r="L252" i="5"/>
  <c r="L253" i="5"/>
  <c r="L254" i="5"/>
  <c r="L255" i="5"/>
  <c r="L256" i="5"/>
  <c r="L257" i="5"/>
  <c r="L258" i="5"/>
  <c r="L259" i="5"/>
  <c r="L260" i="5"/>
  <c r="L261" i="5"/>
  <c r="L262" i="5"/>
  <c r="L263" i="5"/>
  <c r="L264" i="5"/>
  <c r="L265" i="5"/>
  <c r="L266" i="5"/>
  <c r="L267" i="5"/>
  <c r="L268" i="5"/>
  <c r="L269" i="5"/>
  <c r="L270" i="5"/>
  <c r="L271" i="5"/>
  <c r="L272" i="5"/>
  <c r="L273" i="5"/>
  <c r="L274" i="5"/>
  <c r="L275" i="5"/>
  <c r="L276" i="5"/>
  <c r="L277" i="5"/>
  <c r="L278" i="5"/>
  <c r="L279" i="5"/>
  <c r="L280" i="5"/>
  <c r="L281" i="5"/>
  <c r="L282" i="5"/>
  <c r="L283" i="5"/>
  <c r="L284" i="5"/>
  <c r="L285" i="5"/>
  <c r="L286" i="5"/>
  <c r="L287" i="5"/>
  <c r="L288" i="5"/>
  <c r="L289" i="5"/>
  <c r="L290" i="5"/>
  <c r="L291" i="5"/>
  <c r="L292" i="5"/>
  <c r="L293" i="5"/>
  <c r="L294" i="5"/>
  <c r="L295" i="5"/>
  <c r="L296" i="5"/>
  <c r="L297" i="5"/>
  <c r="L298" i="5"/>
  <c r="L299" i="5"/>
  <c r="L300" i="5"/>
  <c r="L301" i="5"/>
  <c r="L302" i="5"/>
  <c r="L303" i="5"/>
  <c r="L304" i="5"/>
  <c r="L305" i="5"/>
  <c r="L306" i="5"/>
  <c r="L307" i="5"/>
  <c r="L308" i="5"/>
  <c r="L309" i="5"/>
  <c r="L310" i="5"/>
  <c r="L311" i="5"/>
  <c r="L312" i="5"/>
  <c r="L313" i="5"/>
  <c r="L314" i="5"/>
  <c r="L315" i="5"/>
  <c r="L316" i="5"/>
  <c r="L317" i="5"/>
  <c r="L318" i="5"/>
  <c r="L319" i="5"/>
  <c r="L320" i="5"/>
  <c r="L321" i="5"/>
  <c r="L322" i="5"/>
  <c r="L323" i="5"/>
  <c r="L324" i="5"/>
  <c r="L325" i="5"/>
  <c r="L326" i="5"/>
  <c r="L327" i="5"/>
  <c r="L328" i="5"/>
  <c r="L329" i="5"/>
  <c r="L330" i="5"/>
  <c r="L331" i="5"/>
  <c r="L332" i="5"/>
  <c r="L333" i="5"/>
  <c r="L334" i="5"/>
  <c r="L335" i="5"/>
  <c r="L336" i="5"/>
  <c r="L337" i="5"/>
  <c r="L338" i="5"/>
  <c r="L339" i="5"/>
  <c r="L340" i="5"/>
  <c r="L341" i="5"/>
  <c r="L342" i="5"/>
  <c r="L343" i="5"/>
  <c r="L344" i="5"/>
  <c r="L345" i="5"/>
  <c r="L346" i="5"/>
  <c r="L347" i="5"/>
  <c r="L348" i="5"/>
  <c r="L349" i="5"/>
  <c r="L350" i="5"/>
  <c r="L351" i="5"/>
  <c r="L352" i="5"/>
  <c r="L353" i="5"/>
  <c r="L354" i="5"/>
  <c r="L355" i="5"/>
  <c r="L356" i="5"/>
  <c r="L357" i="5"/>
  <c r="L358" i="5"/>
  <c r="L359" i="5"/>
  <c r="L360" i="5"/>
  <c r="L361" i="5"/>
  <c r="L362" i="5"/>
  <c r="L363" i="5"/>
  <c r="L364" i="5"/>
  <c r="L365" i="5"/>
  <c r="L366" i="5"/>
  <c r="L367" i="5"/>
  <c r="L368" i="5"/>
  <c r="L369" i="5"/>
  <c r="L370" i="5"/>
  <c r="L371" i="5"/>
  <c r="L372" i="5"/>
  <c r="L373" i="5"/>
  <c r="L374" i="5"/>
  <c r="L375" i="5"/>
  <c r="L376" i="5"/>
  <c r="L377" i="5"/>
  <c r="L378" i="5"/>
  <c r="L379" i="5"/>
  <c r="L380" i="5"/>
  <c r="L381" i="5"/>
  <c r="L382" i="5"/>
  <c r="L383" i="5"/>
  <c r="L384" i="5"/>
  <c r="L385" i="5"/>
  <c r="L386" i="5"/>
  <c r="L387" i="5"/>
  <c r="L388" i="5"/>
  <c r="L389" i="5"/>
  <c r="L390" i="5"/>
  <c r="L391" i="5"/>
  <c r="L392" i="5"/>
  <c r="L393" i="5"/>
  <c r="L394" i="5"/>
  <c r="L395" i="5"/>
  <c r="L396" i="5"/>
  <c r="L397" i="5"/>
  <c r="L398" i="5"/>
  <c r="L399" i="5"/>
  <c r="L400" i="5"/>
  <c r="L401" i="5"/>
  <c r="L402" i="5"/>
  <c r="L403" i="5"/>
  <c r="L404" i="5"/>
  <c r="L405" i="5"/>
  <c r="L406" i="5"/>
  <c r="L407" i="5"/>
  <c r="L408" i="5"/>
  <c r="L409" i="5"/>
  <c r="L410" i="5"/>
  <c r="L411" i="5"/>
  <c r="L412" i="5"/>
  <c r="L413" i="5"/>
  <c r="L414" i="5"/>
  <c r="L415" i="5"/>
  <c r="L416" i="5"/>
  <c r="L417" i="5"/>
  <c r="L418" i="5"/>
  <c r="L419" i="5"/>
  <c r="L420" i="5"/>
  <c r="L421" i="5"/>
  <c r="L422" i="5"/>
  <c r="L423" i="5"/>
  <c r="L424" i="5"/>
  <c r="L425" i="5"/>
  <c r="L426" i="5"/>
  <c r="L427" i="5"/>
  <c r="L428" i="5"/>
  <c r="L429" i="5"/>
  <c r="L430" i="5"/>
  <c r="L431" i="5"/>
  <c r="L432" i="5"/>
  <c r="L433" i="5"/>
  <c r="L434" i="5"/>
  <c r="L435" i="5"/>
  <c r="L436" i="5"/>
  <c r="L437" i="5"/>
  <c r="L438" i="5"/>
  <c r="L439" i="5"/>
  <c r="L440" i="5"/>
  <c r="L441" i="5"/>
  <c r="L442" i="5"/>
  <c r="L443" i="5"/>
  <c r="L444" i="5"/>
  <c r="L445" i="5"/>
  <c r="L446" i="5"/>
  <c r="L447" i="5"/>
  <c r="L448" i="5"/>
  <c r="L449" i="5"/>
  <c r="L450" i="5"/>
  <c r="L451" i="5"/>
  <c r="L452" i="5"/>
  <c r="L453" i="5"/>
  <c r="L454" i="5"/>
  <c r="L455" i="5"/>
  <c r="L456" i="5"/>
  <c r="L457" i="5"/>
  <c r="L458" i="5"/>
  <c r="L459" i="5"/>
  <c r="L460" i="5"/>
  <c r="L461" i="5"/>
  <c r="L462" i="5"/>
  <c r="L463" i="5"/>
  <c r="L464" i="5"/>
  <c r="L465" i="5"/>
  <c r="L466" i="5"/>
  <c r="L467" i="5"/>
  <c r="L468" i="5"/>
  <c r="L469" i="5"/>
  <c r="L470" i="5"/>
  <c r="L471" i="5"/>
  <c r="L472" i="5"/>
  <c r="L473" i="5"/>
  <c r="L474" i="5"/>
  <c r="L475" i="5"/>
  <c r="L476" i="5"/>
  <c r="L477" i="5"/>
  <c r="L478" i="5"/>
  <c r="L479" i="5"/>
  <c r="L480" i="5"/>
  <c r="L481" i="5"/>
  <c r="L482" i="5"/>
  <c r="L483" i="5"/>
  <c r="L484" i="5"/>
  <c r="L485" i="5"/>
  <c r="L486" i="5"/>
  <c r="L487" i="5"/>
  <c r="L488" i="5"/>
  <c r="L489" i="5"/>
  <c r="L490" i="5"/>
  <c r="L491" i="5"/>
  <c r="L492" i="5"/>
  <c r="L493" i="5"/>
  <c r="L494" i="5"/>
  <c r="L495" i="5"/>
  <c r="L496" i="5"/>
  <c r="L497" i="5"/>
  <c r="L498" i="5"/>
  <c r="L499" i="5"/>
  <c r="L500" i="5"/>
  <c r="L501" i="5"/>
  <c r="L502" i="5"/>
  <c r="L503" i="5"/>
  <c r="L504" i="5"/>
  <c r="L505" i="5"/>
  <c r="L506" i="5"/>
  <c r="L507" i="5"/>
  <c r="L508" i="5"/>
  <c r="L509" i="5"/>
  <c r="L510" i="5"/>
  <c r="L511" i="5"/>
  <c r="L512" i="5"/>
  <c r="L513" i="5"/>
  <c r="L514" i="5"/>
  <c r="L515" i="5"/>
  <c r="L516" i="5"/>
  <c r="L517" i="5"/>
  <c r="L518" i="5"/>
  <c r="L519" i="5"/>
  <c r="L520" i="5"/>
  <c r="L521" i="5"/>
  <c r="L522" i="5"/>
  <c r="L523" i="5"/>
  <c r="L524" i="5"/>
  <c r="L525" i="5"/>
  <c r="L526" i="5"/>
  <c r="L527" i="5"/>
  <c r="L528" i="5"/>
  <c r="L529" i="5"/>
  <c r="L530" i="5"/>
  <c r="L531" i="5"/>
  <c r="L532" i="5"/>
  <c r="L533" i="5"/>
  <c r="L534" i="5"/>
  <c r="L535" i="5"/>
  <c r="L536" i="5"/>
  <c r="L537" i="5"/>
  <c r="L538" i="5"/>
  <c r="L539" i="5"/>
  <c r="L540" i="5"/>
  <c r="L541" i="5"/>
  <c r="L542" i="5"/>
  <c r="L543" i="5"/>
  <c r="L544" i="5"/>
  <c r="L545" i="5"/>
  <c r="L546" i="5"/>
  <c r="L547" i="5"/>
  <c r="L548" i="5"/>
  <c r="L549" i="5"/>
  <c r="L550" i="5"/>
  <c r="L551" i="5"/>
  <c r="L552" i="5"/>
  <c r="L553" i="5"/>
  <c r="L554" i="5"/>
  <c r="L555" i="5"/>
  <c r="L556" i="5"/>
  <c r="L557" i="5"/>
  <c r="L558" i="5"/>
  <c r="L559" i="5"/>
  <c r="L560" i="5"/>
  <c r="L561" i="5"/>
  <c r="L562" i="5"/>
  <c r="L563" i="5"/>
  <c r="L564" i="5"/>
  <c r="L565" i="5"/>
  <c r="L566" i="5"/>
  <c r="L567" i="5"/>
  <c r="L568" i="5"/>
  <c r="L569" i="5"/>
  <c r="L570" i="5"/>
  <c r="L571" i="5"/>
  <c r="L572" i="5"/>
  <c r="L573" i="5"/>
  <c r="L574" i="5"/>
  <c r="L575" i="5"/>
  <c r="L576" i="5"/>
  <c r="L577" i="5"/>
  <c r="L578" i="5"/>
  <c r="L579" i="5"/>
  <c r="L580" i="5"/>
  <c r="L581" i="5"/>
  <c r="L582" i="5"/>
  <c r="L583" i="5"/>
  <c r="L584" i="5"/>
  <c r="L585" i="5"/>
  <c r="L586" i="5"/>
  <c r="L587" i="5"/>
  <c r="L588" i="5"/>
  <c r="L589" i="5"/>
  <c r="L590" i="5"/>
  <c r="L591" i="5"/>
  <c r="B533" i="6" l="1"/>
  <c r="B532" i="6"/>
  <c r="B531" i="6"/>
  <c r="B530" i="6"/>
  <c r="B529" i="6"/>
  <c r="B528" i="6"/>
  <c r="B527" i="6"/>
  <c r="B526" i="6"/>
  <c r="B525" i="6"/>
  <c r="B524" i="6"/>
  <c r="B523" i="6"/>
  <c r="B522" i="6"/>
  <c r="B521" i="6"/>
  <c r="B520" i="6"/>
  <c r="B519" i="6"/>
  <c r="B518" i="6"/>
  <c r="B517" i="6"/>
  <c r="B516" i="6"/>
  <c r="B515" i="6"/>
  <c r="B514" i="6"/>
  <c r="B513" i="6"/>
  <c r="B512" i="6"/>
  <c r="B511" i="6"/>
  <c r="B510" i="6"/>
  <c r="B509" i="6"/>
  <c r="B508" i="6"/>
  <c r="B507" i="6"/>
  <c r="B506" i="6"/>
  <c r="B505" i="6"/>
  <c r="B504" i="6"/>
  <c r="B503" i="6"/>
  <c r="B502" i="6"/>
  <c r="B501" i="6"/>
  <c r="B500" i="6"/>
  <c r="B499" i="6"/>
  <c r="B498" i="6"/>
  <c r="B497" i="6"/>
  <c r="B496" i="6"/>
  <c r="B495" i="6"/>
  <c r="B494" i="6"/>
  <c r="B493" i="6"/>
  <c r="B492" i="6"/>
  <c r="B491" i="6"/>
  <c r="B490" i="6"/>
  <c r="B489" i="6"/>
  <c r="B488" i="6"/>
  <c r="B487" i="6"/>
  <c r="B486" i="6"/>
  <c r="B485" i="6"/>
  <c r="B484" i="6"/>
  <c r="B483" i="6"/>
  <c r="B482" i="6"/>
  <c r="B481" i="6"/>
  <c r="B480" i="6"/>
  <c r="B479" i="6"/>
  <c r="B478" i="6"/>
  <c r="B477" i="6"/>
  <c r="B476" i="6"/>
  <c r="B475" i="6"/>
  <c r="B474" i="6"/>
  <c r="B473" i="6"/>
  <c r="B472" i="6"/>
  <c r="B471" i="6"/>
  <c r="B470" i="6"/>
  <c r="B469" i="6"/>
  <c r="B468" i="6"/>
  <c r="B467" i="6"/>
  <c r="B466" i="6"/>
  <c r="B465" i="6"/>
  <c r="B464" i="6"/>
  <c r="B463" i="6"/>
  <c r="B462" i="6"/>
  <c r="B461" i="6"/>
  <c r="B460" i="6"/>
  <c r="B459" i="6"/>
  <c r="B458" i="6"/>
  <c r="B457" i="6"/>
  <c r="B456" i="6"/>
  <c r="B455" i="6"/>
  <c r="B454" i="6"/>
  <c r="B453" i="6"/>
  <c r="B452" i="6"/>
  <c r="B451" i="6"/>
  <c r="B450" i="6"/>
  <c r="B449" i="6"/>
  <c r="B448" i="6"/>
  <c r="B447" i="6"/>
  <c r="B446" i="6"/>
  <c r="B445" i="6"/>
  <c r="B444" i="6"/>
  <c r="B443" i="6"/>
  <c r="B442" i="6"/>
  <c r="B441" i="6"/>
  <c r="B440" i="6"/>
  <c r="B439" i="6"/>
  <c r="B438" i="6"/>
  <c r="B437" i="6"/>
  <c r="B436" i="6"/>
  <c r="B435" i="6"/>
  <c r="B434" i="6"/>
  <c r="B433" i="6"/>
  <c r="B432" i="6"/>
  <c r="B431" i="6"/>
  <c r="B430" i="6"/>
  <c r="B429" i="6"/>
  <c r="B428" i="6"/>
  <c r="B427" i="6"/>
  <c r="B426" i="6"/>
  <c r="B425" i="6"/>
  <c r="B424" i="6"/>
  <c r="B423" i="6"/>
  <c r="B422" i="6"/>
  <c r="B421" i="6"/>
  <c r="B420" i="6"/>
  <c r="B419" i="6"/>
  <c r="B418" i="6"/>
  <c r="B417" i="6"/>
  <c r="B416" i="6"/>
  <c r="B415" i="6"/>
  <c r="B414" i="6"/>
  <c r="B413" i="6"/>
  <c r="B412" i="6"/>
  <c r="B411" i="6"/>
  <c r="B410" i="6"/>
  <c r="B409" i="6"/>
  <c r="B408" i="6"/>
  <c r="B407" i="6"/>
  <c r="B406" i="6"/>
  <c r="B405" i="6"/>
  <c r="B404" i="6"/>
  <c r="B403" i="6"/>
  <c r="B402" i="6"/>
  <c r="B401" i="6"/>
  <c r="B400" i="6"/>
  <c r="B399" i="6"/>
  <c r="B398" i="6"/>
  <c r="B397" i="6"/>
  <c r="B396" i="6"/>
  <c r="B395" i="6"/>
  <c r="B394" i="6"/>
  <c r="B393" i="6"/>
  <c r="B392" i="6"/>
  <c r="B391" i="6"/>
  <c r="B390" i="6"/>
  <c r="B389" i="6"/>
  <c r="B388" i="6"/>
  <c r="B387" i="6"/>
  <c r="B386" i="6"/>
  <c r="B385" i="6"/>
  <c r="B384" i="6"/>
  <c r="B383" i="6"/>
  <c r="B382" i="6"/>
  <c r="B381" i="6"/>
  <c r="B380" i="6"/>
  <c r="B379" i="6"/>
  <c r="B378" i="6"/>
  <c r="B377" i="6"/>
  <c r="B376" i="6"/>
  <c r="B375" i="6"/>
  <c r="B374" i="6"/>
  <c r="B373" i="6"/>
  <c r="B372" i="6"/>
  <c r="B371" i="6"/>
  <c r="B370" i="6"/>
  <c r="B369" i="6"/>
  <c r="B368" i="6"/>
  <c r="B367" i="6"/>
  <c r="B366" i="6"/>
  <c r="B365" i="6"/>
  <c r="B364" i="6"/>
  <c r="B363" i="6"/>
  <c r="B362" i="6"/>
  <c r="B361" i="6"/>
  <c r="B360" i="6"/>
  <c r="B359" i="6"/>
  <c r="B358" i="6"/>
  <c r="B357" i="6"/>
  <c r="B356" i="6"/>
  <c r="B355" i="6"/>
  <c r="B354" i="6"/>
  <c r="B353" i="6"/>
  <c r="B352" i="6"/>
  <c r="B351" i="6"/>
  <c r="B350" i="6"/>
  <c r="B349" i="6"/>
  <c r="B348" i="6"/>
  <c r="B347" i="6"/>
  <c r="B346" i="6"/>
  <c r="B345" i="6"/>
  <c r="B344" i="6"/>
  <c r="B343" i="6"/>
  <c r="B342" i="6"/>
  <c r="B341" i="6"/>
  <c r="B340" i="6"/>
  <c r="B339" i="6"/>
  <c r="B338" i="6"/>
  <c r="B337" i="6"/>
  <c r="B336" i="6"/>
  <c r="B335" i="6"/>
  <c r="B334" i="6"/>
  <c r="B333" i="6"/>
  <c r="B332" i="6"/>
  <c r="B331" i="6"/>
  <c r="B330" i="6"/>
  <c r="B329" i="6"/>
  <c r="B328" i="6"/>
  <c r="B327" i="6"/>
  <c r="B326" i="6"/>
  <c r="B325" i="6"/>
  <c r="B324" i="6"/>
  <c r="B323" i="6"/>
  <c r="B322" i="6"/>
  <c r="B321" i="6"/>
  <c r="B320" i="6"/>
  <c r="B319" i="6"/>
  <c r="B318" i="6"/>
  <c r="B317" i="6"/>
  <c r="B316" i="6"/>
  <c r="B315" i="6"/>
  <c r="B314" i="6"/>
  <c r="B313" i="6"/>
  <c r="B312" i="6"/>
  <c r="B311" i="6"/>
  <c r="B310" i="6"/>
  <c r="B309" i="6"/>
  <c r="B308" i="6"/>
  <c r="B307" i="6"/>
  <c r="B306" i="6"/>
  <c r="B305" i="6"/>
  <c r="B304" i="6"/>
  <c r="B303" i="6"/>
  <c r="B302" i="6"/>
  <c r="B301" i="6"/>
  <c r="B300" i="6"/>
  <c r="B299" i="6"/>
  <c r="B298" i="6"/>
  <c r="B297" i="6"/>
  <c r="B296" i="6"/>
  <c r="B295" i="6"/>
  <c r="B294" i="6"/>
  <c r="B293" i="6"/>
  <c r="B292" i="6"/>
  <c r="B291" i="6"/>
  <c r="B290" i="6"/>
  <c r="B289" i="6"/>
  <c r="B288" i="6"/>
  <c r="B287" i="6"/>
  <c r="B286" i="6"/>
  <c r="B285" i="6"/>
  <c r="B284" i="6"/>
  <c r="B283" i="6"/>
  <c r="B282" i="6"/>
  <c r="B281" i="6"/>
  <c r="B280" i="6"/>
  <c r="B279" i="6"/>
  <c r="B278" i="6"/>
  <c r="B277" i="6"/>
  <c r="B276" i="6"/>
  <c r="B275" i="6"/>
  <c r="B274" i="6"/>
  <c r="B273" i="6"/>
  <c r="B272" i="6"/>
  <c r="B271" i="6"/>
  <c r="B270" i="6"/>
  <c r="B269" i="6"/>
  <c r="B268" i="6"/>
  <c r="B267" i="6"/>
  <c r="B266" i="6"/>
  <c r="B265" i="6"/>
  <c r="B264" i="6"/>
  <c r="B263" i="6"/>
  <c r="B262" i="6"/>
  <c r="B261" i="6"/>
  <c r="B260" i="6"/>
  <c r="B259" i="6"/>
  <c r="B258" i="6"/>
  <c r="B257" i="6"/>
  <c r="B256" i="6"/>
  <c r="B255" i="6"/>
  <c r="B254" i="6"/>
  <c r="B253" i="6"/>
  <c r="B252" i="6"/>
  <c r="B251" i="6"/>
  <c r="B250" i="6"/>
  <c r="B249" i="6"/>
  <c r="B248" i="6"/>
  <c r="B247" i="6"/>
  <c r="B246" i="6"/>
  <c r="B245" i="6"/>
  <c r="B244" i="6"/>
  <c r="B243" i="6"/>
  <c r="B242" i="6"/>
  <c r="B241" i="6"/>
  <c r="B240" i="6"/>
  <c r="B239" i="6"/>
  <c r="B238" i="6"/>
  <c r="B237" i="6"/>
  <c r="B236" i="6"/>
  <c r="B235" i="6"/>
  <c r="B234" i="6"/>
  <c r="B233" i="6"/>
  <c r="B232" i="6"/>
  <c r="B231" i="6"/>
  <c r="B230" i="6"/>
  <c r="B229" i="6"/>
  <c r="B228" i="6"/>
  <c r="B227" i="6"/>
  <c r="B226" i="6"/>
  <c r="B225" i="6"/>
  <c r="B224" i="6"/>
  <c r="B223" i="6"/>
  <c r="B222" i="6"/>
  <c r="B221" i="6"/>
  <c r="B220" i="6"/>
  <c r="B219" i="6"/>
  <c r="B218" i="6"/>
  <c r="B217" i="6"/>
  <c r="B216" i="6"/>
  <c r="B215" i="6"/>
  <c r="B214" i="6"/>
  <c r="B213" i="6"/>
  <c r="B212" i="6"/>
  <c r="B211" i="6"/>
  <c r="B210" i="6"/>
  <c r="B209" i="6"/>
  <c r="B208" i="6"/>
  <c r="B207" i="6"/>
  <c r="B206" i="6"/>
  <c r="B205" i="6"/>
  <c r="B204" i="6"/>
  <c r="B203" i="6"/>
  <c r="B202" i="6"/>
  <c r="B201" i="6"/>
  <c r="B200" i="6"/>
  <c r="B199" i="6"/>
  <c r="B198" i="6"/>
  <c r="B197" i="6"/>
  <c r="B196" i="6"/>
  <c r="B195" i="6"/>
  <c r="B194" i="6"/>
  <c r="B193" i="6"/>
  <c r="B192" i="6"/>
  <c r="B191" i="6"/>
  <c r="B190" i="6"/>
  <c r="B189" i="6"/>
  <c r="B188" i="6"/>
  <c r="B187" i="6"/>
  <c r="B186" i="6"/>
  <c r="B185" i="6"/>
  <c r="B184" i="6"/>
  <c r="B183" i="6"/>
  <c r="B182" i="6"/>
  <c r="B181" i="6"/>
  <c r="B180" i="6"/>
  <c r="B179" i="6"/>
  <c r="B178" i="6"/>
  <c r="B177" i="6"/>
  <c r="B176" i="6"/>
  <c r="B175" i="6"/>
  <c r="B174" i="6"/>
  <c r="B173" i="6"/>
  <c r="B172" i="6"/>
  <c r="B171" i="6"/>
  <c r="B170" i="6"/>
  <c r="B169" i="6"/>
  <c r="B168" i="6"/>
  <c r="B167" i="6"/>
  <c r="B166" i="6"/>
  <c r="B165" i="6"/>
  <c r="B164" i="6"/>
  <c r="B163" i="6"/>
  <c r="B162" i="6"/>
  <c r="B161" i="6"/>
  <c r="B160" i="6"/>
  <c r="B159" i="6"/>
  <c r="B158" i="6"/>
  <c r="B157" i="6"/>
  <c r="B156" i="6"/>
  <c r="B155" i="6"/>
  <c r="B154" i="6"/>
  <c r="B153" i="6"/>
  <c r="B152" i="6"/>
  <c r="B151" i="6"/>
  <c r="B150" i="6"/>
  <c r="B149" i="6"/>
  <c r="B148" i="6"/>
  <c r="B147" i="6"/>
  <c r="B146" i="6"/>
  <c r="B145" i="6"/>
  <c r="B144" i="6"/>
  <c r="B143" i="6"/>
  <c r="B142" i="6"/>
  <c r="B141" i="6"/>
  <c r="B140" i="6"/>
  <c r="B139" i="6"/>
  <c r="B138" i="6"/>
  <c r="B137" i="6"/>
  <c r="B136" i="6"/>
  <c r="B135" i="6"/>
  <c r="B134" i="6"/>
  <c r="B133" i="6"/>
  <c r="B132" i="6"/>
  <c r="B131" i="6"/>
  <c r="B130" i="6"/>
  <c r="B129" i="6"/>
  <c r="B128" i="6"/>
  <c r="B127" i="6"/>
  <c r="B126" i="6"/>
  <c r="B125" i="6"/>
  <c r="B124" i="6"/>
  <c r="B123" i="6"/>
  <c r="B122" i="6"/>
  <c r="B121" i="6"/>
  <c r="B120" i="6"/>
  <c r="B119" i="6"/>
  <c r="B118" i="6"/>
  <c r="B117" i="6"/>
  <c r="B116" i="6"/>
  <c r="B115" i="6"/>
  <c r="B114" i="6"/>
  <c r="B113" i="6"/>
  <c r="B112" i="6"/>
  <c r="B111" i="6"/>
  <c r="B110" i="6"/>
  <c r="B109" i="6"/>
  <c r="B108" i="6"/>
  <c r="B107" i="6"/>
  <c r="B106" i="6"/>
  <c r="B105" i="6"/>
  <c r="B104" i="6"/>
  <c r="B103" i="6"/>
  <c r="B102" i="6"/>
  <c r="B101" i="6"/>
  <c r="B100" i="6"/>
  <c r="B99" i="6"/>
  <c r="B98" i="6"/>
  <c r="B97" i="6"/>
  <c r="B96" i="6"/>
  <c r="B95" i="6"/>
  <c r="B94" i="6"/>
  <c r="B93" i="6"/>
  <c r="B92" i="6"/>
  <c r="B91" i="6"/>
  <c r="B90" i="6"/>
  <c r="B89" i="6"/>
  <c r="B88" i="6"/>
  <c r="B87" i="6"/>
  <c r="B86" i="6"/>
  <c r="B85" i="6"/>
  <c r="B84" i="6"/>
  <c r="B83" i="6"/>
  <c r="B82" i="6"/>
  <c r="B81" i="6"/>
  <c r="B80" i="6"/>
  <c r="B79" i="6"/>
  <c r="B78" i="6"/>
  <c r="B77" i="6"/>
  <c r="B76" i="6"/>
  <c r="B75" i="6"/>
  <c r="B74" i="6"/>
  <c r="B73" i="6"/>
  <c r="B72" i="6"/>
  <c r="B71" i="6"/>
  <c r="B70" i="6"/>
  <c r="B69" i="6"/>
  <c r="B68" i="6"/>
  <c r="B67" i="6"/>
  <c r="B66" i="6"/>
  <c r="B65" i="6"/>
  <c r="B64" i="6"/>
  <c r="B63" i="6"/>
  <c r="B62" i="6"/>
  <c r="B61" i="6"/>
  <c r="B60" i="6"/>
  <c r="B59" i="6"/>
  <c r="B58" i="6"/>
  <c r="B57" i="6"/>
  <c r="B56" i="6"/>
  <c r="B55" i="6"/>
  <c r="B54" i="6"/>
  <c r="B53" i="6"/>
  <c r="B52" i="6"/>
  <c r="B51" i="6"/>
  <c r="B50" i="6"/>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B12" i="6"/>
  <c r="B11" i="6"/>
  <c r="B10" i="6"/>
  <c r="B9" i="6"/>
  <c r="B8" i="6"/>
  <c r="B7" i="6"/>
  <c r="B6" i="6"/>
  <c r="B5" i="6"/>
  <c r="B4" i="6"/>
  <c r="B3" i="6"/>
  <c r="B2" i="6"/>
  <c r="A2" i="5" l="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A278" i="5"/>
  <c r="A279" i="5"/>
  <c r="A280" i="5"/>
  <c r="A281" i="5"/>
  <c r="A282" i="5"/>
  <c r="A283" i="5"/>
  <c r="A284" i="5"/>
  <c r="A285" i="5"/>
  <c r="A286" i="5"/>
  <c r="A287" i="5"/>
  <c r="A288" i="5"/>
  <c r="A289" i="5"/>
  <c r="A290" i="5"/>
  <c r="A291" i="5"/>
  <c r="A292" i="5"/>
  <c r="A293" i="5"/>
  <c r="A294" i="5"/>
  <c r="A295" i="5"/>
  <c r="A296" i="5"/>
  <c r="A297" i="5"/>
  <c r="A298" i="5"/>
  <c r="A299" i="5"/>
  <c r="A300" i="5"/>
  <c r="A301" i="5"/>
  <c r="A302" i="5"/>
  <c r="A303" i="5"/>
  <c r="A304" i="5"/>
  <c r="A305" i="5"/>
  <c r="A306" i="5"/>
  <c r="A307" i="5"/>
  <c r="A308" i="5"/>
  <c r="A309" i="5"/>
  <c r="A310" i="5"/>
  <c r="A311" i="5"/>
  <c r="A312" i="5"/>
  <c r="A313" i="5"/>
  <c r="A314" i="5"/>
  <c r="A315" i="5"/>
  <c r="A316" i="5"/>
  <c r="A317" i="5"/>
  <c r="A318" i="5"/>
  <c r="A319" i="5"/>
  <c r="A320" i="5"/>
  <c r="A321" i="5"/>
  <c r="A322" i="5"/>
  <c r="A323" i="5"/>
  <c r="A324" i="5"/>
  <c r="A325" i="5"/>
  <c r="A326" i="5"/>
  <c r="A327" i="5"/>
  <c r="A328" i="5"/>
  <c r="A329" i="5"/>
  <c r="A330" i="5"/>
  <c r="A331" i="5"/>
  <c r="A332" i="5"/>
  <c r="A333" i="5"/>
  <c r="A334" i="5"/>
  <c r="A335" i="5"/>
  <c r="A336" i="5"/>
  <c r="A337" i="5"/>
  <c r="A338" i="5"/>
  <c r="A339" i="5"/>
  <c r="A340" i="5"/>
  <c r="A341" i="5"/>
  <c r="A342" i="5"/>
  <c r="A343" i="5"/>
  <c r="A344" i="5"/>
  <c r="A345" i="5"/>
  <c r="A346" i="5"/>
  <c r="A347" i="5"/>
  <c r="A348" i="5"/>
  <c r="A349" i="5"/>
  <c r="A350" i="5"/>
  <c r="A351" i="5"/>
  <c r="A352" i="5"/>
  <c r="A353" i="5"/>
  <c r="A354" i="5"/>
  <c r="A355" i="5"/>
  <c r="A356" i="5"/>
  <c r="A357" i="5"/>
  <c r="A358" i="5"/>
  <c r="A359" i="5"/>
  <c r="A360" i="5"/>
  <c r="A361" i="5"/>
  <c r="A362" i="5"/>
  <c r="A363" i="5"/>
  <c r="A364" i="5"/>
  <c r="A365" i="5"/>
  <c r="A366" i="5"/>
  <c r="A367" i="5"/>
  <c r="A368" i="5"/>
  <c r="A369" i="5"/>
  <c r="A370" i="5"/>
  <c r="A371" i="5"/>
  <c r="A372" i="5"/>
  <c r="A373" i="5"/>
  <c r="A374" i="5"/>
  <c r="A375" i="5"/>
  <c r="A376" i="5"/>
  <c r="A377" i="5"/>
  <c r="A378" i="5"/>
  <c r="A379" i="5"/>
  <c r="A380" i="5"/>
  <c r="A381" i="5"/>
  <c r="A382" i="5"/>
  <c r="A383" i="5"/>
  <c r="A384" i="5"/>
  <c r="A385" i="5"/>
  <c r="A386" i="5"/>
  <c r="A387" i="5"/>
  <c r="A388" i="5"/>
  <c r="A389" i="5"/>
  <c r="A390" i="5"/>
  <c r="A391" i="5"/>
  <c r="A392" i="5"/>
  <c r="A393" i="5"/>
  <c r="A394" i="5"/>
  <c r="A395" i="5"/>
  <c r="A396" i="5"/>
  <c r="A397" i="5"/>
  <c r="A398" i="5"/>
  <c r="A399" i="5"/>
  <c r="A400" i="5"/>
  <c r="A401" i="5"/>
  <c r="A402" i="5"/>
  <c r="A403" i="5"/>
  <c r="A404" i="5"/>
  <c r="A405" i="5"/>
  <c r="A406" i="5"/>
  <c r="A407" i="5"/>
  <c r="A408" i="5"/>
  <c r="A409" i="5"/>
  <c r="A410" i="5"/>
  <c r="A411" i="5"/>
  <c r="A412" i="5"/>
  <c r="A413" i="5"/>
  <c r="A414" i="5"/>
  <c r="A415" i="5"/>
  <c r="A416" i="5"/>
  <c r="A417" i="5"/>
  <c r="A418" i="5"/>
  <c r="A419" i="5"/>
  <c r="A420" i="5"/>
  <c r="A421" i="5"/>
  <c r="A422" i="5"/>
  <c r="A423" i="5"/>
  <c r="A424" i="5"/>
  <c r="A425" i="5"/>
  <c r="A426" i="5"/>
  <c r="A427" i="5"/>
  <c r="A428" i="5"/>
  <c r="A429" i="5"/>
  <c r="A430" i="5"/>
  <c r="A431" i="5"/>
  <c r="A432" i="5"/>
  <c r="A433" i="5"/>
  <c r="A434" i="5"/>
  <c r="A435" i="5"/>
  <c r="A436" i="5"/>
  <c r="A437" i="5"/>
  <c r="A438" i="5"/>
  <c r="A439" i="5"/>
  <c r="A440" i="5"/>
  <c r="A441" i="5"/>
  <c r="A442" i="5"/>
  <c r="A443" i="5"/>
  <c r="A444" i="5"/>
  <c r="A445" i="5"/>
  <c r="A446" i="5"/>
  <c r="A447" i="5"/>
  <c r="A448" i="5"/>
  <c r="A449" i="5"/>
  <c r="A450" i="5"/>
  <c r="A451" i="5"/>
  <c r="A452" i="5"/>
  <c r="A453" i="5"/>
  <c r="A454" i="5"/>
  <c r="A455" i="5"/>
  <c r="A456" i="5"/>
  <c r="A457" i="5"/>
  <c r="A458" i="5"/>
  <c r="A459" i="5"/>
  <c r="A460" i="5"/>
  <c r="A461" i="5"/>
  <c r="A462" i="5"/>
  <c r="A463" i="5"/>
  <c r="A464" i="5"/>
  <c r="A465" i="5"/>
  <c r="A466" i="5"/>
  <c r="A467" i="5"/>
  <c r="A468" i="5"/>
  <c r="A469" i="5"/>
  <c r="A470" i="5"/>
  <c r="A471" i="5"/>
  <c r="A472" i="5"/>
  <c r="A473" i="5"/>
  <c r="A474" i="5"/>
  <c r="A475" i="5"/>
  <c r="A476" i="5"/>
  <c r="A477" i="5"/>
  <c r="A478" i="5"/>
  <c r="A479" i="5"/>
  <c r="A480" i="5"/>
  <c r="A481" i="5"/>
  <c r="A482" i="5"/>
  <c r="A483" i="5"/>
  <c r="A484" i="5"/>
  <c r="A485" i="5"/>
  <c r="A486" i="5"/>
  <c r="A487" i="5"/>
  <c r="A488" i="5"/>
  <c r="A489" i="5"/>
  <c r="A490" i="5"/>
  <c r="A491" i="5"/>
  <c r="A492" i="5"/>
  <c r="A493" i="5"/>
  <c r="A494" i="5"/>
  <c r="A495" i="5"/>
  <c r="A496" i="5"/>
  <c r="A497" i="5"/>
  <c r="A498" i="5"/>
  <c r="A499" i="5"/>
  <c r="A500" i="5"/>
  <c r="A501" i="5"/>
  <c r="A502" i="5"/>
  <c r="A503" i="5"/>
  <c r="A504" i="5"/>
  <c r="A505" i="5"/>
  <c r="A506" i="5"/>
  <c r="A507" i="5"/>
  <c r="A508" i="5"/>
  <c r="A509" i="5"/>
  <c r="A510" i="5"/>
  <c r="A511" i="5"/>
  <c r="A512" i="5"/>
  <c r="A513" i="5"/>
  <c r="A514" i="5"/>
  <c r="A515" i="5"/>
  <c r="A516" i="5"/>
  <c r="A517" i="5"/>
  <c r="A518" i="5"/>
  <c r="A519" i="5"/>
  <c r="A520" i="5"/>
  <c r="A521" i="5"/>
  <c r="A522" i="5"/>
  <c r="A523" i="5"/>
  <c r="A524" i="5"/>
  <c r="A525" i="5"/>
  <c r="A526" i="5"/>
  <c r="A527" i="5"/>
  <c r="A528" i="5"/>
  <c r="A529" i="5"/>
  <c r="A530" i="5"/>
  <c r="A531" i="5"/>
  <c r="A532" i="5"/>
  <c r="A533" i="5"/>
  <c r="A534" i="5"/>
  <c r="A535" i="5"/>
  <c r="A536" i="5"/>
  <c r="A537" i="5"/>
  <c r="A538" i="5"/>
  <c r="A539" i="5"/>
  <c r="A540" i="5"/>
  <c r="A541" i="5"/>
  <c r="A542" i="5"/>
  <c r="A543" i="5"/>
  <c r="A544" i="5"/>
  <c r="A545" i="5"/>
  <c r="A546" i="5"/>
  <c r="A547" i="5"/>
  <c r="A548" i="5"/>
  <c r="A549" i="5"/>
  <c r="A550" i="5"/>
  <c r="A551" i="5"/>
  <c r="A552" i="5"/>
  <c r="A553" i="5"/>
  <c r="A554" i="5"/>
  <c r="A555" i="5"/>
  <c r="A556" i="5"/>
  <c r="A557" i="5"/>
  <c r="A558" i="5"/>
  <c r="A559" i="5"/>
  <c r="A560" i="5"/>
  <c r="A561" i="5"/>
  <c r="A562" i="5"/>
  <c r="A563" i="5"/>
  <c r="A564" i="5"/>
  <c r="A565" i="5"/>
  <c r="A566" i="5"/>
  <c r="A567" i="5"/>
  <c r="A568" i="5"/>
  <c r="A569" i="5"/>
  <c r="A570" i="5"/>
  <c r="A571" i="5"/>
  <c r="A572" i="5"/>
  <c r="A573" i="5"/>
  <c r="A574" i="5"/>
  <c r="A575" i="5"/>
  <c r="A576" i="5"/>
  <c r="A577" i="5"/>
  <c r="A578" i="5"/>
  <c r="A579" i="5"/>
  <c r="A580" i="5"/>
  <c r="A581" i="5"/>
  <c r="A582" i="5"/>
  <c r="A583" i="5"/>
  <c r="A584" i="5"/>
  <c r="A585" i="5"/>
  <c r="A586" i="5"/>
  <c r="A587" i="5"/>
  <c r="A588" i="5"/>
  <c r="A589" i="5"/>
  <c r="A590" i="5"/>
  <c r="A591" i="5"/>
  <c r="E590" i="5"/>
  <c r="E589" i="5"/>
  <c r="E588" i="5"/>
  <c r="E587" i="5"/>
  <c r="E586" i="5"/>
  <c r="E585" i="5"/>
  <c r="E584" i="5"/>
  <c r="E583" i="5"/>
  <c r="E582" i="5"/>
  <c r="E581" i="5"/>
  <c r="E580" i="5"/>
  <c r="E579" i="5"/>
  <c r="E578" i="5"/>
  <c r="E577" i="5"/>
  <c r="E576" i="5"/>
  <c r="E575" i="5"/>
  <c r="E574" i="5"/>
  <c r="E573" i="5"/>
  <c r="E572" i="5"/>
  <c r="E571" i="5"/>
  <c r="E570" i="5"/>
  <c r="E569" i="5"/>
  <c r="E568" i="5"/>
  <c r="E567" i="5"/>
  <c r="E566" i="5"/>
  <c r="E565" i="5"/>
  <c r="E564" i="5"/>
  <c r="E563" i="5"/>
  <c r="E562" i="5"/>
  <c r="E561" i="5"/>
  <c r="E560" i="5"/>
  <c r="E559" i="5"/>
  <c r="E558" i="5"/>
  <c r="E557" i="5"/>
  <c r="E556" i="5"/>
  <c r="E555" i="5"/>
  <c r="E554" i="5"/>
  <c r="E553" i="5"/>
  <c r="E552" i="5"/>
  <c r="E545" i="5"/>
  <c r="E544" i="5"/>
  <c r="E543" i="5"/>
  <c r="E542" i="5"/>
  <c r="E541" i="5"/>
  <c r="E540" i="5"/>
  <c r="E539" i="5"/>
  <c r="E538" i="5"/>
  <c r="E537" i="5"/>
  <c r="E536" i="5"/>
  <c r="E534" i="5"/>
  <c r="E533" i="5"/>
  <c r="E532" i="5"/>
  <c r="E531" i="5"/>
  <c r="E530" i="5"/>
  <c r="E529" i="5"/>
  <c r="E528" i="5"/>
  <c r="E527" i="5"/>
  <c r="E526" i="5"/>
  <c r="E525" i="5"/>
  <c r="E524" i="5"/>
  <c r="E523" i="5"/>
  <c r="E522" i="5"/>
  <c r="E521" i="5"/>
  <c r="E520" i="5"/>
  <c r="E519" i="5"/>
  <c r="E518" i="5"/>
  <c r="E517" i="5"/>
  <c r="E516" i="5"/>
  <c r="E515" i="5"/>
  <c r="E514" i="5"/>
  <c r="E513" i="5"/>
  <c r="E512" i="5"/>
  <c r="E511" i="5"/>
  <c r="E510" i="5"/>
  <c r="E509" i="5"/>
  <c r="E508" i="5"/>
  <c r="E507" i="5"/>
  <c r="E506" i="5"/>
  <c r="E504" i="5"/>
  <c r="E503" i="5"/>
  <c r="E505" i="5" s="1"/>
  <c r="E502" i="5"/>
  <c r="E501" i="5"/>
  <c r="E500" i="5"/>
  <c r="E499" i="5"/>
  <c r="E498" i="5"/>
  <c r="E497" i="5"/>
  <c r="E496" i="5"/>
  <c r="E495" i="5"/>
  <c r="E494" i="5"/>
  <c r="E493" i="5"/>
  <c r="E492" i="5"/>
  <c r="E491" i="5"/>
  <c r="E490" i="5"/>
  <c r="E489" i="5"/>
  <c r="E488" i="5"/>
  <c r="E487" i="5"/>
  <c r="E486" i="5"/>
  <c r="E485" i="5"/>
  <c r="E484" i="5"/>
  <c r="E483" i="5"/>
  <c r="E482" i="5"/>
  <c r="E481" i="5"/>
  <c r="E480" i="5"/>
  <c r="E478" i="5"/>
  <c r="E477" i="5"/>
  <c r="E476" i="5"/>
  <c r="E475" i="5"/>
  <c r="E473" i="5"/>
  <c r="E472" i="5"/>
  <c r="E471" i="5"/>
  <c r="E470" i="5"/>
  <c r="E469" i="5"/>
  <c r="E468" i="5"/>
  <c r="E467" i="5"/>
  <c r="E466" i="5"/>
  <c r="E465" i="5"/>
  <c r="E464" i="5"/>
  <c r="E463" i="5"/>
  <c r="E462" i="5"/>
  <c r="E461" i="5"/>
  <c r="E460" i="5"/>
  <c r="E459" i="5"/>
  <c r="E458" i="5"/>
  <c r="E456" i="5"/>
  <c r="E455" i="5"/>
  <c r="E454" i="5"/>
  <c r="E453" i="5"/>
  <c r="E452" i="5"/>
  <c r="E451" i="5"/>
  <c r="E450" i="5"/>
  <c r="E449" i="5"/>
  <c r="E448" i="5"/>
  <c r="E447" i="5"/>
  <c r="E446" i="5"/>
  <c r="E445" i="5"/>
  <c r="E444" i="5"/>
  <c r="E443" i="5"/>
  <c r="E442" i="5"/>
  <c r="E441" i="5"/>
  <c r="E440" i="5"/>
  <c r="E439" i="5"/>
  <c r="E438" i="5"/>
  <c r="E437" i="5"/>
  <c r="E436" i="5"/>
  <c r="E435" i="5"/>
  <c r="E434" i="5"/>
  <c r="E433" i="5"/>
  <c r="E432" i="5"/>
  <c r="E431" i="5"/>
  <c r="E430" i="5"/>
  <c r="E429" i="5"/>
  <c r="E428" i="5"/>
  <c r="E427" i="5"/>
  <c r="E426" i="5"/>
  <c r="E425" i="5"/>
  <c r="E424" i="5"/>
  <c r="E423" i="5"/>
  <c r="E422" i="5"/>
  <c r="E421" i="5"/>
  <c r="E420" i="5"/>
  <c r="E419" i="5"/>
  <c r="E418" i="5"/>
  <c r="E417" i="5"/>
  <c r="E416" i="5"/>
  <c r="E415" i="5"/>
  <c r="E414" i="5"/>
  <c r="E413" i="5"/>
  <c r="E412" i="5"/>
  <c r="E411" i="5"/>
  <c r="E410" i="5"/>
  <c r="E409" i="5"/>
  <c r="E408" i="5"/>
  <c r="E407" i="5"/>
  <c r="E406" i="5"/>
  <c r="E405" i="5"/>
  <c r="E402" i="5"/>
  <c r="E401" i="5"/>
  <c r="E400" i="5"/>
  <c r="E399" i="5"/>
  <c r="E398" i="5"/>
  <c r="E396" i="5"/>
  <c r="E395" i="5"/>
  <c r="E394" i="5"/>
  <c r="E393" i="5"/>
  <c r="E392" i="5"/>
  <c r="E391" i="5"/>
  <c r="E390" i="5"/>
  <c r="E389" i="5"/>
  <c r="E388" i="5"/>
  <c r="E387" i="5"/>
  <c r="E386" i="5"/>
  <c r="E385" i="5"/>
  <c r="E384" i="5"/>
  <c r="E383" i="5"/>
  <c r="E382" i="5"/>
  <c r="E381" i="5"/>
  <c r="E380" i="5"/>
  <c r="E379" i="5"/>
  <c r="E378" i="5"/>
  <c r="E377" i="5"/>
  <c r="E376" i="5"/>
  <c r="E375" i="5"/>
  <c r="E374" i="5"/>
  <c r="E373" i="5"/>
  <c r="E372" i="5"/>
  <c r="E371" i="5"/>
  <c r="E370" i="5"/>
  <c r="E369" i="5"/>
  <c r="E368" i="5"/>
  <c r="E367" i="5"/>
  <c r="E366" i="5"/>
  <c r="E365" i="5"/>
  <c r="E364" i="5"/>
  <c r="E363" i="5"/>
  <c r="E361" i="5"/>
  <c r="E360" i="5"/>
  <c r="E359" i="5"/>
  <c r="E358" i="5"/>
  <c r="E357" i="5"/>
  <c r="E356" i="5"/>
  <c r="E355" i="5"/>
  <c r="E354" i="5"/>
  <c r="E353" i="5"/>
  <c r="E352" i="5"/>
  <c r="E351" i="5"/>
  <c r="E350" i="5"/>
  <c r="E349" i="5"/>
  <c r="E348" i="5"/>
  <c r="E347" i="5"/>
  <c r="E346" i="5"/>
  <c r="E345" i="5"/>
  <c r="E344" i="5"/>
  <c r="E343" i="5"/>
  <c r="E342" i="5"/>
  <c r="E341" i="5"/>
  <c r="E339" i="5"/>
  <c r="E338" i="5"/>
  <c r="E337" i="5"/>
  <c r="E336" i="5"/>
  <c r="E335" i="5"/>
  <c r="E334" i="5"/>
  <c r="E333" i="5"/>
  <c r="E332" i="5"/>
  <c r="E330" i="5"/>
  <c r="E329" i="5"/>
  <c r="E328" i="5"/>
  <c r="E327" i="5"/>
  <c r="E326" i="5"/>
  <c r="E308" i="5"/>
  <c r="E307" i="5"/>
  <c r="E306" i="5"/>
  <c r="E305" i="5"/>
  <c r="E304" i="5"/>
  <c r="E303" i="5"/>
  <c r="E302" i="5"/>
  <c r="E301" i="5"/>
  <c r="E300" i="5"/>
  <c r="E299" i="5"/>
  <c r="E298" i="5"/>
  <c r="E297" i="5"/>
  <c r="E295" i="5"/>
  <c r="E294" i="5"/>
  <c r="E293" i="5"/>
  <c r="E292" i="5"/>
  <c r="E291" i="5"/>
  <c r="E290" i="5"/>
  <c r="E289" i="5"/>
  <c r="E287" i="5"/>
  <c r="E286" i="5"/>
  <c r="E285" i="5"/>
  <c r="E284" i="5"/>
  <c r="E283" i="5"/>
  <c r="E282" i="5"/>
  <c r="E281" i="5"/>
  <c r="E280" i="5"/>
  <c r="E279" i="5"/>
  <c r="E278" i="5"/>
  <c r="E277" i="5"/>
  <c r="E276" i="5"/>
  <c r="E275" i="5"/>
  <c r="E274" i="5"/>
  <c r="E273" i="5"/>
  <c r="E272" i="5"/>
  <c r="E271" i="5"/>
  <c r="E270" i="5"/>
  <c r="E269" i="5"/>
  <c r="E268" i="5"/>
  <c r="E267" i="5"/>
  <c r="E266" i="5"/>
  <c r="E264" i="5"/>
  <c r="E263" i="5"/>
  <c r="E262" i="5"/>
  <c r="E261" i="5"/>
  <c r="E260" i="5"/>
  <c r="E259" i="5"/>
  <c r="E258" i="5"/>
  <c r="E256" i="5"/>
  <c r="E255" i="5"/>
  <c r="E254" i="5"/>
  <c r="E253" i="5"/>
  <c r="E252" i="5"/>
  <c r="E251" i="5"/>
  <c r="E250" i="5"/>
  <c r="E249" i="5"/>
  <c r="E248" i="5"/>
  <c r="E247" i="5"/>
  <c r="E246" i="5"/>
  <c r="E245" i="5"/>
  <c r="E244" i="5"/>
  <c r="E243" i="5"/>
  <c r="E242" i="5"/>
  <c r="E241" i="5"/>
  <c r="E240" i="5"/>
  <c r="E239" i="5"/>
  <c r="E238" i="5"/>
  <c r="E237" i="5"/>
  <c r="E236" i="5"/>
  <c r="E235" i="5"/>
  <c r="E234" i="5"/>
  <c r="E233" i="5"/>
  <c r="E231" i="5"/>
  <c r="E230" i="5"/>
  <c r="E229" i="5"/>
  <c r="E228" i="5"/>
  <c r="E227" i="5"/>
  <c r="E226" i="5"/>
  <c r="E225" i="5"/>
  <c r="E224" i="5"/>
  <c r="E223" i="5"/>
  <c r="E222" i="5"/>
  <c r="E220" i="5"/>
  <c r="E219" i="5"/>
  <c r="E218" i="5"/>
  <c r="E217" i="5"/>
  <c r="E216" i="5"/>
  <c r="E215" i="5"/>
  <c r="E214" i="5"/>
  <c r="E213" i="5"/>
  <c r="E212" i="5"/>
  <c r="E210" i="5"/>
  <c r="E209" i="5"/>
  <c r="E208" i="5"/>
  <c r="E207" i="5"/>
  <c r="E206" i="5"/>
  <c r="E205" i="5"/>
  <c r="E204" i="5"/>
  <c r="E203" i="5"/>
  <c r="E202" i="5"/>
  <c r="E201" i="5"/>
  <c r="E200" i="5"/>
  <c r="E199" i="5"/>
  <c r="E198" i="5"/>
  <c r="E197" i="5"/>
  <c r="E196" i="5"/>
  <c r="E195" i="5"/>
  <c r="E194" i="5"/>
  <c r="E193" i="5"/>
  <c r="E192" i="5"/>
  <c r="E191" i="5"/>
  <c r="E190" i="5"/>
  <c r="E189" i="5"/>
  <c r="E188" i="5"/>
  <c r="E187" i="5"/>
  <c r="E186" i="5"/>
  <c r="E185" i="5"/>
  <c r="E184" i="5"/>
  <c r="E183" i="5"/>
  <c r="E182" i="5"/>
  <c r="E181" i="5"/>
  <c r="E180" i="5"/>
  <c r="E179" i="5"/>
  <c r="E178" i="5"/>
  <c r="E177" i="5"/>
  <c r="E176" i="5"/>
  <c r="E175" i="5"/>
  <c r="E174" i="5"/>
  <c r="E173" i="5"/>
  <c r="E172" i="5"/>
  <c r="E171" i="5"/>
  <c r="E170" i="5"/>
  <c r="E169" i="5"/>
  <c r="E168" i="5"/>
  <c r="E167" i="5"/>
  <c r="E166" i="5"/>
  <c r="E165" i="5"/>
  <c r="E158" i="5"/>
  <c r="E157" i="5"/>
  <c r="E155" i="5"/>
  <c r="E154" i="5"/>
  <c r="E153" i="5"/>
  <c r="E152" i="5"/>
  <c r="E151" i="5"/>
  <c r="E150" i="5"/>
  <c r="E148" i="5"/>
  <c r="E147" i="5"/>
  <c r="E146" i="5"/>
  <c r="E145" i="5"/>
  <c r="E144" i="5"/>
  <c r="E143" i="5"/>
  <c r="E142" i="5"/>
  <c r="E141" i="5"/>
  <c r="E140" i="5"/>
  <c r="E139" i="5"/>
  <c r="E138" i="5"/>
  <c r="E137" i="5"/>
  <c r="E136" i="5"/>
  <c r="E135" i="5"/>
  <c r="E134" i="5"/>
  <c r="E133" i="5"/>
  <c r="E132" i="5"/>
  <c r="E131" i="5"/>
  <c r="E130" i="5"/>
  <c r="E129" i="5"/>
  <c r="E128" i="5"/>
  <c r="E127" i="5"/>
  <c r="E126" i="5"/>
  <c r="E125" i="5"/>
  <c r="E124" i="5"/>
  <c r="E123" i="5"/>
  <c r="E122" i="5"/>
  <c r="E121" i="5"/>
  <c r="E120" i="5"/>
  <c r="E119" i="5"/>
  <c r="E118" i="5"/>
  <c r="E117" i="5"/>
  <c r="E116" i="5"/>
  <c r="E115" i="5"/>
  <c r="E114" i="5"/>
  <c r="E113" i="5"/>
  <c r="E112" i="5"/>
  <c r="E111" i="5"/>
  <c r="E109" i="5"/>
  <c r="E108" i="5"/>
  <c r="E107" i="5"/>
  <c r="E106" i="5"/>
  <c r="E105" i="5"/>
  <c r="E104" i="5"/>
  <c r="E103" i="5"/>
  <c r="E102" i="5"/>
  <c r="E101" i="5"/>
  <c r="E99" i="5"/>
  <c r="E98" i="5"/>
  <c r="E97" i="5"/>
  <c r="E96" i="5"/>
  <c r="E95" i="5"/>
  <c r="E94" i="5"/>
  <c r="E93" i="5"/>
  <c r="E92" i="5"/>
  <c r="E91" i="5"/>
  <c r="E90" i="5"/>
  <c r="E89" i="5"/>
  <c r="E88" i="5"/>
  <c r="E87" i="5"/>
  <c r="E86" i="5"/>
  <c r="E85" i="5"/>
  <c r="E84" i="5"/>
  <c r="E83" i="5"/>
  <c r="E82" i="5"/>
  <c r="E81" i="5"/>
  <c r="E80" i="5"/>
  <c r="E78" i="5"/>
  <c r="E77" i="5"/>
  <c r="E76" i="5"/>
  <c r="E75" i="5"/>
  <c r="E74" i="5"/>
  <c r="E73" i="5"/>
  <c r="E72" i="5"/>
  <c r="E71" i="5"/>
  <c r="E70" i="5"/>
  <c r="E69" i="5"/>
  <c r="E68" i="5"/>
  <c r="E67" i="5"/>
  <c r="E66" i="5"/>
  <c r="E65" i="5"/>
  <c r="E64" i="5"/>
  <c r="E61" i="5"/>
  <c r="E60" i="5"/>
  <c r="E58" i="5"/>
  <c r="E57" i="5"/>
  <c r="E56" i="5"/>
  <c r="E55" i="5"/>
  <c r="E54" i="5"/>
  <c r="E52" i="5"/>
  <c r="E50" i="5"/>
  <c r="E49" i="5"/>
  <c r="E48" i="5"/>
  <c r="E47" i="5"/>
  <c r="E46" i="5"/>
  <c r="E44" i="5"/>
  <c r="E43" i="5"/>
  <c r="E42" i="5"/>
  <c r="E41" i="5"/>
  <c r="E40" i="5"/>
  <c r="E39" i="5"/>
  <c r="E38" i="5"/>
  <c r="E37" i="5"/>
  <c r="E36" i="5"/>
  <c r="E35" i="5"/>
  <c r="E33" i="5"/>
  <c r="E32" i="5"/>
  <c r="E31" i="5"/>
  <c r="E30" i="5"/>
  <c r="E29" i="5"/>
  <c r="E27" i="5"/>
  <c r="E26" i="5"/>
  <c r="E25" i="5"/>
  <c r="E24" i="5"/>
  <c r="E22" i="5"/>
  <c r="E21" i="5"/>
  <c r="E20" i="5"/>
  <c r="E19" i="5"/>
  <c r="E18" i="5"/>
  <c r="E16" i="5"/>
  <c r="E15" i="5"/>
  <c r="E13" i="5"/>
</calcChain>
</file>

<file path=xl/sharedStrings.xml><?xml version="1.0" encoding="utf-8"?>
<sst xmlns="http://schemas.openxmlformats.org/spreadsheetml/2006/main" count="7087" uniqueCount="3584">
  <si>
    <t>Repo Name</t>
  </si>
  <si>
    <t>Notify Date</t>
  </si>
  <si>
    <t>X</t>
  </si>
  <si>
    <t>Migrate Date</t>
  </si>
  <si>
    <t>Time</t>
  </si>
  <si>
    <t>Notes:</t>
  </si>
  <si>
    <t>SCM group basename</t>
  </si>
  <si>
    <t>Leads</t>
  </si>
  <si>
    <t>Devs</t>
  </si>
  <si>
    <t>MACApp</t>
  </si>
  <si>
    <t>scm_TGIS_</t>
  </si>
  <si>
    <t>s005628; s010792; s131011; s142161; s281490; s282281; s284272; s297043</t>
  </si>
  <si>
    <t>s005768; s007846; s130522; s211249; s273595; s279726; s281030</t>
  </si>
  <si>
    <t>MCPE</t>
  </si>
  <si>
    <t>scm_mcpe_</t>
  </si>
  <si>
    <t>s182647; s184520; s186128; s209399; s209664; s211930; s506956</t>
  </si>
  <si>
    <t>gsBridgePwrlyOH</t>
  </si>
  <si>
    <t>scm_AMI_Integrations_</t>
  </si>
  <si>
    <t>d000201; d080068; dconl87; s004802; s004882; s006528; s010572; s010719; s131182; s148222; s186283; s203524; s206534; s249005; s252714; s254311; s263867; s272385; s272110; s272609; s274520; s275372; s276071; s276677; s277575; s277576; s279887; s280495; s289999; s294076</t>
  </si>
  <si>
    <t>s173463; s194745; s206534; s274520; s277575; s277576; s279887; s280495</t>
  </si>
  <si>
    <t>innovation-microgrid</t>
  </si>
  <si>
    <t>N/A</t>
  </si>
  <si>
    <t>?</t>
  </si>
  <si>
    <t>Doesn't appear to have been used. No AD groups either. Contacting only person with access, Stephen Payne.</t>
  </si>
  <si>
    <t>maximo-dw-test-automation</t>
  </si>
  <si>
    <t>scm_analytics_data_</t>
  </si>
  <si>
    <t>s007585;s183623;s202025;s203524;s277452;s278013;s291326;s294401;s295702</t>
  </si>
  <si>
    <t>s005824;s012358;s203068;s239290;s249251;s261076;s264706;s269790;s272295;s274553;s274590;s277452;s278013;s278371;s278572;s279210;s281300;s285321;s286062;s288553;s291106;s291152;s291326;s292078;s292414;s292503;s292931;s293014;s293840;s294401;s295062;s297887;s298163</t>
  </si>
  <si>
    <t>dmis_mamwas</t>
  </si>
  <si>
    <t>scm_dmis_</t>
  </si>
  <si>
    <t>dconl87</t>
  </si>
  <si>
    <t>s186128;s187760;s243088;s278613</t>
  </si>
  <si>
    <t>ITIS</t>
  </si>
  <si>
    <t>scm_ITIS_</t>
  </si>
  <si>
    <t>s005628;s010792;s131011;s204452;s211930;s282281</t>
  </si>
  <si>
    <t>s005768;s007846;s010792;s130522</t>
  </si>
  <si>
    <t>aepforestry_ws</t>
  </si>
  <si>
    <t>Retire</t>
  </si>
  <si>
    <t>scm_aepforestryws_</t>
  </si>
  <si>
    <t>s189784;s992324</t>
  </si>
  <si>
    <t>TLMLoad</t>
  </si>
  <si>
    <t>scm_tlmload_</t>
  </si>
  <si>
    <t>s189784</t>
  </si>
  <si>
    <t>CLRS</t>
  </si>
  <si>
    <t>scm_CLRS_</t>
  </si>
  <si>
    <t>s094161;s263074;s272121;s295721;s772820</t>
  </si>
  <si>
    <t>d002033</t>
  </si>
  <si>
    <t>RealTrade</t>
  </si>
  <si>
    <t>Retired (email from Paul Lambo)</t>
  </si>
  <si>
    <t>scm_realtrade_</t>
  </si>
  <si>
    <t>s182647;s184520;s186128;s209399;s209664;s211930;s506956</t>
  </si>
  <si>
    <t>PO2TERSInterface</t>
  </si>
  <si>
    <t>scm_po43idop_</t>
  </si>
  <si>
    <t>s006528,s007166,s007974,s174125,s195393</t>
  </si>
  <si>
    <t>s173463</t>
  </si>
  <si>
    <t>test-two</t>
  </si>
  <si>
    <t>no groups</t>
  </si>
  <si>
    <t>asd-workorder-scripts</t>
  </si>
  <si>
    <t>scm_ASD_</t>
  </si>
  <si>
    <t>s229931</t>
  </si>
  <si>
    <t>dmis_loader_copy</t>
  </si>
  <si>
    <t>CorpSep</t>
  </si>
  <si>
    <t>Migrating all WME repos after hours</t>
  </si>
  <si>
    <t>scm_WME_</t>
  </si>
  <si>
    <t>s243088;z000461</t>
  </si>
  <si>
    <t>s242932;s243247;s263867;s272609;s280615;s292155</t>
  </si>
  <si>
    <t>old-svn</t>
  </si>
  <si>
    <t>scm_Middleware_</t>
  </si>
  <si>
    <t>s005748;s005824;s007450;s008599;s012235;s132040;s276375;s608311;s998010</t>
  </si>
  <si>
    <t>s282472</t>
  </si>
  <si>
    <t>ECC_Sharepoint</t>
  </si>
  <si>
    <t>scm_eccsharepoint_</t>
  </si>
  <si>
    <t>s183074;s188785</t>
  </si>
  <si>
    <t>s006403</t>
  </si>
  <si>
    <t>FacilitiesRental</t>
  </si>
  <si>
    <t>scm_facilitiesrental_</t>
  </si>
  <si>
    <t>s173463;s179953;s189784</t>
  </si>
  <si>
    <t>dcons11</t>
  </si>
  <si>
    <t>AEP.GWISS.WebSecurity</t>
  </si>
  <si>
    <t>Meet with Paul Lambo</t>
  </si>
  <si>
    <t>scm_TradingAndRisk_</t>
  </si>
  <si>
    <t>s182647;s186128;s207769;s263867;s998442</t>
  </si>
  <si>
    <t>s133241;s182647;s186128;s188785;s212170;s260895;s263867;s265025;s294099;s294545;s506956;s999163</t>
  </si>
  <si>
    <t>MARS</t>
  </si>
  <si>
    <t>scm_MARS_</t>
  </si>
  <si>
    <t>s094161;s263074;s272121;s295721;s772820;s998442</t>
  </si>
  <si>
    <t>d002033;s133670</t>
  </si>
  <si>
    <t>Personal-testmdm0</t>
  </si>
  <si>
    <t>boat</t>
  </si>
  <si>
    <t>scm_boat_</t>
  </si>
  <si>
    <t>s143001</t>
  </si>
  <si>
    <t>pdm-analytics-simulation-model</t>
  </si>
  <si>
    <t>AEPCH</t>
  </si>
  <si>
    <t>scm_aepch_</t>
  </si>
  <si>
    <t>s003811;s132294;s187760;s206534;s207855;s260705;s295026</t>
  </si>
  <si>
    <t>s003811;s007196;s132294;s187760;s206534;s244187</t>
  </si>
  <si>
    <t>datafeed-executor</t>
  </si>
  <si>
    <t>scm_ARCS_</t>
  </si>
  <si>
    <t>s271585</t>
  </si>
  <si>
    <t>a647156;s275511;s279074;s279637;s279669;s282791;s283950</t>
  </si>
  <si>
    <t>test</t>
  </si>
  <si>
    <t>ExportToExcel</t>
  </si>
  <si>
    <t>Webster</t>
  </si>
  <si>
    <t>scm_Webster_</t>
  </si>
  <si>
    <t>s002100;s003811;s009218;s270999;s276201</t>
  </si>
  <si>
    <t>d001039;s002100;s005280;s270999</t>
  </si>
  <si>
    <t>cma-webmethods-test</t>
  </si>
  <si>
    <t>scm_CMA_</t>
  </si>
  <si>
    <t>s002100;s006958;s008271;s179120;s188785;s194745;s196887;s206653;s248234;s277482;s277844;s278454;s279638;s283023;s285822;s286171;s286251;s286452;s288070;s288591;s291554;s291970;s292236;s295637</t>
  </si>
  <si>
    <t>s004140;s005272;s007209;s194759;s195644;s197206;s209184;s250226;s264529;s270483;s280022;s291121;s292816;s295358;s295710</t>
  </si>
  <si>
    <t>daily_control_module</t>
  </si>
  <si>
    <t>scm_daily_control_module_</t>
  </si>
  <si>
    <t>dtsob61;s054002;s187730;s998442</t>
  </si>
  <si>
    <t>AdUi</t>
  </si>
  <si>
    <t>maximo-wam</t>
  </si>
  <si>
    <t>scm_Maximo_WAM_</t>
  </si>
  <si>
    <t>PI</t>
  </si>
  <si>
    <t>scm_PI_</t>
  </si>
  <si>
    <t>s192266;s193270;s195222;s412560</t>
  </si>
  <si>
    <t>demo-repo-bare</t>
  </si>
  <si>
    <t>AMS</t>
  </si>
  <si>
    <t>scm_AMS_</t>
  </si>
  <si>
    <t>CrewPayroll</t>
  </si>
  <si>
    <t>scm_CrewPayroll_</t>
  </si>
  <si>
    <t>s005020;s007140</t>
  </si>
  <si>
    <t>swami-old</t>
  </si>
  <si>
    <t>Retire (need to confirm)</t>
  </si>
  <si>
    <t>No groups</t>
  </si>
  <si>
    <t>EIA_Meter_Report</t>
  </si>
  <si>
    <t>needs groups added</t>
  </si>
  <si>
    <t>PAT</t>
  </si>
  <si>
    <t>scm_PAT_</t>
  </si>
  <si>
    <t>s178841;s210749</t>
  </si>
  <si>
    <t>weatherportal</t>
  </si>
  <si>
    <t>scm_weatherportal_</t>
  </si>
  <si>
    <t>s209399</t>
  </si>
  <si>
    <t>cma-sandbox</t>
  </si>
  <si>
    <t>files over 100MB (waiting on reply)</t>
  </si>
  <si>
    <t>Emissions</t>
  </si>
  <si>
    <t>scm_emissions_</t>
  </si>
  <si>
    <t>d002033;dtsob61;s054002;s187730;s998442</t>
  </si>
  <si>
    <t>personal-test</t>
  </si>
  <si>
    <t>oam</t>
  </si>
  <si>
    <t>scm_OAM_</t>
  </si>
  <si>
    <t>s005748;s132040</t>
  </si>
  <si>
    <t>s008599;s282472;s282931;s608311</t>
  </si>
  <si>
    <t>AEP_UFT_Automation</t>
  </si>
  <si>
    <t>scm_AEP_UFT_Automation_</t>
  </si>
  <si>
    <t>s275511;s276983</t>
  </si>
  <si>
    <t>s284740</t>
  </si>
  <si>
    <t>arvr-lab</t>
  </si>
  <si>
    <t>scm_EMA_ARVR_</t>
  </si>
  <si>
    <t>s005075;s179860;s188785;s238727;s281716</t>
  </si>
  <si>
    <t>s206288;s240425;s290089</t>
  </si>
  <si>
    <t>DTC_LabVIEW</t>
  </si>
  <si>
    <t>scm_dtclabview_</t>
  </si>
  <si>
    <t>dmis_inventory</t>
  </si>
  <si>
    <t>ECDStatistics</t>
  </si>
  <si>
    <t>Retire (no access)</t>
  </si>
  <si>
    <t>yarn-monitoring</t>
  </si>
  <si>
    <t>aepforestry</t>
  </si>
  <si>
    <t>ServiceNow</t>
  </si>
  <si>
    <t>scm_ServiceNow_</t>
  </si>
  <si>
    <t>s005191;s270532</t>
  </si>
  <si>
    <t>s005191;s009338;s273514;s274432;s279151;s282791;s292129</t>
  </si>
  <si>
    <t>AdLibrary</t>
  </si>
  <si>
    <t>LDProMobileWeb</t>
  </si>
  <si>
    <t>scm_ldpromobileweb_</t>
  </si>
  <si>
    <t>TGIS</t>
  </si>
  <si>
    <t>COINS</t>
  </si>
  <si>
    <t>scm_COINS_</t>
  </si>
  <si>
    <t>s006528;s010572</t>
  </si>
  <si>
    <t>s010572;s286731</t>
  </si>
  <si>
    <t>page-object-model</t>
  </si>
  <si>
    <t>old ecd repo?</t>
  </si>
  <si>
    <t>s275511;s278013;s284674</t>
  </si>
  <si>
    <t>rapid7-dataloader</t>
  </si>
  <si>
    <t>va_security_manager</t>
  </si>
  <si>
    <t>scm_va_security_manager_</t>
  </si>
  <si>
    <t>d001039;s002100;s003811;s009218</t>
  </si>
  <si>
    <t>ServiceNow_documentConverter</t>
  </si>
  <si>
    <t>servicenow-test-automation</t>
  </si>
  <si>
    <t>MDMPrelim</t>
  </si>
  <si>
    <t>scm_MDM_</t>
  </si>
  <si>
    <t>d000201;d080068;dconl87;s004802;s004882;s010719;s186283;s254311;s289999</t>
  </si>
  <si>
    <t>s194745;s272110</t>
  </si>
  <si>
    <t>fcc-license-db</t>
  </si>
  <si>
    <t>scm_fcc_license_db_</t>
  </si>
  <si>
    <t>s005748;s282472;s282931</t>
  </si>
  <si>
    <t>s282931</t>
  </si>
  <si>
    <t>ETRM_Portal</t>
  </si>
  <si>
    <t>AirDryProgram</t>
  </si>
  <si>
    <t>scm_AirDryProgram_</t>
  </si>
  <si>
    <t>s005020</t>
  </si>
  <si>
    <t>EZMaxMobile-Fleet-Documentation</t>
  </si>
  <si>
    <t>scm_EMA-Fleet_</t>
  </si>
  <si>
    <t>s005075;s281716</t>
  </si>
  <si>
    <t>s005075;s281716;s281816</t>
  </si>
  <si>
    <t>TradeCapture</t>
  </si>
  <si>
    <t>data-access-ws</t>
  </si>
  <si>
    <t>health-check</t>
  </si>
  <si>
    <t>Scapps</t>
  </si>
  <si>
    <t>scm_SCAPPS_</t>
  </si>
  <si>
    <t>DispatchInstructions</t>
  </si>
  <si>
    <t>scm_DispatchInstructions_</t>
  </si>
  <si>
    <t>s182647;s184520;s209399;s209664;s211930;s506956</t>
  </si>
  <si>
    <t>tgis-portal</t>
  </si>
  <si>
    <t>pmagent</t>
  </si>
  <si>
    <t>EI-CXI-Oracle-Keys</t>
  </si>
  <si>
    <t>StageHand</t>
  </si>
  <si>
    <t>scm_Stagehand_</t>
  </si>
  <si>
    <t>s210749</t>
  </si>
  <si>
    <t>ace</t>
  </si>
  <si>
    <t>scm_ACE_</t>
  </si>
  <si>
    <t>s148222;s206534</t>
  </si>
  <si>
    <t>z001708</t>
  </si>
  <si>
    <t>cma-android-test</t>
  </si>
  <si>
    <t>cma-release</t>
  </si>
  <si>
    <t>BitBucket move 5/13</t>
  </si>
  <si>
    <t>CustDash</t>
  </si>
  <si>
    <t>scm_CustDash_</t>
  </si>
  <si>
    <t>s203524;s230426;s279910;s280776;s281300;s284022</t>
  </si>
  <si>
    <t>PMIS</t>
  </si>
  <si>
    <t>scm_PMIS_</t>
  </si>
  <si>
    <t>s174125;s178841;s179953;s189784;stso996</t>
  </si>
  <si>
    <t>s174125</t>
  </si>
  <si>
    <t>SEPORT</t>
  </si>
  <si>
    <t>mdm_intvl_vee</t>
  </si>
  <si>
    <t>TeamConnect</t>
  </si>
  <si>
    <t>scm_teamconnect_</t>
  </si>
  <si>
    <t>s003802;s005748;s186283;s191545;s210749;z001134</t>
  </si>
  <si>
    <t>UsageHub</t>
  </si>
  <si>
    <t>RepDesk</t>
  </si>
  <si>
    <t>scm_ccojava_</t>
  </si>
  <si>
    <t>dconl87;s132294;s207855;s238727;s244187;s248234;s249005;s254311;s272385;s285911;s292972</t>
  </si>
  <si>
    <t>s004882;s187760;s206534;s278613;s293624</t>
  </si>
  <si>
    <t>ecosys-test-automation</t>
  </si>
  <si>
    <t>repo was empty, did not move</t>
  </si>
  <si>
    <t>scm_ecosys_test_automation_</t>
  </si>
  <si>
    <t>s211046;s275511</t>
  </si>
  <si>
    <t>s277452</t>
  </si>
  <si>
    <t>eaton</t>
  </si>
  <si>
    <t>cma-backup</t>
  </si>
  <si>
    <t>TransMisc</t>
  </si>
  <si>
    <t>scm_TransMisc_</t>
  </si>
  <si>
    <t>dtsob63;s005290;s007846;s204452;s275418</t>
  </si>
  <si>
    <t>s178673</t>
  </si>
  <si>
    <t>Magnum</t>
  </si>
  <si>
    <t>aep-permits</t>
  </si>
  <si>
    <t>scm_aep-permits_</t>
  </si>
  <si>
    <t>s003811</t>
  </si>
  <si>
    <t>tcamps</t>
  </si>
  <si>
    <t>c</t>
  </si>
  <si>
    <t>scm_camps_</t>
  </si>
  <si>
    <t>s007585;s179953;s196691;s283738;s992324</t>
  </si>
  <si>
    <t>s179953</t>
  </si>
  <si>
    <t>HomeWarranty</t>
  </si>
  <si>
    <t>CYMSTART</t>
  </si>
  <si>
    <t>scm_cymstart_</t>
  </si>
  <si>
    <t>s179953;s189784;s992324</t>
  </si>
  <si>
    <t>EasyInfo</t>
  </si>
  <si>
    <t>scm_aepeasyinfo_</t>
  </si>
  <si>
    <t>s005075;s007209;s258580;s281716;s281816</t>
  </si>
  <si>
    <t>s005075;s007209;s258580;s276983;s281716</t>
  </si>
  <si>
    <t>DWMS_STORMS_GUI</t>
  </si>
  <si>
    <t>scm_dwmsstormsgui_</t>
  </si>
  <si>
    <t>aepnow-site</t>
  </si>
  <si>
    <t>scm_aepnow_</t>
  </si>
  <si>
    <t>s178853;s209894</t>
  </si>
  <si>
    <t>PCHS</t>
  </si>
  <si>
    <t>ComplexServer-Vmware</t>
  </si>
  <si>
    <t>LDPro</t>
  </si>
  <si>
    <t>scm_ldpro_</t>
  </si>
  <si>
    <t>s174125;s189784</t>
  </si>
  <si>
    <t>MAServices</t>
  </si>
  <si>
    <t>scm_MAServices_</t>
  </si>
  <si>
    <t>s002100;s007063;s008271;s272229;s276201;s298761</t>
  </si>
  <si>
    <t>s005280</t>
  </si>
  <si>
    <t>EnergyEfficiencyDemandReductionSupport</t>
  </si>
  <si>
    <t>EAMOVEC</t>
  </si>
  <si>
    <t>scm_EAMOVEC_</t>
  </si>
  <si>
    <t>s010640</t>
  </si>
  <si>
    <t>Enterprise_Documentum</t>
  </si>
  <si>
    <t>scm_enterprise_documentum_</t>
  </si>
  <si>
    <t>s004919;s006686;s189028;s244650;s247746;s273803;s274550</t>
  </si>
  <si>
    <t>s247746;s273803;s301270</t>
  </si>
  <si>
    <t>arvr-station-standards</t>
  </si>
  <si>
    <t>BPP</t>
  </si>
  <si>
    <t>never used, no groups</t>
  </si>
  <si>
    <t>FuelWorks</t>
  </si>
  <si>
    <t>scm_FuelWorks_</t>
  </si>
  <si>
    <t>DADWEB</t>
  </si>
  <si>
    <t>archive</t>
  </si>
  <si>
    <t>scm_dadweb_</t>
  </si>
  <si>
    <t>PAM</t>
  </si>
  <si>
    <t>scm_PAM_</t>
  </si>
  <si>
    <t>d002033;s094161</t>
  </si>
  <si>
    <t>ComplexServer-ActiveDirectory</t>
  </si>
  <si>
    <t>transmission-financials-error-analytics</t>
  </si>
  <si>
    <t>MOP_TX</t>
  </si>
  <si>
    <t>scm_mop_</t>
  </si>
  <si>
    <t>s007974;s173463;s174125;s195393;s280309</t>
  </si>
  <si>
    <t>s173463;s280309;s293306</t>
  </si>
  <si>
    <t>KremlinDataAudit</t>
  </si>
  <si>
    <t xml:space="preserve">never used </t>
  </si>
  <si>
    <t>JERI</t>
  </si>
  <si>
    <t>scm_jeri_</t>
  </si>
  <si>
    <t>s174125;s178841;s189784</t>
  </si>
  <si>
    <t>s153720;s174125;s261379</t>
  </si>
  <si>
    <t>AEPUtilities_FunctionalAutomation</t>
  </si>
  <si>
    <t>scm_AEPUtilities_</t>
  </si>
  <si>
    <t>s002100;s006958;s008271;s011624;s188122;s196887;s203524;s209894;s248234;s252795;s258580;s272229;s276201;s278390;s279718;s286251;s290571;s293306;z001693</t>
  </si>
  <si>
    <t>s188122;s252795;s279718;s286251;s290571</t>
  </si>
  <si>
    <t>data-access-ws-client</t>
  </si>
  <si>
    <t>s275511;s279074;s279637;s279669;s282791;s283950</t>
  </si>
  <si>
    <t>DWMS</t>
  </si>
  <si>
    <t>scm_DWMS_</t>
  </si>
  <si>
    <t>s174125;s179953;s189784;s992324</t>
  </si>
  <si>
    <t>PO43_IDOP</t>
  </si>
  <si>
    <t>s006528;s007166;s007974;s174125;s195393;s285762</t>
  </si>
  <si>
    <t>ecd-dotnet-reference-pipeline</t>
  </si>
  <si>
    <t>does not need migrated</t>
  </si>
  <si>
    <t>s293306</t>
  </si>
  <si>
    <t>GWISS</t>
  </si>
  <si>
    <t>archrive</t>
  </si>
  <si>
    <t>scm_gwiss_</t>
  </si>
  <si>
    <t>s182647;s184520;s186128;s196849;s207769;s209399;s209664;s211930;s506956</t>
  </si>
  <si>
    <t>s294099</t>
  </si>
  <si>
    <t>TPV</t>
  </si>
  <si>
    <t>scm_tpv_</t>
  </si>
  <si>
    <t>s005628; s131011</t>
  </si>
  <si>
    <t>CheckInCheckOutMobile</t>
  </si>
  <si>
    <t>scm_CheckInCheckOutMobile_</t>
  </si>
  <si>
    <t>s005748;s131011;s189126;s259228;z001693</t>
  </si>
  <si>
    <t>s280035; s282472; s282931</t>
  </si>
  <si>
    <t>ResidentialBillEstimation</t>
  </si>
  <si>
    <t>s283569</t>
  </si>
  <si>
    <t>DAE</t>
  </si>
  <si>
    <t>waiting for people to join group</t>
  </si>
  <si>
    <t>s007771; s179953; s287297; s289349</t>
  </si>
  <si>
    <t>intro-to-git</t>
  </si>
  <si>
    <t>don’t migrate</t>
  </si>
  <si>
    <t>scm_CSPLibrary_</t>
  </si>
  <si>
    <t>s001350; s140081; s148222; s26942; s279494</t>
  </si>
  <si>
    <t>OMSWeb</t>
  </si>
  <si>
    <t>scm_OMSWeb_</t>
  </si>
  <si>
    <t>s006528; s010572</t>
  </si>
  <si>
    <t>gl-accounting-validation-site</t>
  </si>
  <si>
    <t>s998442</t>
  </si>
  <si>
    <t>dmis_act77chk</t>
  </si>
  <si>
    <t>s186128;s187760;s243088;s278613;s299821</t>
  </si>
  <si>
    <t>MROiScan</t>
  </si>
  <si>
    <t>scm_MROiScan_</t>
  </si>
  <si>
    <t>s005075;s188785;s258580;s269462;s281816</t>
  </si>
  <si>
    <t>s198176; s281716</t>
  </si>
  <si>
    <t>RiskMaps</t>
  </si>
  <si>
    <t>scm_RiskMaps_</t>
  </si>
  <si>
    <t>dmis_mamwas_server</t>
  </si>
  <si>
    <t>TOOLS</t>
  </si>
  <si>
    <t>scm_TOOLS_</t>
  </si>
  <si>
    <t>s005628; s007846</t>
  </si>
  <si>
    <t>s131011; s211249; s281030</t>
  </si>
  <si>
    <t>commops_test_automation</t>
  </si>
  <si>
    <t>repo was too large, emailed</t>
  </si>
  <si>
    <t>scm_commops_test_auto_</t>
  </si>
  <si>
    <t>s275511</t>
  </si>
  <si>
    <t>secretariat</t>
  </si>
  <si>
    <t>scm_secretariat_</t>
  </si>
  <si>
    <t>s005748</t>
  </si>
  <si>
    <t>git-test-repo</t>
  </si>
  <si>
    <t>cdswebservice</t>
  </si>
  <si>
    <t>scm_cdswebservice_</t>
  </si>
  <si>
    <t>dmis_defect_arc</t>
  </si>
  <si>
    <t>OMSSummary</t>
  </si>
  <si>
    <t>scm_omssummary_</t>
  </si>
  <si>
    <t>TransmissionSiteVisit</t>
  </si>
  <si>
    <t>scm_transmissionsitevisit_</t>
  </si>
  <si>
    <t>s010792</t>
  </si>
  <si>
    <t>dcons11; s231225</t>
  </si>
  <si>
    <t>scada</t>
  </si>
  <si>
    <t>ITISMobile</t>
  </si>
  <si>
    <t>too big</t>
  </si>
  <si>
    <t>scm_itismobile_</t>
  </si>
  <si>
    <t>s005628;s010792;s131011;s211930;s275372;s282281</t>
  </si>
  <si>
    <t>s005768;s007846;s010792;s130522;s275372</t>
  </si>
  <si>
    <t>load_profile</t>
  </si>
  <si>
    <t>victrimport</t>
  </si>
  <si>
    <t>scm_victrimport_</t>
  </si>
  <si>
    <t xml:space="preserve">s002100;s003811;s009218 </t>
  </si>
  <si>
    <t xml:space="preserve">d001039 </t>
  </si>
  <si>
    <t>oracle-instantclient</t>
  </si>
  <si>
    <t>EDWUI</t>
  </si>
  <si>
    <t>only added analytics and edwui to send list</t>
  </si>
  <si>
    <t>scm_analytics_data_, scm_edwui_,scm_ITOP</t>
  </si>
  <si>
    <t>s005628;s010792;s131011;s211930;s275372;s282281; d002033; s135901;s259993</t>
  </si>
  <si>
    <t>s005768;s007846;s010792;s130522;s275372; d002033</t>
  </si>
  <si>
    <t>abd_associated_business_development</t>
  </si>
  <si>
    <t>scm_abd_associated_business_development_,scm_itop</t>
  </si>
  <si>
    <t>s281941;s998442</t>
  </si>
  <si>
    <t>s003811; s270999; s292371</t>
  </si>
  <si>
    <t>ITSupportTool</t>
  </si>
  <si>
    <t>ImpCalc</t>
  </si>
  <si>
    <t>scm_impcalc_</t>
  </si>
  <si>
    <t>EI-CXI-Oracle</t>
  </si>
  <si>
    <t>no group, just a list of ppl with access</t>
  </si>
  <si>
    <t>cicdadm;s005272;s182913;s195642;s277844;s291554;s291800;s291801;s291803;s291823;s291970</t>
  </si>
  <si>
    <t>SagTen</t>
  </si>
  <si>
    <t>a few random people have user permission, added to leads</t>
  </si>
  <si>
    <t>scm_sagten,scm_itop</t>
  </si>
  <si>
    <t>s189784; s007846;s010792;s211930;s282281</t>
  </si>
  <si>
    <t>s044114</t>
  </si>
  <si>
    <t>PowerTrackerAudit</t>
  </si>
  <si>
    <t>both groups have same people</t>
  </si>
  <si>
    <t>scm_powerTracker_,scm_powerTrackerAudit_</t>
  </si>
  <si>
    <t>s209664;s998442</t>
  </si>
  <si>
    <t>AdHoc</t>
  </si>
  <si>
    <t>no group, only one user permission</t>
  </si>
  <si>
    <t>Training</t>
  </si>
  <si>
    <t>retire</t>
  </si>
  <si>
    <t>CloudIAC</t>
  </si>
  <si>
    <t>scm_cloudIAC_</t>
  </si>
  <si>
    <t>s194564;s254311;s279849;s285911</t>
  </si>
  <si>
    <t>OMS2AEPWeb</t>
  </si>
  <si>
    <t>scm_OMS2AEPWeb_</t>
  </si>
  <si>
    <t>RTOCentral</t>
  </si>
  <si>
    <t>removed large files</t>
  </si>
  <si>
    <t>scm_rtocentral</t>
  </si>
  <si>
    <t>s005290;s007846;s010792;s044114;s204452;s211930;s282281; s010792; s244448; s282281</t>
  </si>
  <si>
    <t xml:space="preserve">s133241 </t>
  </si>
  <si>
    <t>aepcoin</t>
  </si>
  <si>
    <t>doesn’t exist? AEPcom perhaps?</t>
  </si>
  <si>
    <t>TelecommunicationsGIS</t>
  </si>
  <si>
    <t>scm_telecommunicationsGIS_</t>
  </si>
  <si>
    <t>s003343;s010094;s189784;s276684</t>
  </si>
  <si>
    <t>s006744;s130543;s252614;s282433;s295256</t>
  </si>
  <si>
    <t>arvr-bold</t>
  </si>
  <si>
    <t>scm_ema_arvr_</t>
  </si>
  <si>
    <t>PrimaTandD</t>
  </si>
  <si>
    <t>scm_primatandd_</t>
  </si>
  <si>
    <t xml:space="preserve">s179953 </t>
  </si>
  <si>
    <t>dcons11; s044114</t>
  </si>
  <si>
    <t>SOE</t>
  </si>
  <si>
    <t>scm_SOE_</t>
  </si>
  <si>
    <t>s005290;s007846;s010792;s203927;s282281;s998442</t>
  </si>
  <si>
    <t>s005290; s203927</t>
  </si>
  <si>
    <t>Adam</t>
  </si>
  <si>
    <t>scm_ADAM_</t>
  </si>
  <si>
    <t>d080068; s003811; s005280</t>
  </si>
  <si>
    <t>d080068; s258814</t>
  </si>
  <si>
    <t>PDS</t>
  </si>
  <si>
    <t>scm_pds_,scm_ITOP_</t>
  </si>
  <si>
    <t>s174125;s178841; s189784</t>
  </si>
  <si>
    <t>dcons11;s179953;s261379</t>
  </si>
  <si>
    <t>gsr</t>
  </si>
  <si>
    <t>scm_eems_</t>
  </si>
  <si>
    <t>s179953;s189784;s223887</t>
  </si>
  <si>
    <t>s007771;s287297;289349</t>
  </si>
  <si>
    <t>fbms</t>
  </si>
  <si>
    <t>scm_fbms_</t>
  </si>
  <si>
    <t>UtilitiesInt</t>
  </si>
  <si>
    <t>scm_utilitiesInt_</t>
  </si>
  <si>
    <t>s608311</t>
  </si>
  <si>
    <t>cma-ios-secrets</t>
  </si>
  <si>
    <t>Already Migrated</t>
  </si>
  <si>
    <t>GDCLab</t>
  </si>
  <si>
    <t>user permissions included in leads</t>
  </si>
  <si>
    <t>scm_GDCLab_</t>
  </si>
  <si>
    <t xml:space="preserve">s276375;s282191;s282218;s294902;s296027;s298482;s012235;s178673;s186128;s998010; </t>
  </si>
  <si>
    <t>s283022;s292509;s298482;WLCoder</t>
  </si>
  <si>
    <t>carirmgs</t>
  </si>
  <si>
    <t>scm_carirmgs_</t>
  </si>
  <si>
    <t>s282472; s282931</t>
  </si>
  <si>
    <t>maximo-regression</t>
  </si>
  <si>
    <t>one user permission</t>
  </si>
  <si>
    <t>scm_MaximoRegression_</t>
  </si>
  <si>
    <t>s275511; s278013;s291609; s291870; s292005</t>
  </si>
  <si>
    <t>s274073</t>
  </si>
  <si>
    <t>DET</t>
  </si>
  <si>
    <t>archived</t>
  </si>
  <si>
    <t>scm_det_</t>
  </si>
  <si>
    <t>s178841; s179953; s189784</t>
  </si>
  <si>
    <t>Maximo-Fleet</t>
  </si>
  <si>
    <t xml:space="preserve">scm_Maximo_ </t>
  </si>
  <si>
    <t>s280594</t>
  </si>
  <si>
    <t>CIRS</t>
  </si>
  <si>
    <t>scm_CIRS_</t>
  </si>
  <si>
    <t>s094161;s263074;s272121;s288574;s295721;s772820</t>
  </si>
  <si>
    <t>DDD</t>
  </si>
  <si>
    <t>scm_ddd_,scm_itop</t>
  </si>
  <si>
    <t>asd-journal-scripts</t>
  </si>
  <si>
    <t>ERCOT_MISO_Portal</t>
  </si>
  <si>
    <t>scm_ERCOT_MISO_Portal_</t>
  </si>
  <si>
    <t>s182647;</t>
  </si>
  <si>
    <t>FACMo</t>
  </si>
  <si>
    <t>s007209; s008271; s203524; s209894</t>
  </si>
  <si>
    <t>EI_Doc</t>
  </si>
  <si>
    <t>scm_Eintegration_</t>
  </si>
  <si>
    <t>s188122;s132294;s182394;</t>
  </si>
  <si>
    <t>s132294;</t>
  </si>
  <si>
    <t>DOVS</t>
  </si>
  <si>
    <t>scm_AOIS_</t>
  </si>
  <si>
    <t>s285762;s280309;s255610;s010572;s173463;</t>
  </si>
  <si>
    <t>s010572; s173463; s280309; s285762</t>
  </si>
  <si>
    <t>Amigo</t>
  </si>
  <si>
    <t>scm_Amigo_</t>
  </si>
  <si>
    <t>s289999;d000201;dconl87;d080068;</t>
  </si>
  <si>
    <t>ambari-config-changes</t>
  </si>
  <si>
    <t>CATS</t>
  </si>
  <si>
    <t>retired</t>
  </si>
  <si>
    <t>scm_CATS_</t>
  </si>
  <si>
    <t>s189784;s992324;</t>
  </si>
  <si>
    <t>AEPcom2018</t>
  </si>
  <si>
    <t>large files, need to have meeting</t>
  </si>
  <si>
    <t>scm_aepcom_</t>
  </si>
  <si>
    <t>s272121;s258618;s248234;s209894;s006958;z001693;s260705;s011624;s008271;s258580;</t>
  </si>
  <si>
    <t>s232645;</t>
  </si>
  <si>
    <t>cma-android-app</t>
  </si>
  <si>
    <t>cma-mock</t>
  </si>
  <si>
    <t>dmis_toollogbook</t>
  </si>
  <si>
    <t>dconl87;</t>
  </si>
  <si>
    <t>s299821;s278613;s243088;s187760;s186128;</t>
  </si>
  <si>
    <t>AEPSustainability</t>
  </si>
  <si>
    <t>scm_AEPSustainability_</t>
  </si>
  <si>
    <t>s209894;s258580;s011624;s010573;s008271;</t>
  </si>
  <si>
    <t>MDA</t>
  </si>
  <si>
    <t>scm_MDA_</t>
  </si>
  <si>
    <t>s178841;</t>
  </si>
  <si>
    <t>informatica-test-auto</t>
  </si>
  <si>
    <t>s298163;s297887;s295062;s294401;s293840;s293014;s292931;s292503;s292414;s292078;s291106;s291326;s291152;s278572;s288553;s286062;s285321;s281300;s279210;s278013;s274590;s274553;s272295;s264706;s261076;s249251;s203068;s005824;s012358;s239290;</t>
  </si>
  <si>
    <t>Documentum_RPS</t>
  </si>
  <si>
    <t>s274550;s273803;s244650;entdmd,;entdmt,;s247746;s006686;s189028;s004919;</t>
  </si>
  <si>
    <t>s301270;s273803;s247746;</t>
  </si>
  <si>
    <t>DWMS_CrewRoutingTool</t>
  </si>
  <si>
    <t>scm_DWMS_CrewRoutingTool_</t>
  </si>
  <si>
    <t>s189784;</t>
  </si>
  <si>
    <t>s268968;s174125;s179953;s178841;</t>
  </si>
  <si>
    <t>OMS</t>
  </si>
  <si>
    <t>scm_OMS_</t>
  </si>
  <si>
    <t>s010572;s006528;</t>
  </si>
  <si>
    <t>UGNetwork</t>
  </si>
  <si>
    <t>scm_custgridanalytics_</t>
  </si>
  <si>
    <t>tempo</t>
  </si>
  <si>
    <t>scm_tempo_</t>
  </si>
  <si>
    <t>s281816;tempomt;tempomt;s269462;s188785;s258580;s005075;</t>
  </si>
  <si>
    <t>s281716;s269462;s258580;s005075;s007209;</t>
  </si>
  <si>
    <t>DistributionESRI</t>
  </si>
  <si>
    <t>scm_DistributionESRI_</t>
  </si>
  <si>
    <t>s010094;s003343;</t>
  </si>
  <si>
    <t>s276684;s270183;s244448;s010792;s252614;s130543;s006744;s007846;</t>
  </si>
  <si>
    <t>AMI_Integrations</t>
  </si>
  <si>
    <t>probably should specify link to repo because many ami_integrations repos exist</t>
  </si>
  <si>
    <t>scm_ami_integrations_</t>
  </si>
  <si>
    <t>amilead;s294076;s289999;s280495;s279887;s277576;s277575;s276677;s276071;s275372;s274520;s272609;s272385;s272110;s263867;s254311;s252714;s249005;s206534;d000201;s010572;s004882;s131182;s203524;dconl87;s006528;s010719;s148222;s004802;s186283;d080068;</t>
  </si>
  <si>
    <t>s280495;s279887;s277576;s277575;s274520;s194745;s206534;s173463;</t>
  </si>
  <si>
    <t>ar-gen-equipment-data</t>
  </si>
  <si>
    <t>big files</t>
  </si>
  <si>
    <t>scm_ar_gen_equipment_data_</t>
  </si>
  <si>
    <t>s281816;s281716;s179860;s238727;s188785;s258580;s005075;s007209;</t>
  </si>
  <si>
    <t>SettlementCentral</t>
  </si>
  <si>
    <t>scm_settlementcentral_</t>
  </si>
  <si>
    <t>s004819;s196849;</t>
  </si>
  <si>
    <t>s211930;s131858;s012651;s196887;</t>
  </si>
  <si>
    <t>macss-shadow</t>
  </si>
  <si>
    <t>scm_macss-shadow_</t>
  </si>
  <si>
    <t>PUCO11</t>
  </si>
  <si>
    <t>scm_puco11_</t>
  </si>
  <si>
    <t>s189784;s178841;</t>
  </si>
  <si>
    <t>GeneratedEstTimeOfResponse</t>
  </si>
  <si>
    <t>example-rest-java</t>
  </si>
  <si>
    <t>scm_csplibrary_</t>
  </si>
  <si>
    <t>s279494;s269462;s140081;s001350;s148222;</t>
  </si>
  <si>
    <t>XAM</t>
  </si>
  <si>
    <t>scm_xam_</t>
  </si>
  <si>
    <t>s207855;s272385;s266666;s238727;s194745;s210749;s206534;s005280;s140081;s335447;s008271;</t>
  </si>
  <si>
    <t>s207855;s206534;s007196;s335447;</t>
  </si>
  <si>
    <t>ConfirmsAuditIdMonitor</t>
  </si>
  <si>
    <t>scm_tradingandrisk_</t>
  </si>
  <si>
    <t>s263867;s207769;s998442;s182647;s186128;</t>
  </si>
  <si>
    <t>s294545;s294099;s265025;s263867;s260895;s212170;s188785;s133241;s999163;s506956;s182647;s186128;</t>
  </si>
  <si>
    <t>MarkTest</t>
  </si>
  <si>
    <t xml:space="preserve">doesn’t exist </t>
  </si>
  <si>
    <t>va_release</t>
  </si>
  <si>
    <t>scm_va_release_</t>
  </si>
  <si>
    <t>s281999;d001039;s002100;s003811;</t>
  </si>
  <si>
    <t>pspublic</t>
  </si>
  <si>
    <t>scm_middleware_</t>
  </si>
  <si>
    <t>s276375;s998010;s012235;s008599;s005824;s132040;s007450;s608311;</t>
  </si>
  <si>
    <t>s282472;</t>
  </si>
  <si>
    <t>IEEM</t>
  </si>
  <si>
    <t>ScanViewXM</t>
  </si>
  <si>
    <t>scm_scanviewxm_</t>
  </si>
  <si>
    <t>immediate-send-service</t>
  </si>
  <si>
    <t>scm_immediatesendservice_</t>
  </si>
  <si>
    <t>s276201;s272229;</t>
  </si>
  <si>
    <t>EI_Logging_V2</t>
  </si>
  <si>
    <t>scm_enterpriseIntegration_</t>
  </si>
  <si>
    <t>s180313;s292343;s291970;s291554;s291154;s285592;s206653;s280430;s277844;s199504;s258580;</t>
  </si>
  <si>
    <t>s299266;s294902;s258433;s293450;s291554;s291154;s291121;s288070;s284473;s281199;s279638;s258580;s186283;</t>
  </si>
  <si>
    <t>Jolt_iOS</t>
  </si>
  <si>
    <t>scm_jolt_ios_</t>
  </si>
  <si>
    <t>s269462;s258580;</t>
  </si>
  <si>
    <t>PowerDownReport</t>
  </si>
  <si>
    <t>ComTrac</t>
  </si>
  <si>
    <t>scm_comTrac_</t>
  </si>
  <si>
    <t>s209399;s007140;s005020;</t>
  </si>
  <si>
    <t>AEPUtilities</t>
  </si>
  <si>
    <t>too big, communicating with team</t>
  </si>
  <si>
    <t>scm_aeputilities_</t>
  </si>
  <si>
    <t>s293306;s290571;s286251;s279718;s278390;s276201;s272229;s252795;s248234;s209894;s188122;s006958;s258580;z001693;s002100;s203524;s011624;s008271;s196887;</t>
  </si>
  <si>
    <t>s290571;s286251;s279718;s252795;s188122;</t>
  </si>
  <si>
    <t>PMM_PAM_ExecSummary</t>
  </si>
  <si>
    <t>scm_pmm_pam_execsummary_</t>
  </si>
  <si>
    <t>s295721;s272121;s263074;d002033;s094161;</t>
  </si>
  <si>
    <t>CostAllocation</t>
  </si>
  <si>
    <t>scm_costallocation_</t>
  </si>
  <si>
    <t>s209399;s004819;s007140;s209664;s005020;</t>
  </si>
  <si>
    <t>EAF</t>
  </si>
  <si>
    <t>scm_eaf_</t>
  </si>
  <si>
    <t>s287790;s281941;z001693;s005748;</t>
  </si>
  <si>
    <t>s180313;s293306;s287790;s282931;s282472;s281941;s274272;</t>
  </si>
  <si>
    <t>mro-mrdm</t>
  </si>
  <si>
    <t>REMIGRATE 6/20</t>
  </si>
  <si>
    <t>scm_mro_</t>
  </si>
  <si>
    <t>s279041;s278613;s001910;d000201;s186128;</t>
  </si>
  <si>
    <t>s279124;s210749;d002033;s187760;</t>
  </si>
  <si>
    <t>CLAIMS</t>
  </si>
  <si>
    <t>scm_claims_</t>
  </si>
  <si>
    <t>s294180;s005748;</t>
  </si>
  <si>
    <t>s283515;s282472;</t>
  </si>
  <si>
    <t>WME-sprint2</t>
  </si>
  <si>
    <t>scm_wme_</t>
  </si>
  <si>
    <t>s243088;z000461;</t>
  </si>
  <si>
    <t>s292155;s280615;s272609;s263867;s243247;s242932;</t>
  </si>
  <si>
    <t>DistributionGIS</t>
  </si>
  <si>
    <t>scm_distributiongis_</t>
  </si>
  <si>
    <t>s189784;s010094;s003343;</t>
  </si>
  <si>
    <t>s200424;stso828;</t>
  </si>
  <si>
    <t>AEPExternalWebsites</t>
  </si>
  <si>
    <t>Really Big</t>
  </si>
  <si>
    <t>scm_aepxwebs_</t>
  </si>
  <si>
    <t>s272121;s260705;s258618;s248234;s209894;s006958;s258580;s011624;s008271;</t>
  </si>
  <si>
    <t>EI-CXI-webMethods</t>
  </si>
  <si>
    <t>already on github</t>
  </si>
  <si>
    <t>scm_enterpriseintegration_</t>
  </si>
  <si>
    <t>EASFCM90</t>
  </si>
  <si>
    <t>scm_easfcm90_</t>
  </si>
  <si>
    <t>s006370;s008599;s005824;s132040;s192085;s005748;s007450;s608311;</t>
  </si>
  <si>
    <t>z000740;s282472;</t>
  </si>
  <si>
    <t>ECDSampleApp</t>
  </si>
  <si>
    <t>scm_ecdsampleapp_</t>
  </si>
  <si>
    <t>s279494;svn_tes;</t>
  </si>
  <si>
    <t>s269462;</t>
  </si>
  <si>
    <t>cyber_intel_stix</t>
  </si>
  <si>
    <t>scm_cyber_intel_stix_</t>
  </si>
  <si>
    <t>s131182;s201114;</t>
  </si>
  <si>
    <t>s998034;</t>
  </si>
  <si>
    <t>CymTLM</t>
  </si>
  <si>
    <t>moved early</t>
  </si>
  <si>
    <t>scm_cymtlm_</t>
  </si>
  <si>
    <t>s189784;s992324;s179953;</t>
  </si>
  <si>
    <t>EmailSignature</t>
  </si>
  <si>
    <t>MASubscriptionAdmin</t>
  </si>
  <si>
    <t>scm_masubadmin_</t>
  </si>
  <si>
    <t>s272229;s002100;s008271;</t>
  </si>
  <si>
    <t>s005280;</t>
  </si>
  <si>
    <t>WorkForce</t>
  </si>
  <si>
    <t>PASTA</t>
  </si>
  <si>
    <t>scm_pasta_</t>
  </si>
  <si>
    <t>s998442;d002033;s133670;s005075;s094161;</t>
  </si>
  <si>
    <t>AEPDistribution_com</t>
  </si>
  <si>
    <t>scm_aepdistribution_com_</t>
  </si>
  <si>
    <t>s992324;</t>
  </si>
  <si>
    <t>mdt</t>
  </si>
  <si>
    <t>NercCipAssessment</t>
  </si>
  <si>
    <t>scm_nerccipassessment_</t>
  </si>
  <si>
    <t>s233488;s131182;</t>
  </si>
  <si>
    <t>EZMaxmobile-Fleet-EMA</t>
  </si>
  <si>
    <t>scm_ema-fleet_</t>
  </si>
  <si>
    <t>s281816;s281716;s005075;</t>
  </si>
  <si>
    <t>s281716;s005075;</t>
  </si>
  <si>
    <t>nMarketUnreg</t>
  </si>
  <si>
    <t>scm_nmarketunreg_</t>
  </si>
  <si>
    <t>s281495;s207769;s209399;s004819;s182647;s196887;</t>
  </si>
  <si>
    <t>s265025;</t>
  </si>
  <si>
    <t>MarketingSupport</t>
  </si>
  <si>
    <t>IntegApps</t>
  </si>
  <si>
    <t>scm_integapps_</t>
  </si>
  <si>
    <t>s412560;</t>
  </si>
  <si>
    <t>ARS</t>
  </si>
  <si>
    <t>scm_ars_</t>
  </si>
  <si>
    <t>s003802; s005748; s192085; Paul Parker &lt;pparker1@aep.com&gt;; s278308; s278311; s293306; s300542</t>
  </si>
  <si>
    <t>s274272; s281570; s282472; s282931; s282931; s286459; s288914; s294402; s304584; s341546; z001693</t>
  </si>
  <si>
    <t>MRDADS</t>
  </si>
  <si>
    <t>scm_mrdads_</t>
  </si>
  <si>
    <t>ONS</t>
  </si>
  <si>
    <t>scm_ons_</t>
  </si>
  <si>
    <t>s010572;s007974;s007166;s006528;s178841;s173463;</t>
  </si>
  <si>
    <t>RateManagement</t>
  </si>
  <si>
    <t>scm_ratemanagement_</t>
  </si>
  <si>
    <t>s196144;s278390;s207855;s272385;s272229;s270999;s266666;s238727;s252795;s210749;s005280;s007196;s335447;s002100;s003811;s008271;s007063;</t>
  </si>
  <si>
    <t>s207855;s252795;d001039;s007196;s335447;s002100;s007063;</t>
  </si>
  <si>
    <t>cert-assistant</t>
  </si>
  <si>
    <t>LLparse</t>
  </si>
  <si>
    <t>scm_llparse_</t>
  </si>
  <si>
    <t>s210749;</t>
  </si>
  <si>
    <t>CertificateAssistant</t>
  </si>
  <si>
    <t>doesn’t exist</t>
  </si>
  <si>
    <t>ITAtlas</t>
  </si>
  <si>
    <t>scm_itatlas</t>
  </si>
  <si>
    <t>s003802; s210749</t>
  </si>
  <si>
    <t>TE_Viewer</t>
  </si>
  <si>
    <t>scm_te_viewer_</t>
  </si>
  <si>
    <t>s211046;dcons11;s005290;s007846;</t>
  </si>
  <si>
    <t>s267077;dcons11;</t>
  </si>
  <si>
    <t>ScopeBuilder</t>
  </si>
  <si>
    <t>scm_scopebuilder_</t>
  </si>
  <si>
    <t>s275418;s244005;</t>
  </si>
  <si>
    <t>PDP</t>
  </si>
  <si>
    <t>scm_pdp_</t>
  </si>
  <si>
    <t>s283515;s282931;s282472;s274272;s210749;s005748;</t>
  </si>
  <si>
    <t>s282931;</t>
  </si>
  <si>
    <t>DCR</t>
  </si>
  <si>
    <t>scm_dcr_</t>
  </si>
  <si>
    <t>s189784;s179953;</t>
  </si>
  <si>
    <t>LoadForecast</t>
  </si>
  <si>
    <t>scm_loadforecast_</t>
  </si>
  <si>
    <t>s211930;s209399;s196849;s209664;s506956;s182647;s186128;</t>
  </si>
  <si>
    <t>SAM</t>
  </si>
  <si>
    <t>scm_sam_</t>
  </si>
  <si>
    <t>s261379;</t>
  </si>
  <si>
    <t>AEPVoicemail</t>
  </si>
  <si>
    <t>Commercial_Administration</t>
  </si>
  <si>
    <t>weird error with bfg, files have been deleted from head</t>
  </si>
  <si>
    <t>scm_commercialadministration_</t>
  </si>
  <si>
    <t>d002033; s004919; s182647; s184520; s186128; s207769; s209399; s209664; s211930; s506956; s998442</t>
  </si>
  <si>
    <t>dtsob61 s133241; s212170; s260895; s263867; s265025; s294099; s294545;</t>
  </si>
  <si>
    <t>PAL</t>
  </si>
  <si>
    <t>scm_pal_</t>
  </si>
  <si>
    <t>mdm2</t>
  </si>
  <si>
    <t>scm_mdm_</t>
  </si>
  <si>
    <t>s289999;s254311;d000201;s004882;dconl87;s010719;s004802;s186283;d080068;</t>
  </si>
  <si>
    <t>s272110;s260625;s194745;</t>
  </si>
  <si>
    <t>com.aep.consumables.felcons</t>
  </si>
  <si>
    <t>need to remove large file</t>
  </si>
  <si>
    <t>Anne M Holmes &lt;amholmes@aep.com&gt;; Smita P Prabhu &lt;spprabhu@aep.com&gt;</t>
  </si>
  <si>
    <t>CEAS</t>
  </si>
  <si>
    <t>scm_ceas_</t>
  </si>
  <si>
    <t>s211930;s131858;</t>
  </si>
  <si>
    <t>s012651;s004819;s196887;</t>
  </si>
  <si>
    <t>CPM</t>
  </si>
  <si>
    <t>scm_cpm_</t>
  </si>
  <si>
    <t>s010792;s179953;s005628;</t>
  </si>
  <si>
    <t>CMS</t>
  </si>
  <si>
    <t>scm_cms_</t>
  </si>
  <si>
    <t>s244448;</t>
  </si>
  <si>
    <t>s244448;s269268;</t>
  </si>
  <si>
    <t>WMEReports</t>
  </si>
  <si>
    <t>analytics-services-test-automation</t>
  </si>
  <si>
    <t>s295702;s294401;s291326;s288553;s278013;s007585;s202025;s183623;s203524;</t>
  </si>
  <si>
    <t>LoadCalc</t>
  </si>
  <si>
    <t>scm_loadcalc_</t>
  </si>
  <si>
    <t>TGIS-TLE-Projects</t>
  </si>
  <si>
    <t>scm_tgis_</t>
  </si>
  <si>
    <t>s297043;s284272;s282281;s281490;s211249;s010792;s131011;s142161;s005628;</t>
  </si>
  <si>
    <t>s281030;s279726;s273595;s211249;s005768;s130522;s007846;</t>
  </si>
  <si>
    <t>macss-table-search</t>
  </si>
  <si>
    <t>SoapUIProAnalysis</t>
  </si>
  <si>
    <t>HRIT</t>
  </si>
  <si>
    <t>scm_hrit_</t>
  </si>
  <si>
    <t>s003802;s005748;s011624;s008271;s191545;s186283;</t>
  </si>
  <si>
    <t>s282472;s007791;s009338;s009988;s131381;z001134;a647156;</t>
  </si>
  <si>
    <t>Oracle_Billing_Component</t>
  </si>
  <si>
    <t> scm_OracleBillingComponent_</t>
  </si>
  <si>
    <t>s012651; s196849; s209399; s211930</t>
  </si>
  <si>
    <t>dtsob61; s003811; s131858; s182647; s186128; s196887; s272051; s281495</t>
  </si>
  <si>
    <t>KEY</t>
  </si>
  <si>
    <t>scm_key_</t>
  </si>
  <si>
    <t>s269462;s009338;z001134;s005748;a647156;</t>
  </si>
  <si>
    <t>s293674;s291452;s282931;s282472;s136267;s007791;s009338;s009988;s003802;z001134;s003905;s005272;s191545;</t>
  </si>
  <si>
    <t>nMarketPJM</t>
  </si>
  <si>
    <t>scm_nmarketpjm_</t>
  </si>
  <si>
    <t>s209399; s281495</t>
  </si>
  <si>
    <t>MAL</t>
  </si>
  <si>
    <t>scm_mal_</t>
  </si>
  <si>
    <t>EI_IFW</t>
  </si>
  <si>
    <t>scm_eintegration_</t>
  </si>
  <si>
    <t>AMI_Integrations_Deploy</t>
  </si>
  <si>
    <t>SCRCatalyst</t>
  </si>
  <si>
    <t>scm_scrcatalyst_</t>
  </si>
  <si>
    <t>s187730;s998442;</t>
  </si>
  <si>
    <t>dmis_checktables</t>
  </si>
  <si>
    <t>EHAP</t>
  </si>
  <si>
    <t>scm_ehap_</t>
  </si>
  <si>
    <t>s199507;s005748;</t>
  </si>
  <si>
    <t>s282931;s282472;s199507;</t>
  </si>
  <si>
    <t>EDISH</t>
  </si>
  <si>
    <t>scm_edish_</t>
  </si>
  <si>
    <t>d000201;dconl87;d080068;</t>
  </si>
  <si>
    <t>ComplexServer-Windows</t>
  </si>
  <si>
    <t>scm_complexserver-windows_</t>
  </si>
  <si>
    <t>s274191;</t>
  </si>
  <si>
    <t>WorkOrderManual</t>
  </si>
  <si>
    <t>scm_workordermanual_</t>
  </si>
  <si>
    <t>s005748;</t>
  </si>
  <si>
    <t>s282931;s282472;</t>
  </si>
  <si>
    <t>PWP</t>
  </si>
  <si>
    <t>scm_pwp_</t>
  </si>
  <si>
    <t>s004919;</t>
  </si>
  <si>
    <t>GBMS</t>
  </si>
  <si>
    <t>scm_gbms_</t>
  </si>
  <si>
    <t>s295721;s288574;s272121;s263074;s187730;s094161;</t>
  </si>
  <si>
    <t>s772820;d002033;</t>
  </si>
  <si>
    <t>aepnow-global</t>
  </si>
  <si>
    <t>s209894;s178853;</t>
  </si>
  <si>
    <t>MDF</t>
  </si>
  <si>
    <t xml:space="preserve">large files </t>
  </si>
  <si>
    <t>scm_mdf_</t>
  </si>
  <si>
    <t>s189784;s174125;s178841;</t>
  </si>
  <si>
    <t>WME</t>
  </si>
  <si>
    <t>LRP</t>
  </si>
  <si>
    <t>scm_lrp_</t>
  </si>
  <si>
    <t>d002033;s094161;</t>
  </si>
  <si>
    <t>Swami</t>
  </si>
  <si>
    <t>very big</t>
  </si>
  <si>
    <t>scm_swami_</t>
  </si>
  <si>
    <t>s289999;s277576;s277575;s272110;s252714;s249005;s206534;s004882;s131182;s203524;dconl87;s010719;s148222;</t>
  </si>
  <si>
    <t>SMTxP_Dashboard</t>
  </si>
  <si>
    <t>GenBaseApplications</t>
  </si>
  <si>
    <t>scm_genbaseapplications_</t>
  </si>
  <si>
    <t>s211930;s209399;s209664;s184520;s506956;s182647;s186128;</t>
  </si>
  <si>
    <t>WAF</t>
  </si>
  <si>
    <t>scm_waf_</t>
  </si>
  <si>
    <t>s294902;s282191;s282218;s276375;s998010;s012235;</t>
  </si>
  <si>
    <t>s283022;</t>
  </si>
  <si>
    <t>AllConnectEmailProgram</t>
  </si>
  <si>
    <t>DWMS_WebTool</t>
  </si>
  <si>
    <t>scm_dwmswebtool_</t>
  </si>
  <si>
    <t>s189784;s174125;s179953;</t>
  </si>
  <si>
    <t>dcons11;</t>
  </si>
  <si>
    <t>ICE</t>
  </si>
  <si>
    <t>ITScorecard</t>
  </si>
  <si>
    <t>scm_itscorecard_</t>
  </si>
  <si>
    <t>OutageMap</t>
  </si>
  <si>
    <t>scm_outagemap_</t>
  </si>
  <si>
    <t>psaxm</t>
  </si>
  <si>
    <t>cma-documentation</t>
  </si>
  <si>
    <t>scm_cma_</t>
  </si>
  <si>
    <t>s299563;s277482;s295637;s286171;s292236;s291970;s291554;s288591;s288070;s286452;s286251;s206653;s283023;s279638;s278454;s277844;s248234;s194745;s188785;s188122;s006958;s179120;s002100;s008271;s196887;</t>
  </si>
  <si>
    <t>s295710;s295358;s292816;s291121;s280022;cmaabci;s270483;s264529;s195644;s004140;s250226;s197206;s007209;s209184;s005272;s194759;</t>
  </si>
  <si>
    <t>energy-credit</t>
  </si>
  <si>
    <t>scm_energycredit_</t>
  </si>
  <si>
    <t>s265025;s207769;s260705;s211930;s209399;s209664;s184520;s506956;s182647;s186128;</t>
  </si>
  <si>
    <t>s294545;s294099;s260895;s133241;</t>
  </si>
  <si>
    <t>StarReceiver</t>
  </si>
  <si>
    <t>scm_starreceiver_</t>
  </si>
  <si>
    <t>s003802;</t>
  </si>
  <si>
    <t>LASOR</t>
  </si>
  <si>
    <t>scm_lasor_</t>
  </si>
  <si>
    <t>s282281;s204452;s211930;s010792;s189126;s133241;s044114;s007846;</t>
  </si>
  <si>
    <t>s211249;s133241;s203927;</t>
  </si>
  <si>
    <t>AdServices</t>
  </si>
  <si>
    <t>they asked to be migrated early</t>
  </si>
  <si>
    <t>scm_adservices_</t>
  </si>
  <si>
    <t>gencheckout</t>
  </si>
  <si>
    <t>scm_gencheckout_</t>
  </si>
  <si>
    <t>s281494;s209399;s196849;s209664;</t>
  </si>
  <si>
    <t>tririga</t>
  </si>
  <si>
    <t>scm_tririga_</t>
  </si>
  <si>
    <t>s287790;s270086;s003802;</t>
  </si>
  <si>
    <t>dmis_kvmeters</t>
  </si>
  <si>
    <t>s300542;s293306;s278308;s278311;s275511;s003802;s192085;s005748;</t>
  </si>
  <si>
    <t>highvol;s294402;s288914;s286459;s283515;s282931;s282472;s281570;s274272;s341546;z001693;</t>
  </si>
  <si>
    <t>nike-world</t>
  </si>
  <si>
    <t>UDR</t>
  </si>
  <si>
    <t>scm_udr_</t>
  </si>
  <si>
    <t>s211930;s209399;s209664;s506956;s182647;s186128;</t>
  </si>
  <si>
    <t>outage-optimization</t>
  </si>
  <si>
    <t>scm_msc_</t>
  </si>
  <si>
    <t>s297830;d002033;s133670;s005075;dtsob61;s094161;</t>
  </si>
  <si>
    <t>NEED</t>
  </si>
  <si>
    <t>scm_need_</t>
  </si>
  <si>
    <t>s179953;</t>
  </si>
  <si>
    <t>DWMS_STORMS_DB</t>
  </si>
  <si>
    <t>scm_dwmsstormsdb_</t>
  </si>
  <si>
    <t>s174125;</t>
  </si>
  <si>
    <t>arvr-station-standards-api</t>
  </si>
  <si>
    <t>s281716;s179860;s238727;s188785;s005075;</t>
  </si>
  <si>
    <t>s290089;s206288;s240425;</t>
  </si>
  <si>
    <t>TCIDR</t>
  </si>
  <si>
    <t>scm_tcidr_</t>
  </si>
  <si>
    <t>s252795;s005280;dconl87;</t>
  </si>
  <si>
    <t>s248234;</t>
  </si>
  <si>
    <t>EI_EAI</t>
  </si>
  <si>
    <t>scm_eintegration_, scm_enterpriseintegration_</t>
  </si>
  <si>
    <t>UnitCosting</t>
  </si>
  <si>
    <t>scm_unitcosting_</t>
  </si>
  <si>
    <t>s211930;s209399;s196849;s209664;s184520;s506956;s182647;s186128;</t>
  </si>
  <si>
    <t>dmis_code_selector</t>
  </si>
  <si>
    <t>carirvlt</t>
  </si>
  <si>
    <t>scm_carirvlt_</t>
  </si>
  <si>
    <t>s211410;s251080;</t>
  </si>
  <si>
    <t>contributor</t>
  </si>
  <si>
    <t>scm_contributor_</t>
  </si>
  <si>
    <t>s009218;s274475;d001039;s002100;s003811;</t>
  </si>
  <si>
    <t>TAPIS</t>
  </si>
  <si>
    <t>scm_tapis_</t>
  </si>
  <si>
    <t>geninactive</t>
  </si>
  <si>
    <t>scm_scapps_</t>
  </si>
  <si>
    <t>s143001;</t>
  </si>
  <si>
    <t>PropensityModels</t>
  </si>
  <si>
    <t>platform-pipelines</t>
  </si>
  <si>
    <t>few user permissions</t>
  </si>
  <si>
    <t>arvr-documentation</t>
  </si>
  <si>
    <t>ServerVirtualization</t>
  </si>
  <si>
    <t>scm_servervirtualization_</t>
  </si>
  <si>
    <t>d000175;</t>
  </si>
  <si>
    <t>s207725;</t>
  </si>
  <si>
    <t>scm_subadmin_</t>
  </si>
  <si>
    <t>vvo_adaptivolt</t>
  </si>
  <si>
    <t>MSC</t>
  </si>
  <si>
    <t>THETA</t>
  </si>
  <si>
    <t>scm_theta_</t>
  </si>
  <si>
    <t>s005628;s007846;</t>
  </si>
  <si>
    <t>s131011;</t>
  </si>
  <si>
    <t>WME-rewrite</t>
  </si>
  <si>
    <t>AgencyExtranet</t>
  </si>
  <si>
    <t>scm_agencyextranet_</t>
  </si>
  <si>
    <t>s293306;s276201;s274475;s207855;s272385;s270999;s238727;s252795;d001039;s210749;s206534;s002100;s003811;s008271;</t>
  </si>
  <si>
    <t>s278390;s276201;s274475;s270999;s252795;s206534;s003811;</t>
  </si>
  <si>
    <t>HVCA</t>
  </si>
  <si>
    <t>scm_hvca_</t>
  </si>
  <si>
    <t>arvr-bold-android</t>
  </si>
  <si>
    <t>CreditCheck</t>
  </si>
  <si>
    <t>scm_creditcheck_</t>
  </si>
  <si>
    <t>d001039;s003811;</t>
  </si>
  <si>
    <t>cma-android-secrets</t>
  </si>
  <si>
    <t>revpro</t>
  </si>
  <si>
    <t>PowerPlant</t>
  </si>
  <si>
    <t>scm_powerplant_</t>
  </si>
  <si>
    <t>EI-CMA-API-webMethods</t>
  </si>
  <si>
    <t>Megaphone</t>
  </si>
  <si>
    <t>arcs-test-automation</t>
  </si>
  <si>
    <t>scm_arcs_</t>
  </si>
  <si>
    <t>s271585;</t>
  </si>
  <si>
    <t>s283950;s282791;s279669;s279637;s279074;s275511;arcsvsd;a647156;</t>
  </si>
  <si>
    <t>RespFramework</t>
  </si>
  <si>
    <t>scm_respframework_</t>
  </si>
  <si>
    <t>s258580;s011624;s008271;s186283;</t>
  </si>
  <si>
    <t>OfficeOfChair</t>
  </si>
  <si>
    <t>scm_officeofchair_</t>
  </si>
  <si>
    <t>DWMS_DMS</t>
  </si>
  <si>
    <t>scm_dwmsdms_</t>
  </si>
  <si>
    <t>s189784;s174125;s173463;</t>
  </si>
  <si>
    <t>s261379;dcons11;s179953;s173463;</t>
  </si>
  <si>
    <t>MDMIntegrations</t>
  </si>
  <si>
    <t>scm_mdmintegrations_</t>
  </si>
  <si>
    <t>s294076;s289999;s278461;s277575;d000201;s010719;s186283;d080068;</t>
  </si>
  <si>
    <t>s279887;s274521;s272110;s249005;</t>
  </si>
  <si>
    <t>EAM</t>
  </si>
  <si>
    <t>scm_eam_</t>
  </si>
  <si>
    <t>s998442;s010640;</t>
  </si>
  <si>
    <t>dtsob61;</t>
  </si>
  <si>
    <t>duplicate</t>
  </si>
  <si>
    <t>AMI_Integrations_Test</t>
  </si>
  <si>
    <t>IntervalDataPull</t>
  </si>
  <si>
    <t>CCT</t>
  </si>
  <si>
    <t>two user permissions</t>
  </si>
  <si>
    <t>scm_itop_</t>
  </si>
  <si>
    <t>s302361;s302108;s291727;s280615;s276677;s276071;s274092;s272609;s271839;s268494;s263867;</t>
  </si>
  <si>
    <t>s301266;s302108;s299602;s299382;s298844;s298544;s298423;s297387;s296741;s296682;s296681;s296542;s296244;s295192;s294829;s294697;s291727;s291216;s290030;s288032;s286104;s286103;s285463;s285319;s282450;s282380;s282101;s281313;s280615;s279885;s279589;s279040;s278783;s278471;s278474;s276883;s276790;s276677;s276119;s276071;s275372;s274092;s272609;s271839;s271833;s266666;s263867;d002033;s178673;</t>
  </si>
  <si>
    <t>LTraX</t>
  </si>
  <si>
    <t>scm_ltrax_</t>
  </si>
  <si>
    <t>o763644;</t>
  </si>
  <si>
    <t>Documentum_Corporate</t>
  </si>
  <si>
    <t>s207769;s211930;s209399;s196849;s209664;s184520;s506956;s182647;s186128;</t>
  </si>
  <si>
    <t>s294099;</t>
  </si>
  <si>
    <t>jar-finder-maven-plugin</t>
  </si>
  <si>
    <t>doesnt exist</t>
  </si>
  <si>
    <t>s003811;</t>
  </si>
  <si>
    <t>arvr-bold-ios</t>
  </si>
  <si>
    <t>EI_EI</t>
  </si>
  <si>
    <t>large files</t>
  </si>
  <si>
    <t>PMM</t>
  </si>
  <si>
    <t xml:space="preserve">scm_pmm_ </t>
  </si>
  <si>
    <t>d002033; s005075; s094161; s133670; s297830; s998442</t>
  </si>
  <si>
    <t>MAIFI_QOS</t>
  </si>
  <si>
    <t>scm_maifiqos_</t>
  </si>
  <si>
    <t>s292972;s285911;s207855;s272385;s238727;s254311;s248234;s249005;s244187;s132294;dconl87;</t>
  </si>
  <si>
    <t>s301341;s293624;s278613;s206534;s004882;s187760;</t>
  </si>
  <si>
    <t>transmission-neac</t>
  </si>
  <si>
    <t>scm_transmissionneac_, scm_analytics_data_</t>
  </si>
  <si>
    <t>s203524</t>
  </si>
  <si>
    <t>s239290; s285321; s288553</t>
  </si>
  <si>
    <t>Documentation</t>
  </si>
  <si>
    <t>moved back a week</t>
  </si>
  <si>
    <t>FindWOProj</t>
  </si>
  <si>
    <t>scm_findwoproj_</t>
  </si>
  <si>
    <t>s998442;s005748;</t>
  </si>
  <si>
    <t>ICEFIX</t>
  </si>
  <si>
    <t>PLSCADD-Import-Process</t>
  </si>
  <si>
    <t>aepmd</t>
  </si>
  <si>
    <t>WOA</t>
  </si>
  <si>
    <t>SCBE</t>
  </si>
  <si>
    <t>scm_scbe_</t>
  </si>
  <si>
    <t>d080068;</t>
  </si>
  <si>
    <t>WebTraderSupport</t>
  </si>
  <si>
    <t>scm_webtradersupport_</t>
  </si>
  <si>
    <t>s211930;s131858;s004819;s003811;s196887;</t>
  </si>
  <si>
    <t>TelecomMyWorld</t>
  </si>
  <si>
    <t>scm_telecommunicationsgis_</t>
  </si>
  <si>
    <t>s276684;s189784;s010094;s003343;</t>
  </si>
  <si>
    <t>s295256;s290189;s289996;s282433;s252614;s130543;s006744;</t>
  </si>
  <si>
    <t>MONI</t>
  </si>
  <si>
    <t>empty</t>
  </si>
  <si>
    <t>scm_moni_</t>
  </si>
  <si>
    <t>EI_WMIS_RT_StaticCodes</t>
  </si>
  <si>
    <t>scm_ei_wmis_rt_staticcodes_</t>
  </si>
  <si>
    <t>s258580;</t>
  </si>
  <si>
    <t>KIST</t>
  </si>
  <si>
    <t>scm_kist_</t>
  </si>
  <si>
    <t>s272385;s252714;</t>
  </si>
  <si>
    <t>substation-ied</t>
  </si>
  <si>
    <t>scm_substation_ied_</t>
  </si>
  <si>
    <t>s204452;s689108;</t>
  </si>
  <si>
    <t>EI-CXI-GIT-Sandbox</t>
  </si>
  <si>
    <t>scm_ei-cxi_</t>
  </si>
  <si>
    <t>s297754;s294902;s292343;s277844;s182913;s194745;s186283;</t>
  </si>
  <si>
    <t>s299266;s180313;s295637;s258433;s293450;s291970;s291823;s291803;s291801;s291554;s291121;s288070;s281199;s277844;s182913;s005272;</t>
  </si>
  <si>
    <t>UndergroundDamagePrevention</t>
  </si>
  <si>
    <t>PaperlessAdmin</t>
  </si>
  <si>
    <t>scm_paperlessadmin_</t>
  </si>
  <si>
    <t>s252795;s003811;</t>
  </si>
  <si>
    <t>s270999;</t>
  </si>
  <si>
    <t>dmis</t>
  </si>
  <si>
    <t xml:space="preserve">scm_dmis_ </t>
  </si>
  <si>
    <t>PAMS</t>
  </si>
  <si>
    <t>scm_pams_</t>
  </si>
  <si>
    <t>MachineKeyGen</t>
  </si>
  <si>
    <t>mv90</t>
  </si>
  <si>
    <t>VulnerabilityAnalyzer</t>
  </si>
  <si>
    <t>ECDWeb</t>
  </si>
  <si>
    <t>scm_ecdweb_</t>
  </si>
  <si>
    <t>s282472;s278085;</t>
  </si>
  <si>
    <t>OMSWebNet</t>
  </si>
  <si>
    <t>scm_omswebnet_</t>
  </si>
  <si>
    <t>EI-CXI-Documentation-webMethods</t>
  </si>
  <si>
    <t>scm_enterpriseintegrations_</t>
  </si>
  <si>
    <t>DataGlance_DocPlus</t>
  </si>
  <si>
    <t>scm_dgdocplus_</t>
  </si>
  <si>
    <t>dtsob73;</t>
  </si>
  <si>
    <t>VDI</t>
  </si>
  <si>
    <t>scm_vdi_</t>
  </si>
  <si>
    <t>d002033;</t>
  </si>
  <si>
    <t>s291776;</t>
  </si>
  <si>
    <t>distease</t>
  </si>
  <si>
    <t>scm_distease_</t>
  </si>
  <si>
    <t>s189784;s179953;s178841;s173463;</t>
  </si>
  <si>
    <t>s007771;dcons11;</t>
  </si>
  <si>
    <t>myaccess-mt</t>
  </si>
  <si>
    <t>scm_myaccess_mt_</t>
  </si>
  <si>
    <t>s294814;s293306;s289869;s275511;s273871;s273855;s195640;s139362;s006143;s194564;s005272;s191545;</t>
  </si>
  <si>
    <t>s294814;s273855;</t>
  </si>
  <si>
    <t>MitemWeb</t>
  </si>
  <si>
    <t>scm_mitemweb_</t>
  </si>
  <si>
    <t>RPA</t>
  </si>
  <si>
    <t>scm_rpa_</t>
  </si>
  <si>
    <t>s293031;scwabot;scepbot;SCEPBOT;SCWABOT;s284715;s270532;s210749;s185920;s186243;</t>
  </si>
  <si>
    <t>s300102;s295483;b300301;TRCBOTT;s058713;</t>
  </si>
  <si>
    <t>DistributionFieldview</t>
  </si>
  <si>
    <t>scm_distributionfieldview_</t>
  </si>
  <si>
    <t>AEPcom</t>
  </si>
  <si>
    <t>s272121;s260705;s258618;s248234;s209894;s006958;s258580;z001693;s011624;s008271;</t>
  </si>
  <si>
    <t>TPM</t>
  </si>
  <si>
    <t>scm_tpm_</t>
  </si>
  <si>
    <t>s277530;s211930;s209399;s998642;s209664;s184520;s506956;s182647;s186128;</t>
  </si>
  <si>
    <t>dmis_amwas</t>
  </si>
  <si>
    <t>EEMS</t>
  </si>
  <si>
    <t>s223887;s189784;s179953;</t>
  </si>
  <si>
    <t>s289349;s287297;s007771;</t>
  </si>
  <si>
    <t>scapps</t>
  </si>
  <si>
    <t>ieximport</t>
  </si>
  <si>
    <t>scm_ieximport_</t>
  </si>
  <si>
    <t>s009218;</t>
  </si>
  <si>
    <t>pslauncher</t>
  </si>
  <si>
    <t>EI_B2B</t>
  </si>
  <si>
    <t>scm_eintegrations_</t>
  </si>
  <si>
    <t>s132294; s182394; s188122</t>
  </si>
  <si>
    <t>Maximo</t>
  </si>
  <si>
    <t>s008271; s143001; s187730; s266666; s280594</t>
  </si>
  <si>
    <t>victr</t>
  </si>
  <si>
    <t>scm_victr_</t>
  </si>
  <si>
    <t>s009218;s002100;s003811;</t>
  </si>
  <si>
    <t>s292674;s291404;s291374;s284617;s276983;s270999;d001039;dtsob59;s153720;stso996;</t>
  </si>
  <si>
    <t>LANDeskRC</t>
  </si>
  <si>
    <t>TLM</t>
  </si>
  <si>
    <t>scm_tlm_</t>
  </si>
  <si>
    <t>EI-WAM-webMethods</t>
  </si>
  <si>
    <t>aepnow-sourceCode</t>
  </si>
  <si>
    <t>AEPOHTimeOfDayLosers</t>
  </si>
  <si>
    <t>MobileAlerts_Hadoop</t>
  </si>
  <si>
    <t>scm_maservices_</t>
  </si>
  <si>
    <t>s298761;s276201;s272229;s002100;s008271;s007063;</t>
  </si>
  <si>
    <t>analytics-services-data-quality</t>
  </si>
  <si>
    <t>MACSSMigr</t>
  </si>
  <si>
    <t>scm_macssmigr_</t>
  </si>
  <si>
    <t>dconl87;d080068;</t>
  </si>
  <si>
    <t>EZBill</t>
  </si>
  <si>
    <t>scm_ezbill_</t>
  </si>
  <si>
    <t>s239290</t>
  </si>
  <si>
    <t>etrdashboard</t>
  </si>
  <si>
    <t>scm_etrdashboard_</t>
  </si>
  <si>
    <t>s007771;s007974;s007166;</t>
  </si>
  <si>
    <t>s285762;s255610;</t>
  </si>
  <si>
    <t>JMSPocIDT</t>
  </si>
  <si>
    <t>scm_jmspocidt_</t>
  </si>
  <si>
    <t>s182913;s001350;s148222;</t>
  </si>
  <si>
    <t>cyber-analytics</t>
  </si>
  <si>
    <t>migrated to scapps-old</t>
  </si>
  <si>
    <t>OCA_Web</t>
  </si>
  <si>
    <t>scm_oca_web_</t>
  </si>
  <si>
    <t>s274475;s270999;s252795;s003811;</t>
  </si>
  <si>
    <t>AIDC</t>
  </si>
  <si>
    <t>scm_aidc_</t>
  </si>
  <si>
    <t>s295721;s288574;s272121;s263074;s010640;d002033;s094161;s196887;</t>
  </si>
  <si>
    <t>s295721;</t>
  </si>
  <si>
    <t>s203068_Analytics_Data</t>
  </si>
  <si>
    <t>server-diagnostics</t>
  </si>
  <si>
    <t>HRDR</t>
  </si>
  <si>
    <t>scm_hrdr_</t>
  </si>
  <si>
    <t>s295721;s272121;s263074;s772820;s094161;</t>
  </si>
  <si>
    <t>ITMP_ReusableComponents_Net</t>
  </si>
  <si>
    <t>scm_ITOP_</t>
  </si>
  <si>
    <t>IAM</t>
  </si>
  <si>
    <t xml:space="preserve">scm_iam_ </t>
  </si>
  <si>
    <t>s139362; s194564; s195640; s273855; s273871; s289869; s293306; s305110</t>
  </si>
  <si>
    <t>s006143</t>
  </si>
  <si>
    <t>TransmissionCongestionAnalysis</t>
  </si>
  <si>
    <t>scm_transmissionanalysis_</t>
  </si>
  <si>
    <t>geomancer</t>
  </si>
  <si>
    <t>DWMS_from_PVCS</t>
  </si>
  <si>
    <t>scm_dwmsfrompvcs_</t>
  </si>
  <si>
    <t>arvr-collab</t>
  </si>
  <si>
    <t>nMarketSPP</t>
  </si>
  <si>
    <t>scm_nmarketspp_</t>
  </si>
  <si>
    <t>s281495;s209399;s004819;s196887;</t>
  </si>
  <si>
    <t>allconnect</t>
  </si>
  <si>
    <t xml:space="preserve">scm_allconnect_ </t>
  </si>
  <si>
    <t>d001039; s003811; s009218</t>
  </si>
  <si>
    <t>vabillprint</t>
  </si>
  <si>
    <t>scm_vabillprint_</t>
  </si>
  <si>
    <t>s009218;s270999;d001039;s002100;s003811;</t>
  </si>
  <si>
    <t>spring-ecd-base</t>
  </si>
  <si>
    <t>FPCMapping</t>
  </si>
  <si>
    <t>scm_magnum_</t>
  </si>
  <si>
    <t>s207769;s211930;s209399;s184520;s506956;s182647;s186128;</t>
  </si>
  <si>
    <t>s294545;s294099;s265025;s260895;s188785;s133241;</t>
  </si>
  <si>
    <t>WAMMaximoAutomation</t>
  </si>
  <si>
    <t>scm_maximo_wamautomation_</t>
  </si>
  <si>
    <t>s294831;s294642;s292005;</t>
  </si>
  <si>
    <t>s296202;s294825;s294830;s294699;s294685;s294648;</t>
  </si>
  <si>
    <t>POC_1</t>
  </si>
  <si>
    <t>eTurnip</t>
  </si>
  <si>
    <t>scm_eturnip_</t>
  </si>
  <si>
    <t>s012651;</t>
  </si>
  <si>
    <t>s263074;s209664;</t>
  </si>
  <si>
    <t>lhaines-test</t>
  </si>
  <si>
    <t>PVScore</t>
  </si>
  <si>
    <t>IndusCatalogRequest</t>
  </si>
  <si>
    <t>scm_IndusCatalogRequest_</t>
  </si>
  <si>
    <t>z001693;</t>
  </si>
  <si>
    <t>vrm-dataloader</t>
  </si>
  <si>
    <t>myaccess</t>
  </si>
  <si>
    <t xml:space="preserve">scm_myaccess_ </t>
  </si>
  <si>
    <t>s305110;s293306;s289869;s132700;s284131;s273871;s273855;s271010;s262865;s195640;s139362;s006143;s194564;s007083;s205930;s005272;</t>
  </si>
  <si>
    <t>s300083;s299967;s191545;</t>
  </si>
  <si>
    <t>WVHouseBillConverter</t>
  </si>
  <si>
    <t>scm_wvhbconv_</t>
  </si>
  <si>
    <t>DWMS_WOAccountingLookup</t>
  </si>
  <si>
    <t>scm_dwmswoaccountinglookup_</t>
  </si>
  <si>
    <t xml:space="preserve">s179953;s189784 </t>
  </si>
  <si>
    <t>MeterTransformerConnectivity</t>
  </si>
  <si>
    <t>HOIS</t>
  </si>
  <si>
    <t>scm_HOIS_</t>
  </si>
  <si>
    <t>s223887;s010572;s179953;s006528;</t>
  </si>
  <si>
    <t>SFTPClient</t>
  </si>
  <si>
    <t>nvd-downloader</t>
  </si>
  <si>
    <t>JERI_DB</t>
  </si>
  <si>
    <t>scm_jeridb_</t>
  </si>
  <si>
    <t>CSII</t>
  </si>
  <si>
    <t>scm_csii_</t>
  </si>
  <si>
    <t>s189784;dcons11;s179953;</t>
  </si>
  <si>
    <t>GMCS</t>
  </si>
  <si>
    <t>scm_gmcs_</t>
  </si>
  <si>
    <t>s262865;s193270;s412560;s195222;s219786;</t>
  </si>
  <si>
    <t>s193270;</t>
  </si>
  <si>
    <t>DLF</t>
  </si>
  <si>
    <t>scm_dlf_</t>
  </si>
  <si>
    <t>CSCOutagePortal</t>
  </si>
  <si>
    <t>scm_cscoutageportal_</t>
  </si>
  <si>
    <t>ecd-java-reference-pipeline</t>
  </si>
  <si>
    <t>since user permission</t>
  </si>
  <si>
    <t>AEPWebWSint</t>
  </si>
  <si>
    <t>scm_aepwebwsint_</t>
  </si>
  <si>
    <t>s008271;</t>
  </si>
  <si>
    <t>camps</t>
  </si>
  <si>
    <t>s283738;s007585;s196691;s992324;s179953;</t>
  </si>
  <si>
    <t>CampWeb</t>
  </si>
  <si>
    <t>scm_campweb_</t>
  </si>
  <si>
    <t>s283738;s261379;s007585;s010792;s992324;s179953;</t>
  </si>
  <si>
    <t>s261379;dcons11;s179953;</t>
  </si>
  <si>
    <t>CSPLibrary</t>
  </si>
  <si>
    <t>it-ecd-processes</t>
  </si>
  <si>
    <t>CMSjobs</t>
  </si>
  <si>
    <t>scm_cmsjobs_</t>
  </si>
  <si>
    <t>s573190;s269268;</t>
  </si>
  <si>
    <t>CIRC_SCRIPTS</t>
  </si>
  <si>
    <t>scm_circ_scripts_</t>
  </si>
  <si>
    <t>s201114;</t>
  </si>
  <si>
    <t>s269563;s004140;s248273;</t>
  </si>
  <si>
    <t>abcidev-test</t>
  </si>
  <si>
    <t>cucumber</t>
  </si>
  <si>
    <t>s275511; s278013; s284674</t>
  </si>
  <si>
    <t>mobile-alerts</t>
  </si>
  <si>
    <t>single user permission</t>
  </si>
  <si>
    <t>scm_complexcustomer_</t>
  </si>
  <si>
    <t>s274475;dconl87;</t>
  </si>
  <si>
    <t>PrimaCookIntf</t>
  </si>
  <si>
    <t>scm_primacookIntf_</t>
  </si>
  <si>
    <t>s998442;dtsob61;</t>
  </si>
  <si>
    <t>RAS</t>
  </si>
  <si>
    <t>scm_RAS_</t>
  </si>
  <si>
    <t>LEAD</t>
  </si>
  <si>
    <t>scm_lead_</t>
  </si>
  <si>
    <t>PowerOnAdvantage</t>
  </si>
  <si>
    <t>scm_poweronadvantage_</t>
  </si>
  <si>
    <t>s285762;s255610;s210562;s195798;s174125;s182459;s130543;s173448;</t>
  </si>
  <si>
    <t>FERS</t>
  </si>
  <si>
    <t>scm_fers_</t>
  </si>
  <si>
    <t>AMIOhioDashboard</t>
  </si>
  <si>
    <t>scm_amiohiodashboard_</t>
  </si>
  <si>
    <t>s285762;s280309;s255610;s007974;s006528;s173463;</t>
  </si>
  <si>
    <t>s295457;s293306;s287297;s231014;s007771;s007974;</t>
  </si>
  <si>
    <t>cma-ios-app</t>
  </si>
  <si>
    <t>dmis_mas</t>
  </si>
  <si>
    <t>CableImpedance</t>
  </si>
  <si>
    <t xml:space="preserve">scm_cableimpedance_ </t>
  </si>
  <si>
    <t>dmis_amidefects</t>
  </si>
  <si>
    <t>LDProWeb</t>
  </si>
  <si>
    <t>scm_ldproweb_</t>
  </si>
  <si>
    <t>JavaToggle</t>
  </si>
  <si>
    <t>cyber_intel_siem</t>
  </si>
  <si>
    <t>scm_cyber_intel_siem_</t>
  </si>
  <si>
    <t>s131182;</t>
  </si>
  <si>
    <t>transmission-checklist</t>
  </si>
  <si>
    <t>lots of user permissions</t>
  </si>
  <si>
    <t>scm_charge_</t>
  </si>
  <si>
    <t>s295190; s295494</t>
  </si>
  <si>
    <t>s281716; s293854;s304101</t>
  </si>
  <si>
    <t>CC-ContentReview</t>
  </si>
  <si>
    <t>ecd-portal</t>
  </si>
  <si>
    <t>alec is only permission</t>
  </si>
  <si>
    <t>cma-webmethods</t>
  </si>
  <si>
    <t>merlin-data</t>
  </si>
  <si>
    <t>scm_merlin-data_</t>
  </si>
  <si>
    <t>SIMPLE</t>
  </si>
  <si>
    <t>scm_simple_</t>
  </si>
  <si>
    <t>EASHRM</t>
  </si>
  <si>
    <t>scm_eashrm_</t>
  </si>
  <si>
    <t>s007791;s009988;s003802;s131381;z001134;s191545;</t>
  </si>
  <si>
    <t>s136267;s009338;s131381;s003905;a647156;s005272;</t>
  </si>
  <si>
    <t>aligne</t>
  </si>
  <si>
    <t>scm_algine_</t>
  </si>
  <si>
    <t>s005020; s007140; s196887; s209399; s281494</t>
  </si>
  <si>
    <t>TOA</t>
  </si>
  <si>
    <t>scm_toa_</t>
  </si>
  <si>
    <t>s281030;s211249;s131011;</t>
  </si>
  <si>
    <t>TIMS</t>
  </si>
  <si>
    <t>scm_tims_</t>
  </si>
  <si>
    <t>s248234;s003802;s005748;</t>
  </si>
  <si>
    <t>test-nodejs</t>
  </si>
  <si>
    <t>Spectrum2010</t>
  </si>
  <si>
    <t>scm_spectrum2010_</t>
  </si>
  <si>
    <t>s189784;dcons11;s179953;s178841;</t>
  </si>
  <si>
    <t>adam-managed-accounts</t>
  </si>
  <si>
    <t>scm_adam_</t>
  </si>
  <si>
    <t>s005280;s003811;d080068;</t>
  </si>
  <si>
    <t>s258814;d080068;</t>
  </si>
  <si>
    <t>civillabs</t>
  </si>
  <si>
    <t>scm_civillabs_</t>
  </si>
  <si>
    <t>s998442;s010640;d002033;s133670;dtsob61;</t>
  </si>
  <si>
    <t>PbrokerGenAwards</t>
  </si>
  <si>
    <t>scm_pbrokergenawards_</t>
  </si>
  <si>
    <t>hes_intvl_nonvee</t>
  </si>
  <si>
    <t>TestRepo</t>
  </si>
  <si>
    <t>MV90_Toggle_XiToggle</t>
  </si>
  <si>
    <t>scm_mv90xitoggle_</t>
  </si>
  <si>
    <t>adreport</t>
  </si>
  <si>
    <t>user no longer at AEP</t>
  </si>
  <si>
    <t>scm_adreport_</t>
  </si>
  <si>
    <t>s195642</t>
  </si>
  <si>
    <t>texas-idr</t>
  </si>
  <si>
    <t>EAFRT</t>
  </si>
  <si>
    <t>Vulnera</t>
  </si>
  <si>
    <t>GlobalMarketData</t>
  </si>
  <si>
    <t>scm_globalmarketdata</t>
  </si>
  <si>
    <t>selenium-automation-framework</t>
  </si>
  <si>
    <t>ONECALL</t>
  </si>
  <si>
    <t>scm_onecall_</t>
  </si>
  <si>
    <t>GSHMS</t>
  </si>
  <si>
    <t>scm_gshms_</t>
  </si>
  <si>
    <t>s094161;</t>
  </si>
  <si>
    <t>s772820;</t>
  </si>
  <si>
    <t>MOP</t>
  </si>
  <si>
    <t>s195393;s280309;s174125;s007974;s173463;</t>
  </si>
  <si>
    <t>s293306;s280309;s173463;</t>
  </si>
  <si>
    <t>AEIR</t>
  </si>
  <si>
    <t>need to run bfg</t>
  </si>
  <si>
    <t>scm_aeir_</t>
  </si>
  <si>
    <t>s282281;s010792;s189126;s044114;s007846;</t>
  </si>
  <si>
    <t>s010572;s130522;s173463;</t>
  </si>
  <si>
    <t>AEPExternalWebLog</t>
  </si>
  <si>
    <t>scm_aepexternalweblog_</t>
  </si>
  <si>
    <t>swami</t>
  </si>
  <si>
    <t>esis</t>
  </si>
  <si>
    <t>TransmissionEquationBuilder</t>
  </si>
  <si>
    <t>scm_transmissionequationbuilder_</t>
  </si>
  <si>
    <t>EmissionsAllowanceCapture</t>
  </si>
  <si>
    <t>scm_EmissionsAllowanceCapture_</t>
  </si>
  <si>
    <t>d002033; dtsob61; s054002; s133670; s998442</t>
  </si>
  <si>
    <t>BQMaps</t>
  </si>
  <si>
    <t>s211930;s209399;s196849;s209664;s184520;s506956;s182647;s186128; s207769; s260705; s265025</t>
  </si>
  <si>
    <t>s294099; s133241; s260895; s294545</t>
  </si>
  <si>
    <t>AepArcgis</t>
  </si>
  <si>
    <t>scm_aeparcgis_</t>
  </si>
  <si>
    <t>s282281;s244448;s211930;s010792;s007846;</t>
  </si>
  <si>
    <t>s295494;</t>
  </si>
  <si>
    <t>eeem</t>
  </si>
  <si>
    <t>scm_eeem_</t>
  </si>
  <si>
    <t>s272229;s005280;s002100;s008271;</t>
  </si>
  <si>
    <t>aclara</t>
  </si>
  <si>
    <t>Documentum_HREPF</t>
  </si>
  <si>
    <t>POC_2</t>
  </si>
  <si>
    <t>RTPi</t>
  </si>
  <si>
    <t>scm_rtpi_</t>
  </si>
  <si>
    <t>s004802;</t>
  </si>
  <si>
    <t>z001708;s004882;s010719;</t>
  </si>
  <si>
    <t>CCOJava</t>
  </si>
  <si>
    <t>Documentum</t>
  </si>
  <si>
    <t>scm_documentum_</t>
  </si>
  <si>
    <t>s274550;s244650;s006686;s188785;s004919;</t>
  </si>
  <si>
    <t>s247746;s538376;s189028;</t>
  </si>
  <si>
    <t>PowerOnReplica</t>
  </si>
  <si>
    <t>scm_poweronreplica_</t>
  </si>
  <si>
    <t>s286731;s285762;s010094;s174125;s007974;s006528;</t>
  </si>
  <si>
    <t>s286731;s235526;s010572;s007166;s173463;</t>
  </si>
  <si>
    <t>finweb</t>
  </si>
  <si>
    <t>scm_finweb_</t>
  </si>
  <si>
    <t>s608311;</t>
  </si>
  <si>
    <t>outage-management-risk-optimization</t>
  </si>
  <si>
    <t>va_notes_ocx</t>
  </si>
  <si>
    <t>scm_va_notes_ocx_</t>
  </si>
  <si>
    <t>d001039;s002100;s003811;</t>
  </si>
  <si>
    <t>ISIS</t>
  </si>
  <si>
    <t>scm_isis_</t>
  </si>
  <si>
    <t>s131011;s005628;</t>
  </si>
  <si>
    <t>s130522;s007846;</t>
  </si>
  <si>
    <t>OMDashboard</t>
  </si>
  <si>
    <t>scm_omdashboard_</t>
  </si>
  <si>
    <t>s286731;s235526;s010572;s007974;s007166;s006528;s173463;</t>
  </si>
  <si>
    <t>s007771;</t>
  </si>
  <si>
    <t>TOR</t>
  </si>
  <si>
    <t>scm_tor_</t>
  </si>
  <si>
    <t>s189126;s005628;</t>
  </si>
  <si>
    <t>s131011;s005748;s044114;</t>
  </si>
  <si>
    <t>TCR</t>
  </si>
  <si>
    <t>scm_tcr_</t>
  </si>
  <si>
    <t>s010792;s044114;s007846;</t>
  </si>
  <si>
    <t>OMAC</t>
  </si>
  <si>
    <t>scm_omac_</t>
  </si>
  <si>
    <t>dmis_mdsmamwas</t>
  </si>
  <si>
    <t>TGISWeb</t>
  </si>
  <si>
    <t>scm_tgisweb_</t>
  </si>
  <si>
    <t>s282281;s010792;s131011;s005628;</t>
  </si>
  <si>
    <t>s281030;s211249;s005768;s130522;s007846;</t>
  </si>
  <si>
    <t>MAMWAS</t>
  </si>
  <si>
    <t>ahealth</t>
  </si>
  <si>
    <t>mro-mrdm-test-automation</t>
  </si>
  <si>
    <t>some user permissions</t>
  </si>
  <si>
    <t>UIPlanner</t>
  </si>
  <si>
    <t>scm_uiplanner_</t>
  </si>
  <si>
    <t>Personal-testmdm</t>
  </si>
  <si>
    <t>servicenow-dataloader</t>
  </si>
  <si>
    <t>rescheduling</t>
  </si>
  <si>
    <t>TransmissionPlanning</t>
  </si>
  <si>
    <t>scm_transmissionplanning_</t>
  </si>
  <si>
    <t>s231426; s285344</t>
  </si>
  <si>
    <t>BillCorp</t>
  </si>
  <si>
    <t>scm_billcorp_</t>
  </si>
  <si>
    <t>s281431;s008035;s244187;s194745;s998086;s001910;s008717;s007063;</t>
  </si>
  <si>
    <t>s285592;s003877;s008717;s173463;</t>
  </si>
  <si>
    <t>ustirata</t>
  </si>
  <si>
    <t>messageboardws</t>
  </si>
  <si>
    <t>scm_messageboardws_</t>
  </si>
  <si>
    <t>git-repo</t>
  </si>
  <si>
    <t>no groups, luke made thiis</t>
  </si>
  <si>
    <t>EcoSysEPC</t>
  </si>
  <si>
    <t>scm_ecosysepc_</t>
  </si>
  <si>
    <t>s005290;s179953;</t>
  </si>
  <si>
    <t>s257960;s211046;s044114;</t>
  </si>
  <si>
    <t>AEPAppScan</t>
  </si>
  <si>
    <t>scm_aepappscan_</t>
  </si>
  <si>
    <t>s279494;s269462;</t>
  </si>
  <si>
    <t>scratch</t>
  </si>
  <si>
    <t>EBP_Misc</t>
  </si>
  <si>
    <t>scm_EBP_</t>
  </si>
  <si>
    <t>MDMIntegrations_Deploy</t>
  </si>
  <si>
    <t>sharepoint</t>
  </si>
  <si>
    <t>scm_sharepoint_</t>
  </si>
  <si>
    <t>s278311;s003802;s192085;s005748;</t>
  </si>
  <si>
    <t>s278308;s274272;</t>
  </si>
  <si>
    <t>virtualagent</t>
  </si>
  <si>
    <t>branch questions</t>
  </si>
  <si>
    <t>scm_virtualagent_</t>
  </si>
  <si>
    <t>s281999;s009218;s274475;s270999;d001039;s998442;s196691;s133670;s002100;s003811;</t>
  </si>
  <si>
    <t>s274475;s270999;</t>
  </si>
  <si>
    <t>DCAF</t>
  </si>
  <si>
    <t>scm_dcaf_</t>
  </si>
  <si>
    <t>CSPS_Ref_Impl</t>
  </si>
  <si>
    <t>scm_csps_ref_impl_</t>
  </si>
  <si>
    <t>EI-webMethods-Sandbox</t>
  </si>
  <si>
    <t>OnGuard</t>
  </si>
  <si>
    <t>sent email about large files</t>
  </si>
  <si>
    <t>scm_onguard_</t>
  </si>
  <si>
    <t>z001693;s005748;</t>
  </si>
  <si>
    <t>analyticsDemoRepo</t>
  </si>
  <si>
    <t>scm-analytics_data_</t>
  </si>
  <si>
    <t>AEPStoryAdmin</t>
  </si>
  <si>
    <t>nMarketReg</t>
  </si>
  <si>
    <t>scm_nmarketreg_</t>
  </si>
  <si>
    <t>findout</t>
  </si>
  <si>
    <t>scm_findout_</t>
  </si>
  <si>
    <t>LastGaspReport</t>
  </si>
  <si>
    <t>SBAMS</t>
  </si>
  <si>
    <t>need to discuss moving migration back with Mark Boswell</t>
  </si>
  <si>
    <t>scm_sbams_</t>
  </si>
  <si>
    <t>DWMS_EScheduler</t>
  </si>
  <si>
    <t>scm_dwms_escheduler_</t>
  </si>
  <si>
    <t>CircuitPlanning</t>
  </si>
  <si>
    <t>ChoicePortal</t>
  </si>
  <si>
    <t>cma-ios-test</t>
  </si>
  <si>
    <t>WorkOrderAutomation</t>
  </si>
  <si>
    <t>MDMErrorConsole</t>
  </si>
  <si>
    <t>scm_mdmerrorconsole_</t>
  </si>
  <si>
    <t>s289999;s272110;s210749;s998437;s998086;d000201;s010719;s186283;d080068;</t>
  </si>
  <si>
    <t>s010719;</t>
  </si>
  <si>
    <t>scm_servicenow_</t>
  </si>
  <si>
    <t>s270532;s005191;</t>
  </si>
  <si>
    <t>s292129;s282791;s279151;s274432;s273514;s009338;s005191;</t>
  </si>
  <si>
    <t>rsa-aa</t>
  </si>
  <si>
    <t>no commits, no groups</t>
  </si>
  <si>
    <t>maximo-otfa</t>
  </si>
  <si>
    <t>scm_Maximo_WAMAutomation_</t>
  </si>
  <si>
    <t>git-training-repo-20190304</t>
  </si>
  <si>
    <t>our repo, no commits</t>
  </si>
  <si>
    <t>edi-mdch-git-poc</t>
  </si>
  <si>
    <t>common-hadoop-util</t>
  </si>
  <si>
    <t>ami_Integrations_functional_tests</t>
  </si>
  <si>
    <t>amilead;s294076;s289999;s280495;s279887;s277575;s277576;s276677;s276071;s275372;s274520;s272609;s272385;s272110;s263867;s254311;s252714;s249005;s206534;d000201;s010572;s004882;s131182;s203524;dconl87;s006528;s010719;s148222;s004802;s186283;d080068;</t>
  </si>
  <si>
    <t>station-data-repository</t>
  </si>
  <si>
    <t>scm_station-data-repository_</t>
  </si>
  <si>
    <t>s199146; s279328; s689108</t>
  </si>
  <si>
    <t>SCPFO</t>
  </si>
  <si>
    <t>scm_ONS_</t>
  </si>
  <si>
    <t>NocLog</t>
  </si>
  <si>
    <t>scm_noclog_</t>
  </si>
  <si>
    <t>s210749;s189126;z001693;</t>
  </si>
  <si>
    <t>CustomerSegmentation</t>
  </si>
  <si>
    <t>scm_customersegmentation_</t>
  </si>
  <si>
    <t>s005824; s203068; s203524</t>
  </si>
  <si>
    <t>samplemanager</t>
  </si>
  <si>
    <t>s285670; s998442</t>
  </si>
  <si>
    <t>scm_samplemanager_</t>
  </si>
  <si>
    <t>PBMS</t>
  </si>
  <si>
    <t>scm_PBMS_</t>
  </si>
  <si>
    <t>s295721;s272121;s263074;</t>
  </si>
  <si>
    <t>EI-SFTP-Framework-Scripts</t>
  </si>
  <si>
    <t>scm_EnterpriseIntegration_</t>
  </si>
  <si>
    <t>s180313;s292343;s291970;s291554;s291154;s206653;s285592;s280430;s277844;s199504;s258580;</t>
  </si>
  <si>
    <t>EI-Core-webMethods-Mobile1X</t>
  </si>
  <si>
    <t>EI-Core-webMethods-Ent7X</t>
  </si>
  <si>
    <t>EI-Core-webMethods-Cust6X</t>
  </si>
  <si>
    <t>EI-Core-webMethods-Corp3X</t>
  </si>
  <si>
    <t>EI-Core-webMethods-ComOps4X</t>
  </si>
  <si>
    <t>EI-Core-webMethods-Common</t>
  </si>
  <si>
    <t>siting-ar</t>
  </si>
  <si>
    <t>s281716;s238727;s188785;s005075;</t>
  </si>
  <si>
    <t>dwms-smartsheet</t>
  </si>
  <si>
    <t>dcons11; s179953</t>
  </si>
  <si>
    <t>scm_dwms-smartsheet_</t>
  </si>
  <si>
    <t>HRNCApps</t>
  </si>
  <si>
    <t>s300542;s293306;s278311;s278308;s275511;s192085;s003802;s005748;</t>
  </si>
  <si>
    <t>MCG-HDS</t>
  </si>
  <si>
    <t>scm_MCG-HDS_</t>
  </si>
  <si>
    <t>s209399;</t>
  </si>
  <si>
    <t>Tentative date</t>
  </si>
  <si>
    <t>X2</t>
  </si>
  <si>
    <t>Name</t>
  </si>
  <si>
    <t>Tags</t>
  </si>
  <si>
    <t>Completed</t>
  </si>
  <si>
    <t>s005628</t>
  </si>
  <si>
    <t>s131011</t>
  </si>
  <si>
    <t>s142161</t>
  </si>
  <si>
    <t>s281490</t>
  </si>
  <si>
    <t>s282281</t>
  </si>
  <si>
    <t>s284272</t>
  </si>
  <si>
    <t>s297043</t>
  </si>
  <si>
    <t>s182647</t>
  </si>
  <si>
    <t>s184520</t>
  </si>
  <si>
    <t>s186128</t>
  </si>
  <si>
    <t>s209664</t>
  </si>
  <si>
    <t>s211930</t>
  </si>
  <si>
    <t>s506956</t>
  </si>
  <si>
    <t>d000201</t>
  </si>
  <si>
    <t>d080068</t>
  </si>
  <si>
    <t>s004802</t>
  </si>
  <si>
    <t>s004882</t>
  </si>
  <si>
    <t>s006528</t>
  </si>
  <si>
    <t>s010572</t>
  </si>
  <si>
    <t>s010719</t>
  </si>
  <si>
    <t>s131182</t>
  </si>
  <si>
    <t>s148222</t>
  </si>
  <si>
    <t>s186283</t>
  </si>
  <si>
    <t>s206534</t>
  </si>
  <si>
    <t>s249005</t>
  </si>
  <si>
    <t>s252714</t>
  </si>
  <si>
    <t>s254311</t>
  </si>
  <si>
    <t>s263867</t>
  </si>
  <si>
    <t>s272385</t>
  </si>
  <si>
    <t>s272110</t>
  </si>
  <si>
    <t>s272609</t>
  </si>
  <si>
    <t>s274520</t>
  </si>
  <si>
    <t>s275372</t>
  </si>
  <si>
    <t>s276071</t>
  </si>
  <si>
    <t>s276677</t>
  </si>
  <si>
    <t>s277575</t>
  </si>
  <si>
    <t>s277576</t>
  </si>
  <si>
    <t>s279887</t>
  </si>
  <si>
    <t>s280495</t>
  </si>
  <si>
    <t>s289999</t>
  </si>
  <si>
    <t>s294076</t>
  </si>
  <si>
    <t>s007585</t>
  </si>
  <si>
    <t>s183623</t>
  </si>
  <si>
    <t>s202025</t>
  </si>
  <si>
    <t>s278013</t>
  </si>
  <si>
    <t>s291326</t>
  </si>
  <si>
    <t>s294401</t>
  </si>
  <si>
    <t>s295702</t>
  </si>
  <si>
    <t>s204452</t>
  </si>
  <si>
    <t>s992324</t>
  </si>
  <si>
    <t>s094161</t>
  </si>
  <si>
    <t>s263074</t>
  </si>
  <si>
    <t>s272121</t>
  </si>
  <si>
    <t>s295721</t>
  </si>
  <si>
    <t>s772820</t>
  </si>
  <si>
    <t>s007166</t>
  </si>
  <si>
    <t>s007974</t>
  </si>
  <si>
    <t>s195393</t>
  </si>
  <si>
    <t>s243088</t>
  </si>
  <si>
    <t>z000461</t>
  </si>
  <si>
    <t>s005824</t>
  </si>
  <si>
    <t>s007450</t>
  </si>
  <si>
    <t>s008599</t>
  </si>
  <si>
    <t>s012235</t>
  </si>
  <si>
    <t>s132040</t>
  </si>
  <si>
    <t>s276375</t>
  </si>
  <si>
    <t>s998010</t>
  </si>
  <si>
    <t>s183074</t>
  </si>
  <si>
    <t>s188785</t>
  </si>
  <si>
    <t>s207769</t>
  </si>
  <si>
    <t>s132294</t>
  </si>
  <si>
    <t>s187760</t>
  </si>
  <si>
    <t>s207855</t>
  </si>
  <si>
    <t>s260705</t>
  </si>
  <si>
    <t>s295026</t>
  </si>
  <si>
    <t>s002100</t>
  </si>
  <si>
    <t>s009218</t>
  </si>
  <si>
    <t>s270999</t>
  </si>
  <si>
    <t>s276201</t>
  </si>
  <si>
    <t>s006958</t>
  </si>
  <si>
    <t>s008271</t>
  </si>
  <si>
    <t>s179120</t>
  </si>
  <si>
    <t>s194745</t>
  </si>
  <si>
    <t>s196887</t>
  </si>
  <si>
    <t>s206653</t>
  </si>
  <si>
    <t>s248234</t>
  </si>
  <si>
    <t>s277482</t>
  </si>
  <si>
    <t>s277844</t>
  </si>
  <si>
    <t>s278454</t>
  </si>
  <si>
    <t>s279638</t>
  </si>
  <si>
    <t>s283023</t>
  </si>
  <si>
    <t>s285822</t>
  </si>
  <si>
    <t>s286171</t>
  </si>
  <si>
    <t>s286251</t>
  </si>
  <si>
    <t>s286452</t>
  </si>
  <si>
    <t>s288070</t>
  </si>
  <si>
    <t>s288591</t>
  </si>
  <si>
    <t>s291554</t>
  </si>
  <si>
    <t>s291970</t>
  </si>
  <si>
    <t>s292236</t>
  </si>
  <si>
    <t>s295637</t>
  </si>
  <si>
    <t>dtsob61</t>
  </si>
  <si>
    <t>s054002</t>
  </si>
  <si>
    <t>s187730</t>
  </si>
  <si>
    <t>s192266</t>
  </si>
  <si>
    <t>s193270</t>
  </si>
  <si>
    <t>s195222</t>
  </si>
  <si>
    <t>s412560</t>
  </si>
  <si>
    <t>s007140</t>
  </si>
  <si>
    <t>s178841</t>
  </si>
  <si>
    <t>s276983</t>
  </si>
  <si>
    <t>s005075</t>
  </si>
  <si>
    <t>s179860</t>
  </si>
  <si>
    <t>s238727</t>
  </si>
  <si>
    <t>s281716</t>
  </si>
  <si>
    <t>s005191</t>
  </si>
  <si>
    <t>s270532</t>
  </si>
  <si>
    <t>s284674</t>
  </si>
  <si>
    <t>d001039</t>
  </si>
  <si>
    <t>s230426</t>
  </si>
  <si>
    <t>s279910</t>
  </si>
  <si>
    <t>s280776</t>
  </si>
  <si>
    <t>s281300</t>
  </si>
  <si>
    <t>s284022</t>
  </si>
  <si>
    <t>stso996</t>
  </si>
  <si>
    <t>s003802</t>
  </si>
  <si>
    <t>s191545</t>
  </si>
  <si>
    <t>z001134</t>
  </si>
  <si>
    <t>s244187</t>
  </si>
  <si>
    <t>s285911</t>
  </si>
  <si>
    <t>s292972</t>
  </si>
  <si>
    <t>s211046</t>
  </si>
  <si>
    <t>dtsob63</t>
  </si>
  <si>
    <t>s005290</t>
  </si>
  <si>
    <t>s007846</t>
  </si>
  <si>
    <t>s275418</t>
  </si>
  <si>
    <t>s196691</t>
  </si>
  <si>
    <t>s283738</t>
  </si>
  <si>
    <t>s007209</t>
  </si>
  <si>
    <t>s258580</t>
  </si>
  <si>
    <t>s281816</t>
  </si>
  <si>
    <t>s178853</t>
  </si>
  <si>
    <t>s209894</t>
  </si>
  <si>
    <t>s007063</t>
  </si>
  <si>
    <t>s272229</t>
  </si>
  <si>
    <t>s298761</t>
  </si>
  <si>
    <t>s004919</t>
  </si>
  <si>
    <t>s006686</t>
  </si>
  <si>
    <t>s189028</t>
  </si>
  <si>
    <t>s244650</t>
  </si>
  <si>
    <t>s247746</t>
  </si>
  <si>
    <t>s273803</t>
  </si>
  <si>
    <t>s274550</t>
  </si>
  <si>
    <t>s280309</t>
  </si>
  <si>
    <t>s011624</t>
  </si>
  <si>
    <t>s188122</t>
  </si>
  <si>
    <t>s252795</t>
  </si>
  <si>
    <t>s278390</t>
  </si>
  <si>
    <t>s279718</t>
  </si>
  <si>
    <t>s290571</t>
  </si>
  <si>
    <t>z001693</t>
  </si>
  <si>
    <t>s285762</t>
  </si>
  <si>
    <t>s196849</t>
  </si>
  <si>
    <t>s189126</t>
  </si>
  <si>
    <t>s259228</t>
  </si>
  <si>
    <t>s007771</t>
  </si>
  <si>
    <t>s287297</t>
  </si>
  <si>
    <t>s289349</t>
  </si>
  <si>
    <t>s001350</t>
  </si>
  <si>
    <t>s140081</t>
  </si>
  <si>
    <t>s26942</t>
  </si>
  <si>
    <t>s279494</t>
  </si>
  <si>
    <t>s269462</t>
  </si>
  <si>
    <t>s135901</t>
  </si>
  <si>
    <t>s259993</t>
  </si>
  <si>
    <t>s281941</t>
  </si>
  <si>
    <t>cicdadm</t>
  </si>
  <si>
    <t>s005272</t>
  </si>
  <si>
    <t>s182913</t>
  </si>
  <si>
    <t>s291800</t>
  </si>
  <si>
    <t>s291801</t>
  </si>
  <si>
    <t>s291803</t>
  </si>
  <si>
    <t>s291823</t>
  </si>
  <si>
    <t>s194564</t>
  </si>
  <si>
    <t>s279849</t>
  </si>
  <si>
    <t>s244448</t>
  </si>
  <si>
    <t>s003343</t>
  </si>
  <si>
    <t>s010094</t>
  </si>
  <si>
    <t>s276684</t>
  </si>
  <si>
    <t>s203927</t>
  </si>
  <si>
    <t>s223887</t>
  </si>
  <si>
    <t>s282191</t>
  </si>
  <si>
    <t>s282218</t>
  </si>
  <si>
    <t>s294902</t>
  </si>
  <si>
    <t>s296027</t>
  </si>
  <si>
    <t>s298482</t>
  </si>
  <si>
    <t>s291609</t>
  </si>
  <si>
    <t>s291870</t>
  </si>
  <si>
    <t>s292005</t>
  </si>
  <si>
    <t>s288574</t>
  </si>
  <si>
    <t>s182394</t>
  </si>
  <si>
    <t>s255610</t>
  </si>
  <si>
    <t>s258618</t>
  </si>
  <si>
    <t>s010573</t>
  </si>
  <si>
    <t>entdmd</t>
  </si>
  <si>
    <t>entdmt</t>
  </si>
  <si>
    <t>tempomt</t>
  </si>
  <si>
    <t>amilead</t>
  </si>
  <si>
    <t>s004819</t>
  </si>
  <si>
    <t>s266666</t>
  </si>
  <si>
    <t>s335447</t>
  </si>
  <si>
    <t>s281999</t>
  </si>
  <si>
    <t>s180313</t>
  </si>
  <si>
    <t>s292343</t>
  </si>
  <si>
    <t>s291154</t>
  </si>
  <si>
    <t>s285592</t>
  </si>
  <si>
    <t>s280430</t>
  </si>
  <si>
    <t>s199504</t>
  </si>
  <si>
    <t>s287790</t>
  </si>
  <si>
    <t>s279041</t>
  </si>
  <si>
    <t>s278613</t>
  </si>
  <si>
    <t>s001910</t>
  </si>
  <si>
    <t>s294180</t>
  </si>
  <si>
    <t>s006370</t>
  </si>
  <si>
    <t>s192085</t>
  </si>
  <si>
    <t>svn_tes</t>
  </si>
  <si>
    <t>s201114</t>
  </si>
  <si>
    <t>s133670</t>
  </si>
  <si>
    <t>s233488</t>
  </si>
  <si>
    <t>s281495</t>
  </si>
  <si>
    <t>s278308</t>
  </si>
  <si>
    <t>s278311</t>
  </si>
  <si>
    <t>s300542</t>
  </si>
  <si>
    <t>s196144</t>
  </si>
  <si>
    <t>s007196</t>
  </si>
  <si>
    <t>s283515</t>
  </si>
  <si>
    <t>s274272</t>
  </si>
  <si>
    <t>s131858</t>
  </si>
  <si>
    <t>s288553</t>
  </si>
  <si>
    <t>s211249</t>
  </si>
  <si>
    <t>s012651</t>
  </si>
  <si>
    <t>s009338</t>
  </si>
  <si>
    <t>a647156</t>
  </si>
  <si>
    <t>s199507</t>
  </si>
  <si>
    <t>s274191</t>
  </si>
  <si>
    <t>s299563</t>
  </si>
  <si>
    <t>s265025</t>
  </si>
  <si>
    <t>s133241</t>
  </si>
  <si>
    <t>s281494</t>
  </si>
  <si>
    <t>s270086</t>
  </si>
  <si>
    <t>s297830</t>
  </si>
  <si>
    <t>s211410</t>
  </si>
  <si>
    <t>s251080</t>
  </si>
  <si>
    <t>s274475</t>
  </si>
  <si>
    <t>d000175</t>
  </si>
  <si>
    <t>s278461</t>
  </si>
  <si>
    <t>s302361</t>
  </si>
  <si>
    <t>s302108</t>
  </si>
  <si>
    <t>s291727</t>
  </si>
  <si>
    <t>s280615</t>
  </si>
  <si>
    <t>s274092</t>
  </si>
  <si>
    <t>s271839</t>
  </si>
  <si>
    <t>s268494</t>
  </si>
  <si>
    <t>s689108</t>
  </si>
  <si>
    <t>s297754</t>
  </si>
  <si>
    <t>s278085</t>
  </si>
  <si>
    <t>s294814</t>
  </si>
  <si>
    <t>s289869</t>
  </si>
  <si>
    <t>s273871</t>
  </si>
  <si>
    <t>s273855</t>
  </si>
  <si>
    <t>s195640</t>
  </si>
  <si>
    <t>s139362</t>
  </si>
  <si>
    <t>s293031</t>
  </si>
  <si>
    <t>scwabot</t>
  </si>
  <si>
    <t>scepbot</t>
  </si>
  <si>
    <t>s284715</t>
  </si>
  <si>
    <t>s185920</t>
  </si>
  <si>
    <t>s186243</t>
  </si>
  <si>
    <t>s277530</t>
  </si>
  <si>
    <t>s998642</t>
  </si>
  <si>
    <t>s305110</t>
  </si>
  <si>
    <t>s294831</t>
  </si>
  <si>
    <t>s294642</t>
  </si>
  <si>
    <t>s132700</t>
  </si>
  <si>
    <t>s284131</t>
  </si>
  <si>
    <t>s271010</t>
  </si>
  <si>
    <t>s262865</t>
  </si>
  <si>
    <t>s007083</t>
  </si>
  <si>
    <t>s205930</t>
  </si>
  <si>
    <t>s219786</t>
  </si>
  <si>
    <t>s261379</t>
  </si>
  <si>
    <t>s573190</t>
  </si>
  <si>
    <t>s269268</t>
  </si>
  <si>
    <t>s210562</t>
  </si>
  <si>
    <t>s195798</t>
  </si>
  <si>
    <t>s182459</t>
  </si>
  <si>
    <t>s130543</t>
  </si>
  <si>
    <t>s173448</t>
  </si>
  <si>
    <t>s295190</t>
  </si>
  <si>
    <t>s295494</t>
  </si>
  <si>
    <t>s007791</t>
  </si>
  <si>
    <t>s009988</t>
  </si>
  <si>
    <t>s131381</t>
  </si>
  <si>
    <t>s286731</t>
  </si>
  <si>
    <t>s235526</t>
  </si>
  <si>
    <t>s281431</t>
  </si>
  <si>
    <t>s008035</t>
  </si>
  <si>
    <t>s998086</t>
  </si>
  <si>
    <t>s008717</t>
  </si>
  <si>
    <t>s998437</t>
  </si>
  <si>
    <t>s199146</t>
  </si>
  <si>
    <t>s279328</t>
  </si>
  <si>
    <t>s203068</t>
  </si>
  <si>
    <t>Email Address</t>
  </si>
  <si>
    <t>pparker1</t>
  </si>
  <si>
    <t>RepoLead</t>
  </si>
  <si>
    <t>s005768</t>
  </si>
  <si>
    <t>s130522</t>
  </si>
  <si>
    <t>s273595</t>
  </si>
  <si>
    <t>s279726</t>
  </si>
  <si>
    <t>s281030</t>
  </si>
  <si>
    <t>s012358</t>
  </si>
  <si>
    <t>s249251</t>
  </si>
  <si>
    <t>s261076</t>
  </si>
  <si>
    <t>s264706</t>
  </si>
  <si>
    <t>s269790</t>
  </si>
  <si>
    <t>s272295</t>
  </si>
  <si>
    <t>s274553</t>
  </si>
  <si>
    <t>s274590</t>
  </si>
  <si>
    <t>s278371</t>
  </si>
  <si>
    <t>s278572</t>
  </si>
  <si>
    <t>s279210</t>
  </si>
  <si>
    <t>s285321</t>
  </si>
  <si>
    <t>s286062</t>
  </si>
  <si>
    <t>s291106</t>
  </si>
  <si>
    <t>s291152</t>
  </si>
  <si>
    <t>s292078</t>
  </si>
  <si>
    <t>s292414</t>
  </si>
  <si>
    <t>s292503</t>
  </si>
  <si>
    <t>s292931</t>
  </si>
  <si>
    <t>s293014</t>
  </si>
  <si>
    <t>s293840</t>
  </si>
  <si>
    <t>s295062</t>
  </si>
  <si>
    <t>s297887</t>
  </si>
  <si>
    <t>s298163</t>
  </si>
  <si>
    <t>s242932</t>
  </si>
  <si>
    <t>s243247</t>
  </si>
  <si>
    <t>s292155</t>
  </si>
  <si>
    <t>s212170</t>
  </si>
  <si>
    <t>s260895</t>
  </si>
  <si>
    <t>s294545</t>
  </si>
  <si>
    <t>s999163</t>
  </si>
  <si>
    <t>s279074</t>
  </si>
  <si>
    <t>s279637</t>
  </si>
  <si>
    <t>s279669</t>
  </si>
  <si>
    <t>s282791</t>
  </si>
  <si>
    <t>s283950</t>
  </si>
  <si>
    <t>s004140</t>
  </si>
  <si>
    <t>s194759</t>
  </si>
  <si>
    <t>s195644</t>
  </si>
  <si>
    <t>s197206</t>
  </si>
  <si>
    <t>s209184</t>
  </si>
  <si>
    <t>s250226</t>
  </si>
  <si>
    <t>s264529</t>
  </si>
  <si>
    <t>s270483</t>
  </si>
  <si>
    <t>s280022</t>
  </si>
  <si>
    <t>s291121</t>
  </si>
  <si>
    <t>s292816</t>
  </si>
  <si>
    <t>s295358</t>
  </si>
  <si>
    <t>s295710</t>
  </si>
  <si>
    <t>s206288</t>
  </si>
  <si>
    <t>s240425</t>
  </si>
  <si>
    <t>s290089</t>
  </si>
  <si>
    <t>s273514</t>
  </si>
  <si>
    <t>s274432</t>
  </si>
  <si>
    <t>s279151</t>
  </si>
  <si>
    <t>s292129</t>
  </si>
  <si>
    <t>s293624</t>
  </si>
  <si>
    <t>s301270</t>
  </si>
  <si>
    <t>s153720</t>
  </si>
  <si>
    <t>s280035</t>
  </si>
  <si>
    <t>s299821</t>
  </si>
  <si>
    <t>s198176</t>
  </si>
  <si>
    <t>s231225</t>
  </si>
  <si>
    <t>s292371</t>
  </si>
  <si>
    <t>s006744</t>
  </si>
  <si>
    <t>s252614</t>
  </si>
  <si>
    <t>s282433</t>
  </si>
  <si>
    <t>s295256</t>
  </si>
  <si>
    <t>s258814</t>
  </si>
  <si>
    <t>s283022</t>
  </si>
  <si>
    <t>s292509</t>
  </si>
  <si>
    <t>WLCoder</t>
  </si>
  <si>
    <t>s232645</t>
  </si>
  <si>
    <t>s268968</t>
  </si>
  <si>
    <t>s270183</t>
  </si>
  <si>
    <t>s299266</t>
  </si>
  <si>
    <t>s258433</t>
  </si>
  <si>
    <t>s293450</t>
  </si>
  <si>
    <t>s284473</t>
  </si>
  <si>
    <t>s281199</t>
  </si>
  <si>
    <t>s279124</t>
  </si>
  <si>
    <t>s200424</t>
  </si>
  <si>
    <t>stso828</t>
  </si>
  <si>
    <t>z000740</t>
  </si>
  <si>
    <t>s998034</t>
  </si>
  <si>
    <t>s281570</t>
  </si>
  <si>
    <t>s286459</t>
  </si>
  <si>
    <t>s288914</t>
  </si>
  <si>
    <t>s294402</t>
  </si>
  <si>
    <t>s304584</t>
  </si>
  <si>
    <t>s341546</t>
  </si>
  <si>
    <t>s267077</t>
  </si>
  <si>
    <t>s244005</t>
  </si>
  <si>
    <t>s260625</t>
  </si>
  <si>
    <t>s272051</t>
  </si>
  <si>
    <t>s293674</t>
  </si>
  <si>
    <t>s291452</t>
  </si>
  <si>
    <t>s136267</t>
  </si>
  <si>
    <t>s003905</t>
  </si>
  <si>
    <t>cmaabci</t>
  </si>
  <si>
    <t>highvol</t>
  </si>
  <si>
    <t>s207725</t>
  </si>
  <si>
    <t>arcsvsd</t>
  </si>
  <si>
    <t>s274521</t>
  </si>
  <si>
    <t>s301266</t>
  </si>
  <si>
    <t>s299602</t>
  </si>
  <si>
    <t>s299382</t>
  </si>
  <si>
    <t>s298844</t>
  </si>
  <si>
    <t>s298544</t>
  </si>
  <si>
    <t>s298423</t>
  </si>
  <si>
    <t>s297387</t>
  </si>
  <si>
    <t>s296741</t>
  </si>
  <si>
    <t>s296682</t>
  </si>
  <si>
    <t>s296681</t>
  </si>
  <si>
    <t>s296542</t>
  </si>
  <si>
    <t>s296244</t>
  </si>
  <si>
    <t>s295192</t>
  </si>
  <si>
    <t>s294829</t>
  </si>
  <si>
    <t>s294697</t>
  </si>
  <si>
    <t>s291216</t>
  </si>
  <si>
    <t>s290030</t>
  </si>
  <si>
    <t>s288032</t>
  </si>
  <si>
    <t>s286104</t>
  </si>
  <si>
    <t>s286103</t>
  </si>
  <si>
    <t>s285463</t>
  </si>
  <si>
    <t>s285319</t>
  </si>
  <si>
    <t>s282450</t>
  </si>
  <si>
    <t>s282380</t>
  </si>
  <si>
    <t>s282101</t>
  </si>
  <si>
    <t>s281313</t>
  </si>
  <si>
    <t>s279885</t>
  </si>
  <si>
    <t>s279589</t>
  </si>
  <si>
    <t>s279040</t>
  </si>
  <si>
    <t>s278783</t>
  </si>
  <si>
    <t>s278471</t>
  </si>
  <si>
    <t>s278474</t>
  </si>
  <si>
    <t>s276883</t>
  </si>
  <si>
    <t>s276790</t>
  </si>
  <si>
    <t>s276119</t>
  </si>
  <si>
    <t>s271833</t>
  </si>
  <si>
    <t>o763644</t>
  </si>
  <si>
    <t>s301341</t>
  </si>
  <si>
    <t>s290189</t>
  </si>
  <si>
    <t>s289996</t>
  </si>
  <si>
    <t>dtsob73</t>
  </si>
  <si>
    <t>s291776</t>
  </si>
  <si>
    <t>s300102</t>
  </si>
  <si>
    <t>s295483</t>
  </si>
  <si>
    <t>b300301</t>
  </si>
  <si>
    <t>TRCBOTT</t>
  </si>
  <si>
    <t>s058713</t>
  </si>
  <si>
    <t>s292674</t>
  </si>
  <si>
    <t>s291404</t>
  </si>
  <si>
    <t>s291374</t>
  </si>
  <si>
    <t>s284617</t>
  </si>
  <si>
    <t>dtsob59</t>
  </si>
  <si>
    <t>s296202</t>
  </si>
  <si>
    <t>s294825</t>
  </si>
  <si>
    <t>s294830</t>
  </si>
  <si>
    <t>s294699</t>
  </si>
  <si>
    <t>s294685</t>
  </si>
  <si>
    <t>s294648</t>
  </si>
  <si>
    <t>s300083</t>
  </si>
  <si>
    <t>s299967</t>
  </si>
  <si>
    <t>s269563</t>
  </si>
  <si>
    <t>s248273</t>
  </si>
  <si>
    <t>s295457</t>
  </si>
  <si>
    <t>s231014</t>
  </si>
  <si>
    <t>s293854</t>
  </si>
  <si>
    <t>s304101</t>
  </si>
  <si>
    <t>s538376</t>
  </si>
  <si>
    <t>s231426</t>
  </si>
  <si>
    <t>s285344</t>
  </si>
  <si>
    <t>s003877</t>
  </si>
  <si>
    <t>s257960</t>
  </si>
  <si>
    <t>RepoDev</t>
  </si>
  <si>
    <t>RepoLead, RepoDev</t>
  </si>
  <si>
    <t>:LEAD_BY Lead</t>
  </si>
  <si>
    <t>:DEV_BY Devs</t>
  </si>
  <si>
    <t>Unique ID</t>
  </si>
  <si>
    <t>ECD</t>
  </si>
  <si>
    <t>JeffreyMiller</t>
  </si>
  <si>
    <t>RyanCrell</t>
  </si>
  <si>
    <t>jamiller3@aep.com</t>
  </si>
  <si>
    <t>:BELONGS_TO Team</t>
  </si>
  <si>
    <t>Dick Mills</t>
  </si>
  <si>
    <t>:MANAGES Team</t>
  </si>
  <si>
    <t>Selector</t>
  </si>
  <si>
    <t>node[groupName='Team']</t>
  </si>
  <si>
    <t>background-image: url('https://openclipart.org/image/300px/svg_to_png/212154/rodentia-icons_accessories-users.png')</t>
  </si>
  <si>
    <t>Styles</t>
  </si>
  <si>
    <t>shape</t>
  </si>
  <si>
    <t>triangle</t>
  </si>
  <si>
    <t>background-image: url('https://openclipart.org/image/300px/svg_to_png/30217/face-smile.png')</t>
  </si>
  <si>
    <t>node[groupName='Person']</t>
  </si>
  <si>
    <t>Acquisition Standards</t>
  </si>
  <si>
    <t>Acquisition Standards - Category Managers</t>
  </si>
  <si>
    <t>Acquisition Standards - Directors</t>
  </si>
  <si>
    <t>AEP Energy</t>
  </si>
  <si>
    <t>AEP Ohio Grid Modernization Support</t>
  </si>
  <si>
    <t>AEP Operators</t>
  </si>
  <si>
    <t>AEP Texas Meter Support</t>
  </si>
  <si>
    <t>AEP.com Updates</t>
  </si>
  <si>
    <t>AEPNow Support</t>
  </si>
  <si>
    <t>AGILE - Alerts R Us</t>
  </si>
  <si>
    <t>AGILE - ARCS</t>
  </si>
  <si>
    <t>AGILE - ASC</t>
  </si>
  <si>
    <t>AGILE - C&amp;FA</t>
  </si>
  <si>
    <t>AGILE - CCR</t>
  </si>
  <si>
    <t>AGILE - Code Black</t>
  </si>
  <si>
    <t>AGILE - Compliance Gnomes</t>
  </si>
  <si>
    <t>AGILE - Corp PM</t>
  </si>
  <si>
    <t>AGILE - Customer Analytics - Core</t>
  </si>
  <si>
    <t>AGILE - Customer Insights</t>
  </si>
  <si>
    <t>AGILE - EI Connectors</t>
  </si>
  <si>
    <t>AGILE - EI Legos</t>
  </si>
  <si>
    <t>AGILE - EI Mission Control</t>
  </si>
  <si>
    <t>AGILE - El Camino</t>
  </si>
  <si>
    <t>AGILE - Equation Builders</t>
  </si>
  <si>
    <t>AGILE - ETRM</t>
  </si>
  <si>
    <t>AGILE - Fin Wizards</t>
  </si>
  <si>
    <t>AGILE - GAIT</t>
  </si>
  <si>
    <t>AGILE - Game of Codes</t>
  </si>
  <si>
    <t>AGILE - Geomancers</t>
  </si>
  <si>
    <t>AGILE - Hadoop</t>
  </si>
  <si>
    <t>AGILE - High Voltage</t>
  </si>
  <si>
    <t>AGILE - Innovation Avengers</t>
  </si>
  <si>
    <t>AGILE - ITCI</t>
  </si>
  <si>
    <t>AGILE - iTWOONs</t>
  </si>
  <si>
    <t>AGILE - Lumberjacks</t>
  </si>
  <si>
    <t>AGILE - MApps</t>
  </si>
  <si>
    <t>AGILE - Marvel</t>
  </si>
  <si>
    <t>AGILE - MC2</t>
  </si>
  <si>
    <t>AGILE - MCG</t>
  </si>
  <si>
    <t>AGILE - Mission Distribution</t>
  </si>
  <si>
    <t>AGILE - Mod Squad</t>
  </si>
  <si>
    <t>AGILE - MOM</t>
  </si>
  <si>
    <t>AGILE - Outliers</t>
  </si>
  <si>
    <t>AGILE - Pandamonium</t>
  </si>
  <si>
    <t>AGILE - Password Ninjas</t>
  </si>
  <si>
    <t>AGILE - PayPal</t>
  </si>
  <si>
    <t>AGILE - PeopleSoft</t>
  </si>
  <si>
    <t>AGILE - Powerhouse</t>
  </si>
  <si>
    <t>AGILE - Schoolhouse Rock</t>
  </si>
  <si>
    <t>AGILE - Schrodingers Code</t>
  </si>
  <si>
    <t>AGILE - Scrum Bags</t>
  </si>
  <si>
    <t>AGILE - ServiceHeroes</t>
  </si>
  <si>
    <t>AGILE - ServiceNow ITSM</t>
  </si>
  <si>
    <t>AGILE - ShareNow</t>
  </si>
  <si>
    <t>AGILE - Soul Takers</t>
  </si>
  <si>
    <t>AGILE - Starving4insights</t>
  </si>
  <si>
    <t>AGILE - The Incredibles</t>
  </si>
  <si>
    <t>AGILE - The Settlers</t>
  </si>
  <si>
    <t>AGILE - TKO</t>
  </si>
  <si>
    <t>AGILE - Tririga</t>
  </si>
  <si>
    <t>AGILE - VA</t>
  </si>
  <si>
    <t>AGILE - Weather Portal</t>
  </si>
  <si>
    <t>AGILE - Web Ninjas</t>
  </si>
  <si>
    <t>Agile - Web Redesign</t>
  </si>
  <si>
    <t>AGILE - Z-Axis</t>
  </si>
  <si>
    <t>Analytics C&amp;DS</t>
  </si>
  <si>
    <t>Analytics CorpCognosConversion</t>
  </si>
  <si>
    <t>Analytics EPM</t>
  </si>
  <si>
    <t>Analytics Generation&amp;ComOPs</t>
  </si>
  <si>
    <t>Analytics Hadoop</t>
  </si>
  <si>
    <t>Analytics Maximo</t>
  </si>
  <si>
    <t>Analytics Platform Services</t>
  </si>
  <si>
    <t>Analytics Transmission</t>
  </si>
  <si>
    <t>Analytics TRIAD</t>
  </si>
  <si>
    <t>Analytics TRIAD - CAP</t>
  </si>
  <si>
    <t>AOG Access Group</t>
  </si>
  <si>
    <t>ArcGIS Online Support</t>
  </si>
  <si>
    <t>ARCOS Support</t>
  </si>
  <si>
    <t>Asset Suite Contracts</t>
  </si>
  <si>
    <t>Asset Suite Financial Intg</t>
  </si>
  <si>
    <t>Asset Suite Hub/Error Correct</t>
  </si>
  <si>
    <t>Asset Suite Labor Entry</t>
  </si>
  <si>
    <t>Asset Suite Planning &amp; Govern</t>
  </si>
  <si>
    <t>Asset Suite Procurement</t>
  </si>
  <si>
    <t>Asset Suite Stores Accounting</t>
  </si>
  <si>
    <t>Asset Suite Supply Chain</t>
  </si>
  <si>
    <t>Asset Suite Sys Admin</t>
  </si>
  <si>
    <t>Asset Suite Work Management</t>
  </si>
  <si>
    <t>Autosys Support</t>
  </si>
  <si>
    <t>BU Choice Operators</t>
  </si>
  <si>
    <t>BU Choice Systems</t>
  </si>
  <si>
    <t>Business Application Programs</t>
  </si>
  <si>
    <t>Call Center System Admins</t>
  </si>
  <si>
    <t>CAMPS Support</t>
  </si>
  <si>
    <t>Canton Meter Lab</t>
  </si>
  <si>
    <t>Charge</t>
  </si>
  <si>
    <t>Choice Ohio</t>
  </si>
  <si>
    <t>CIS Bill Output</t>
  </si>
  <si>
    <t>CIS Billing</t>
  </si>
  <si>
    <t>CIS Collections</t>
  </si>
  <si>
    <t>CIS Correspondence</t>
  </si>
  <si>
    <t>CIS Credit</t>
  </si>
  <si>
    <t>CIS CSS</t>
  </si>
  <si>
    <t>CIS Customer Care</t>
  </si>
  <si>
    <t>CIS Orders</t>
  </si>
  <si>
    <t>CIS Pre-Billing</t>
  </si>
  <si>
    <t>CIS Revenue</t>
  </si>
  <si>
    <t>Cloud Transformation</t>
  </si>
  <si>
    <t>ComOps - Settlements</t>
  </si>
  <si>
    <t>ComOps - TRC</t>
  </si>
  <si>
    <t>Complex - Access Management</t>
  </si>
  <si>
    <t>Complex - Analytics Services</t>
  </si>
  <si>
    <t>Complex - Analytics Services - CAP</t>
  </si>
  <si>
    <t>Complex - Analytics Services BSAs</t>
  </si>
  <si>
    <t>Complex - ARCS</t>
  </si>
  <si>
    <t>Complex - Asset Suite &amp; Generation</t>
  </si>
  <si>
    <t>Complex - Asset Suite &amp; Generation - CAP</t>
  </si>
  <si>
    <t>Complex - Citrix Support</t>
  </si>
  <si>
    <t>Complex - Corp &amp; Ent IIS/WebLogic</t>
  </si>
  <si>
    <t>Complex - Corp &amp; Enterprise</t>
  </si>
  <si>
    <t>Complex - Customer</t>
  </si>
  <si>
    <t>Complex - DARTS</t>
  </si>
  <si>
    <t>Complex - Database</t>
  </si>
  <si>
    <t>Complex - Dist ArcGIS</t>
  </si>
  <si>
    <t>Complex - Distribution</t>
  </si>
  <si>
    <t>Complex - Distribution - OMS</t>
  </si>
  <si>
    <t>Complex - Distribution Asset &amp; Work Management</t>
  </si>
  <si>
    <t>Complex - Distribution DMS</t>
  </si>
  <si>
    <t>Complex - Distribution Engineering</t>
  </si>
  <si>
    <t>Complex - Distribution GIS</t>
  </si>
  <si>
    <t>Complex - Distribution Misc</t>
  </si>
  <si>
    <t>Complex - Documentum</t>
  </si>
  <si>
    <t>Complex - Enterprise AR/VR Applications</t>
  </si>
  <si>
    <t>Complex - Enterprise Integration</t>
  </si>
  <si>
    <t>Complex - Enterprise Mobility Applications</t>
  </si>
  <si>
    <t>Complex - Gen Engineering Apps Support</t>
  </si>
  <si>
    <t>Complex - Generation - CAP</t>
  </si>
  <si>
    <t>Complex - Identity Manager</t>
  </si>
  <si>
    <t>Complex - Lasor Support</t>
  </si>
  <si>
    <t>Complex - Mainframe</t>
  </si>
  <si>
    <t>Complex - Mainframe Automation</t>
  </si>
  <si>
    <t>Complex - Mainframe CICS</t>
  </si>
  <si>
    <t>Complex - Mainframe DASD</t>
  </si>
  <si>
    <t>Complex - Mainframe DASD 2</t>
  </si>
  <si>
    <t>Complex - Mainframe DASD 3</t>
  </si>
  <si>
    <t>Complex - Mainframe DB2</t>
  </si>
  <si>
    <t>Complex - Mainframe DB2 SysAdmin</t>
  </si>
  <si>
    <t>Complex - Mainframe Endevor</t>
  </si>
  <si>
    <t>Complex - Mainframe Legacy</t>
  </si>
  <si>
    <t>Complex - Mainframe Network</t>
  </si>
  <si>
    <t>Complex - Mainframe OutpMgr</t>
  </si>
  <si>
    <t>Complex - Mainframe PDTools</t>
  </si>
  <si>
    <t>Complex - Mainframe Performance</t>
  </si>
  <si>
    <t>Complex - Mainframe Performance 2</t>
  </si>
  <si>
    <t>Complex - Mainframe System</t>
  </si>
  <si>
    <t>Complex - Mainframe UDB</t>
  </si>
  <si>
    <t>Complex - MaximoWAM</t>
  </si>
  <si>
    <t>Complex - MaximoWAM ENV</t>
  </si>
  <si>
    <t>Complex - MaximoWAM Integration</t>
  </si>
  <si>
    <t>Complex - Messaging &amp; Mobility</t>
  </si>
  <si>
    <t>Complex - Middleware</t>
  </si>
  <si>
    <t>Complex - Mobility Engineering</t>
  </si>
  <si>
    <t>Complex - PI SCADA &amp; Comm Ops</t>
  </si>
  <si>
    <t>Complex - REM ArcGIS</t>
  </si>
  <si>
    <t>Complex - RPA</t>
  </si>
  <si>
    <t>Complex - Servers</t>
  </si>
  <si>
    <t>Complex - ServiceNow</t>
  </si>
  <si>
    <t>Complex - ShareNow</t>
  </si>
  <si>
    <t>Complex - Storage</t>
  </si>
  <si>
    <t>Complex - TAS</t>
  </si>
  <si>
    <t>Complex - Trans ArcGIS</t>
  </si>
  <si>
    <t>Complex - Trans Settlements &amp; OPS</t>
  </si>
  <si>
    <t>Complex - Transmission Misc</t>
  </si>
  <si>
    <t>Complex - WAF</t>
  </si>
  <si>
    <t>Complex - Workstation Engineering</t>
  </si>
  <si>
    <t>Complex Middleware - Access Management</t>
  </si>
  <si>
    <t>Complex Middleware - CICS</t>
  </si>
  <si>
    <t>Complex Middleware - FMW</t>
  </si>
  <si>
    <t>Complex Middleware - IIS</t>
  </si>
  <si>
    <t>Complex Middleware - MQSeries</t>
  </si>
  <si>
    <t>Complex Middleware - WebLogic</t>
  </si>
  <si>
    <t>Complex Middleware - WebMethods</t>
  </si>
  <si>
    <t>Complex Middleware - WebSphere</t>
  </si>
  <si>
    <t>Complex Middleware - z/OS</t>
  </si>
  <si>
    <t>Complex Servers - Open Systems</t>
  </si>
  <si>
    <t>Complex Servers - Windows/VMWare</t>
  </si>
  <si>
    <t>Convercent Triage</t>
  </si>
  <si>
    <t>Cook Applications &amp; Database</t>
  </si>
  <si>
    <t>Cook Business Cyber Security</t>
  </si>
  <si>
    <t>Cook Cyber Security</t>
  </si>
  <si>
    <t>Cook Infrastructure</t>
  </si>
  <si>
    <t>Cook NRC Cyber Security</t>
  </si>
  <si>
    <t>Cook P6 Apps Support</t>
  </si>
  <si>
    <t>Cook Primavera Support</t>
  </si>
  <si>
    <t>Cook Real Time</t>
  </si>
  <si>
    <t>Cook Windows 10</t>
  </si>
  <si>
    <t>Cornerstone Program</t>
  </si>
  <si>
    <t>Corp - Emissions Support</t>
  </si>
  <si>
    <t>Corp Comm Mac Support</t>
  </si>
  <si>
    <t>Corp Comm Triage</t>
  </si>
  <si>
    <t>Corp Procurement</t>
  </si>
  <si>
    <t>Corporate Communications</t>
  </si>
  <si>
    <t>Credit Card Admin</t>
  </si>
  <si>
    <t>CSC Control Group</t>
  </si>
  <si>
    <t>Customer Acct Rem Proc</t>
  </si>
  <si>
    <t>Customer Operations Application Support</t>
  </si>
  <si>
    <t>CX - Alerts Support</t>
  </si>
  <si>
    <t>CX CRM Support</t>
  </si>
  <si>
    <t>Cyber Security - Analytics &amp; Data</t>
  </si>
  <si>
    <t>Cyber Security - Architecture &amp; Engineering</t>
  </si>
  <si>
    <t>Cyber Security - Assessments</t>
  </si>
  <si>
    <t>Cyber Security - Data Protection &amp; Privacy</t>
  </si>
  <si>
    <t>Cyber Security - Direct Reports</t>
  </si>
  <si>
    <t>Cyber Security - Infrastructure</t>
  </si>
  <si>
    <t>Cyber Security - Monitor and Response</t>
  </si>
  <si>
    <t>Cyber Security - Programs and Awareness</t>
  </si>
  <si>
    <t>Cyber Security - Projects/Ambassadors</t>
  </si>
  <si>
    <t>Cyber Security - Protective Services</t>
  </si>
  <si>
    <t>Cyber Security - Registration</t>
  </si>
  <si>
    <t>Cyber Security - Risk Management</t>
  </si>
  <si>
    <t>Cyber Security – Vulnerability Management</t>
  </si>
  <si>
    <t>D2D Standard Work Council</t>
  </si>
  <si>
    <t>Data Center Implementation</t>
  </si>
  <si>
    <t>Data Science - Analytic Services</t>
  </si>
  <si>
    <t>DB2 SysAdmin INDUS</t>
  </si>
  <si>
    <t>DB2 SysAdmin MACSS</t>
  </si>
  <si>
    <t>Demand - Branding</t>
  </si>
  <si>
    <t>Demand - Comm Ops</t>
  </si>
  <si>
    <t>Demand - Continuous Improvement</t>
  </si>
  <si>
    <t>Demand - Corporate</t>
  </si>
  <si>
    <t>Demand - Culture</t>
  </si>
  <si>
    <t>Demand - Customer &amp; Distribution</t>
  </si>
  <si>
    <t>Demand - Finance and Governance</t>
  </si>
  <si>
    <t>Demand - Generation</t>
  </si>
  <si>
    <t>Demand - Job Family</t>
  </si>
  <si>
    <t>Demand - Standard Work</t>
  </si>
  <si>
    <t>Demand - Transmission</t>
  </si>
  <si>
    <t>Digital Integration Services</t>
  </si>
  <si>
    <t>Dist RoD Support</t>
  </si>
  <si>
    <t>Distribution Dispatch Support</t>
  </si>
  <si>
    <t>Document Management Generation Admins</t>
  </si>
  <si>
    <t>EE &amp; Consumer Programs</t>
  </si>
  <si>
    <t>End User Computing</t>
  </si>
  <si>
    <t>ENDVOR Administrators</t>
  </si>
  <si>
    <t>Enterprise Content Management Admins</t>
  </si>
  <si>
    <t>Entitlement Review Process Owners</t>
  </si>
  <si>
    <t>Finance Accounts Payable</t>
  </si>
  <si>
    <t>Finance Accts Rec Billing</t>
  </si>
  <si>
    <t>Finance Asset Management</t>
  </si>
  <si>
    <t>Finance Budgets</t>
  </si>
  <si>
    <t>Finance Chartfields</t>
  </si>
  <si>
    <t>Finance Expense Reporting</t>
  </si>
  <si>
    <t>Finance General Ledger</t>
  </si>
  <si>
    <t>Finance Labor Distribution</t>
  </si>
  <si>
    <t>Finance Tax</t>
  </si>
  <si>
    <t>Finance Treasury</t>
  </si>
  <si>
    <t>Fleet Voyager Card Support</t>
  </si>
  <si>
    <t>Fuel PM Support</t>
  </si>
  <si>
    <t>Fuels Applications Support</t>
  </si>
  <si>
    <t>Gallup Online Sys Admins</t>
  </si>
  <si>
    <t>GDC PMO</t>
  </si>
  <si>
    <t>GEN Eng Support</t>
  </si>
  <si>
    <t>GEN Engineering Services Design</t>
  </si>
  <si>
    <t>GET OPC App Support</t>
  </si>
  <si>
    <t>GIS Data Services and Support</t>
  </si>
  <si>
    <t>HR Applicant Tracking Support</t>
  </si>
  <si>
    <t>HR Onboarding Triage</t>
  </si>
  <si>
    <t>HR PeopleSoft Emp Self Service</t>
  </si>
  <si>
    <t>HR PeopleSoft Query/Reports</t>
  </si>
  <si>
    <t>HR PeopleSoft Security</t>
  </si>
  <si>
    <t>HR PeopleSoft Time &amp; Labor</t>
  </si>
  <si>
    <t>HR Triage</t>
  </si>
  <si>
    <t>Infrastructure &amp; Bus Continuity</t>
  </si>
  <si>
    <t>Integ Support</t>
  </si>
  <si>
    <t>Integrity Functional Support</t>
  </si>
  <si>
    <t>IPS Support</t>
  </si>
  <si>
    <t>IT Acquisition</t>
  </si>
  <si>
    <t>IT AEPCH Tech Support</t>
  </si>
  <si>
    <t>IT Analytics Services</t>
  </si>
  <si>
    <t>IT Asset Suite App</t>
  </si>
  <si>
    <t>IT Atlas Administrators</t>
  </si>
  <si>
    <t>IT Audits</t>
  </si>
  <si>
    <t>IT Business Applications</t>
  </si>
  <si>
    <t>IT Business Objects Support</t>
  </si>
  <si>
    <t>IT Business Office Admins</t>
  </si>
  <si>
    <t>IT CICM Application Support</t>
  </si>
  <si>
    <t>IT CIS Bill Output</t>
  </si>
  <si>
    <t>IT CIS Billing</t>
  </si>
  <si>
    <t>IT CIS Choice</t>
  </si>
  <si>
    <t>IT CIS Collection</t>
  </si>
  <si>
    <t>IT CIS Correspondence</t>
  </si>
  <si>
    <t>IT CIS Credit</t>
  </si>
  <si>
    <t>IT CIS DIPR</t>
  </si>
  <si>
    <t>IT CIS Endevor</t>
  </si>
  <si>
    <t>IT CIS MACROS</t>
  </si>
  <si>
    <t>IT CIS Messaging</t>
  </si>
  <si>
    <t>IT CIS Metering</t>
  </si>
  <si>
    <t>IT CIS Orders</t>
  </si>
  <si>
    <t>IT CIS Pre-Billing</t>
  </si>
  <si>
    <t>IT CIS Revenue</t>
  </si>
  <si>
    <t>IT CIS Technical Team</t>
  </si>
  <si>
    <t>IT CIS Testing</t>
  </si>
  <si>
    <t>IT CIS Vendor</t>
  </si>
  <si>
    <t>IT COG Delivery</t>
  </si>
  <si>
    <t>IT COG-PAS-POD</t>
  </si>
  <si>
    <t>IT COG-RTI-CreditRisk</t>
  </si>
  <si>
    <t>IT Comm Ops SCADA App</t>
  </si>
  <si>
    <t>IT Command Center</t>
  </si>
  <si>
    <t>IT Continuous Improvement Team</t>
  </si>
  <si>
    <t>IT Corporate</t>
  </si>
  <si>
    <t>IT Corporate Communications</t>
  </si>
  <si>
    <t>IT Cust Mobile App</t>
  </si>
  <si>
    <t>IT Database ADABAS</t>
  </si>
  <si>
    <t>IT Database Oracle</t>
  </si>
  <si>
    <t>IT Database SQLServer</t>
  </si>
  <si>
    <t>IT Database Warehouse</t>
  </si>
  <si>
    <t>IT Dist Asset App Support</t>
  </si>
  <si>
    <t>IT Dist DWMS SIAS App Support</t>
  </si>
  <si>
    <t>IT Dist EEMS App Support</t>
  </si>
  <si>
    <t>IT Dist Eng Analysis App Support</t>
  </si>
  <si>
    <t>IT Dist Eng DLDS App Support</t>
  </si>
  <si>
    <t>IT Dist Eng Plng &amp; Reliability App Sup</t>
  </si>
  <si>
    <t>IT Dist Eng PQ &amp; Meter App Support</t>
  </si>
  <si>
    <t>IT Dist FieldView App Support</t>
  </si>
  <si>
    <t>IT Dist GIS App Support</t>
  </si>
  <si>
    <t>IT Dist NEED App Support</t>
  </si>
  <si>
    <t>IT Dist One Call App Support</t>
  </si>
  <si>
    <t>IT Dist Telecom GIS App Support</t>
  </si>
  <si>
    <t>IT Dist Vehicle GPS App Support</t>
  </si>
  <si>
    <t>IT Dist Work Mgt App Support</t>
  </si>
  <si>
    <t>IT Dists RoD App Support</t>
  </si>
  <si>
    <t>IT DMDS Support</t>
  </si>
  <si>
    <t>IT Energy Settlements App</t>
  </si>
  <si>
    <t>IT Engineering Services</t>
  </si>
  <si>
    <t>IT Enterprise</t>
  </si>
  <si>
    <t>IT Enterprise Architecture &amp; Strategy</t>
  </si>
  <si>
    <t>IT Enterprise Continuous Delivery</t>
  </si>
  <si>
    <t>IT Enterprise Service-Enterprise Integra</t>
  </si>
  <si>
    <t>IT Enterprise Service-ETL-COG</t>
  </si>
  <si>
    <t>IT Enterprise Service-ETL-CORP</t>
  </si>
  <si>
    <t>IT Enterprise Service-Information Data</t>
  </si>
  <si>
    <t>IT Enterprise Service-Prod Corp/Util</t>
  </si>
  <si>
    <t>IT Enterprise Service-Prod Gen/COG</t>
  </si>
  <si>
    <t>IT Environmental Health &amp; Safety</t>
  </si>
  <si>
    <t>IT Finance &amp; Accounting</t>
  </si>
  <si>
    <t>IT Finance Accounts Payable</t>
  </si>
  <si>
    <t>IT Finance Accounts Receivable Billing</t>
  </si>
  <si>
    <t>IT Finance Budgets</t>
  </si>
  <si>
    <t>IT Finance Cash Accounting</t>
  </si>
  <si>
    <t>IT Finance General Ledger and Labor Dist</t>
  </si>
  <si>
    <t>IT Finance General Ledger Daily</t>
  </si>
  <si>
    <t>IT Finance PeopleSoft Expenses</t>
  </si>
  <si>
    <t>IT Finance PowerPlant</t>
  </si>
  <si>
    <t>IT Finance Project Costing</t>
  </si>
  <si>
    <t>IT Finance Securitization</t>
  </si>
  <si>
    <t>IT Finance Tax</t>
  </si>
  <si>
    <t>IT Finance Technology</t>
  </si>
  <si>
    <t>IT Finance Treasury</t>
  </si>
  <si>
    <t>IT Finance UIPlanner</t>
  </si>
  <si>
    <t>IT GENCons</t>
  </si>
  <si>
    <t>IT GENEmiss</t>
  </si>
  <si>
    <t>IT Generation Apps Other</t>
  </si>
  <si>
    <t>IT Generation Eng Application Support</t>
  </si>
  <si>
    <t>IT Generation P6 Apps</t>
  </si>
  <si>
    <t>IT GENFuels</t>
  </si>
  <si>
    <t>IT Human Resource PeopleSoft Systems</t>
  </si>
  <si>
    <t>IT Human Resource Technology</t>
  </si>
  <si>
    <t>IT Infrastructure Direct Reports</t>
  </si>
  <si>
    <t>IT Intelligent Mail Barcode (IMB)</t>
  </si>
  <si>
    <t>IT KB Moderators</t>
  </si>
  <si>
    <t>IT KEY</t>
  </si>
  <si>
    <t>IT Lease Processing</t>
  </si>
  <si>
    <t>IT Legal</t>
  </si>
  <si>
    <t>IT Mainframe</t>
  </si>
  <si>
    <t>IT OMA Support</t>
  </si>
  <si>
    <t>IT OMS Support</t>
  </si>
  <si>
    <t>IT Open Systems</t>
  </si>
  <si>
    <t>IT OVEC P6 Apps</t>
  </si>
  <si>
    <t>IT Planning Generation</t>
  </si>
  <si>
    <t>IT Plant Application Support</t>
  </si>
  <si>
    <t>IT PMO - WO Requests</t>
  </si>
  <si>
    <t>IT Program Management Office</t>
  </si>
  <si>
    <t>IT Receipting</t>
  </si>
  <si>
    <t>IT Revenue</t>
  </si>
  <si>
    <t>IT Risk &amp; Compliance Assurance</t>
  </si>
  <si>
    <t>IT Risk &amp; Compliance Ops</t>
  </si>
  <si>
    <t>IT Risk &amp; Compliance Resilience</t>
  </si>
  <si>
    <t>IT Service Desk - Mgmt Feedback</t>
  </si>
  <si>
    <t>IT Transmission Apps</t>
  </si>
  <si>
    <t>IT TRON Support</t>
  </si>
  <si>
    <t>IT Utilities Adv Metering</t>
  </si>
  <si>
    <t>IT Utilities Special Billing &amp; Misc</t>
  </si>
  <si>
    <t>IT Warehouse Support</t>
  </si>
  <si>
    <t>IT Windows Server</t>
  </si>
  <si>
    <t>IT Windows Server - Domain Admins</t>
  </si>
  <si>
    <t>IT Workforce Readiness</t>
  </si>
  <si>
    <t>ITSM Data Center 1RP</t>
  </si>
  <si>
    <t>ITSM Data Center GDC</t>
  </si>
  <si>
    <t>ITSM Data Center ICR-IR</t>
  </si>
  <si>
    <t>ITSM Data Center NADC</t>
  </si>
  <si>
    <t>ITSM Executive Support</t>
  </si>
  <si>
    <t>ITSM Performance Management</t>
  </si>
  <si>
    <t>ITSM SD Windows 10 Support</t>
  </si>
  <si>
    <t>ITSM Strategy and Optimization</t>
  </si>
  <si>
    <t>ITSM Strategy and Optimization - CMDB</t>
  </si>
  <si>
    <t>ITSM Strategy and Optimization - Gatekeeper</t>
  </si>
  <si>
    <t>ITSM Strategy and Optimization - SME</t>
  </si>
  <si>
    <t>ITSM Tier 1</t>
  </si>
  <si>
    <t>ITSM Tier 1 - Night Staff</t>
  </si>
  <si>
    <t>ITSM Tier 2</t>
  </si>
  <si>
    <t>ITSM Tier 2 - Arena</t>
  </si>
  <si>
    <t>ITSM Tier 2 - CCTOC</t>
  </si>
  <si>
    <t>ITSM Tier 2 - CHARGE</t>
  </si>
  <si>
    <t>ITSM Tier 2 - Depot</t>
  </si>
  <si>
    <t>ITSM Tier 2 - Homer</t>
  </si>
  <si>
    <t>ITSM Tier 2 - NATOC</t>
  </si>
  <si>
    <t>KEY Support - Business Logistics</t>
  </si>
  <si>
    <t>KEY Support - Comm_Ops</t>
  </si>
  <si>
    <t>KEY Support - Distribution</t>
  </si>
  <si>
    <t>KEY Support - ESH</t>
  </si>
  <si>
    <t>KEY Support - Ethics</t>
  </si>
  <si>
    <t>KEY Support - Finance</t>
  </si>
  <si>
    <t>KEY Support - Generation</t>
  </si>
  <si>
    <t>KEY Support - HR</t>
  </si>
  <si>
    <t>KEY Support - IT</t>
  </si>
  <si>
    <t>KEY Support - Main</t>
  </si>
  <si>
    <t>KEY Support - Nuclear</t>
  </si>
  <si>
    <t>KEY Support - River</t>
  </si>
  <si>
    <t>KEY Support - System Administrator</t>
  </si>
  <si>
    <t>KEY Support - Transmission</t>
  </si>
  <si>
    <t>Kremlin East Planning Auditors</t>
  </si>
  <si>
    <t>Kremlin West Planning Auditors</t>
  </si>
  <si>
    <t>LearnNow Triage</t>
  </si>
  <si>
    <t>MACSS Dev migration support</t>
  </si>
  <si>
    <t>MACSS Test migration support</t>
  </si>
  <si>
    <t>Mainframe DASD</t>
  </si>
  <si>
    <t>Market Ops / RTO Support</t>
  </si>
  <si>
    <t>Maximo - Fleet Support</t>
  </si>
  <si>
    <t>Maximo Cutover</t>
  </si>
  <si>
    <t>Maximo Reports - Supply Chain</t>
  </si>
  <si>
    <t>Maximo Reports – Generation</t>
  </si>
  <si>
    <t>Maximo Reports – Telecom</t>
  </si>
  <si>
    <t>Maximo Reports – Transmission</t>
  </si>
  <si>
    <t>Maximo Tier 1</t>
  </si>
  <si>
    <t>Maximo Tier 2 Accounting AEP</t>
  </si>
  <si>
    <t>Maximo Tier 2 Accounting OVEC</t>
  </si>
  <si>
    <t>Maximo Tier 2 Asset Management</t>
  </si>
  <si>
    <t>Maximo Tier 2 Environment Management</t>
  </si>
  <si>
    <t>Maximo Tier 2 Integrations</t>
  </si>
  <si>
    <t>Maximo Tier 2 Other</t>
  </si>
  <si>
    <t>Maximo Tier 2 Reporting</t>
  </si>
  <si>
    <t>Maximo Tier 2 S2S - Accounts Payable</t>
  </si>
  <si>
    <t>Maximo Tier 2 S2S - Catalog</t>
  </si>
  <si>
    <t>Maximo Tier 2 S2S - Companies</t>
  </si>
  <si>
    <t>Maximo Tier 2 S2S - Contracts</t>
  </si>
  <si>
    <t>Maximo Tier 2 S2S - Distribution</t>
  </si>
  <si>
    <t>Maximo Tier 2 S2S - Inventory</t>
  </si>
  <si>
    <t>Maximo Tier 2 S2S - Projects</t>
  </si>
  <si>
    <t>Maximo Tier 2 S2S - Purchasing</t>
  </si>
  <si>
    <t>Maximo Tier 2 Source to Settle</t>
  </si>
  <si>
    <t>Maximo Tier 2 Sys Admin AEP</t>
  </si>
  <si>
    <t>Maximo Tier 2 Sys Admin OVEC</t>
  </si>
  <si>
    <t>Maximo Tier 2 Time Reporting</t>
  </si>
  <si>
    <t>Maximo Tier 2 Work Management</t>
  </si>
  <si>
    <t>Maximo Tier 3 Sys Admin AEP</t>
  </si>
  <si>
    <t>Maximo Tier 3 Sys Admin OVEC</t>
  </si>
  <si>
    <t>MaximoWAM - TRAIN</t>
  </si>
  <si>
    <t>MaximoWAM Conversion</t>
  </si>
  <si>
    <t>MESH Support</t>
  </si>
  <si>
    <t>Meter Systems Support</t>
  </si>
  <si>
    <t>Meter Translation</t>
  </si>
  <si>
    <t>MFD Fleet Mgt</t>
  </si>
  <si>
    <t>Microsoft Support-Sogeti</t>
  </si>
  <si>
    <t>MRO Credit/Risk</t>
  </si>
  <si>
    <t>MRO Support</t>
  </si>
  <si>
    <t>NR-CES</t>
  </si>
  <si>
    <t>OATI-Web Trader</t>
  </si>
  <si>
    <t>Ohio AMI Athens</t>
  </si>
  <si>
    <t>Ohio AMI Canton</t>
  </si>
  <si>
    <t>Ohio AMI Chillicothe</t>
  </si>
  <si>
    <t>Ohio AMI Columbus</t>
  </si>
  <si>
    <t>Ohio AMI Western</t>
  </si>
  <si>
    <t>Ohio AMI Zanesville</t>
  </si>
  <si>
    <t>OMS AMI Support</t>
  </si>
  <si>
    <t>OMS Development</t>
  </si>
  <si>
    <t>OVEC IT Support</t>
  </si>
  <si>
    <t>Physical Security</t>
  </si>
  <si>
    <t>Powerley Ohio Support</t>
  </si>
  <si>
    <t>PowerOn Advantage Support</t>
  </si>
  <si>
    <t>PowerOn Advantage Tier II Support</t>
  </si>
  <si>
    <t>PowerOn Advantage Tier III Support</t>
  </si>
  <si>
    <t>Production Management</t>
  </si>
  <si>
    <t>Proj Eng App Support</t>
  </si>
  <si>
    <t>Projects - Analytics Services</t>
  </si>
  <si>
    <t>Projects - Comm Ops</t>
  </si>
  <si>
    <t>Projects - Corporate</t>
  </si>
  <si>
    <t>Projects - Customer AMI &amp; Meters</t>
  </si>
  <si>
    <t>Projects - Customer Choice &amp; Credit</t>
  </si>
  <si>
    <t>Projects - CX - Billing &amp; Call Center</t>
  </si>
  <si>
    <t>Projects - CX CRM Customer Communication</t>
  </si>
  <si>
    <t>Projects - CX CRM Customer Engagement</t>
  </si>
  <si>
    <t>Projects - CX CRM Customer Service Cloud</t>
  </si>
  <si>
    <t>Projects - CX CRM Knowledge</t>
  </si>
  <si>
    <t>Projects - CX CRM Leadership</t>
  </si>
  <si>
    <t>Projects - CX Dashboard</t>
  </si>
  <si>
    <t>Projects - CX Integration</t>
  </si>
  <si>
    <t>Projects - CX Mobility &amp; Web</t>
  </si>
  <si>
    <t>Projects - CX Program</t>
  </si>
  <si>
    <t>Projects - Distribution</t>
  </si>
  <si>
    <t>Projects - Generation</t>
  </si>
  <si>
    <t>Projects - Infrastructure</t>
  </si>
  <si>
    <t>Projects - Major Projects ITMP</t>
  </si>
  <si>
    <t>Projects - Transmission</t>
  </si>
  <si>
    <t>Projects – CX CRM Technology</t>
  </si>
  <si>
    <t>Projects – CX CRM Triage Engagement</t>
  </si>
  <si>
    <t>Projects – CX CRM Triage Service Cloud</t>
  </si>
  <si>
    <t>PSO Meter Support</t>
  </si>
  <si>
    <t>Rapid - Access Management - CAP</t>
  </si>
  <si>
    <t>Rapid - Comm Ops &amp; Generation - CAP</t>
  </si>
  <si>
    <t>Rapid - Customer - CAP</t>
  </si>
  <si>
    <t>Rapid - Distribution</t>
  </si>
  <si>
    <t>Rapid - End User Services</t>
  </si>
  <si>
    <t>Rapid - Enterprise - CAP</t>
  </si>
  <si>
    <t>Rapid - Infrastructure</t>
  </si>
  <si>
    <t>Rapid - Trans and Dist - CAP</t>
  </si>
  <si>
    <t>Safety and Health Support</t>
  </si>
  <si>
    <t>Service Account Admins</t>
  </si>
  <si>
    <t>SN Storefront Bulk Ordering</t>
  </si>
  <si>
    <t>Special Billing and Translation</t>
  </si>
  <si>
    <t>Storefront Administrator</t>
  </si>
  <si>
    <t>Strategic Suppliers</t>
  </si>
  <si>
    <t>Supply Chain Reporting Support</t>
  </si>
  <si>
    <t>TAM-MHD</t>
  </si>
  <si>
    <t>TCOM Abilene</t>
  </si>
  <si>
    <t>TCOM Admins</t>
  </si>
  <si>
    <t>TCOM Ashland</t>
  </si>
  <si>
    <t>TCOM Audio Code</t>
  </si>
  <si>
    <t>TCOM Bluefield</t>
  </si>
  <si>
    <t>TCOM Business Office</t>
  </si>
  <si>
    <t>TCOM Canton</t>
  </si>
  <si>
    <t>TCOM Charleston</t>
  </si>
  <si>
    <t>TCOM Construction Columbus</t>
  </si>
  <si>
    <t>TCOM Construction Corpus</t>
  </si>
  <si>
    <t>TCOM Construction Tulsa</t>
  </si>
  <si>
    <t>TCOM Corpus Christi</t>
  </si>
  <si>
    <t>TCOM DDC FT.Wayne Voice Recorder</t>
  </si>
  <si>
    <t>TCOM Direct Reports</t>
  </si>
  <si>
    <t>TCOM Dispatch</t>
  </si>
  <si>
    <t>TCOM Eng Carrier Services</t>
  </si>
  <si>
    <t>TCOM Eng Design East</t>
  </si>
  <si>
    <t>TCOM Eng Design West</t>
  </si>
  <si>
    <t>TCOM Eng Network</t>
  </si>
  <si>
    <t>TCOM Eng SCADA</t>
  </si>
  <si>
    <t>TCOM Eng Transport East</t>
  </si>
  <si>
    <t>TCOM Eng Transport West</t>
  </si>
  <si>
    <t>TCOM Eng Voice</t>
  </si>
  <si>
    <t>TCOM Eng Wireless East</t>
  </si>
  <si>
    <t>TCOM Eng Wireless West</t>
  </si>
  <si>
    <t>TCOM Enterprise Ops</t>
  </si>
  <si>
    <t>TCOM Fort Wayne</t>
  </si>
  <si>
    <t>TCOM Gridscape Support</t>
  </si>
  <si>
    <t>TCOM Groveport</t>
  </si>
  <si>
    <t>TCOM Lawton</t>
  </si>
  <si>
    <t>TCOM Material Mgmt</t>
  </si>
  <si>
    <t>TCOM MDC Champions</t>
  </si>
  <si>
    <t>TCOM NANP Admin</t>
  </si>
  <si>
    <t>TCOM NOC</t>
  </si>
  <si>
    <t>TCOM Pharr</t>
  </si>
  <si>
    <t>TCOM Phone Support</t>
  </si>
  <si>
    <t>TCOM Phone Support Backups</t>
  </si>
  <si>
    <t>TCOM Planning East</t>
  </si>
  <si>
    <t>TCOM Planning West</t>
  </si>
  <si>
    <t>TCOM Project Delivery AP-KP</t>
  </si>
  <si>
    <t>TCOM Project Delivery OP-IM</t>
  </si>
  <si>
    <t>TCOM Project Delivery PSO-SWEP</t>
  </si>
  <si>
    <t>TCOM Project Delivery Texas</t>
  </si>
  <si>
    <t>TCOM Project Reporting</t>
  </si>
  <si>
    <t>TCOM Projects East Non-Transmission</t>
  </si>
  <si>
    <t>TCOM Projects East Transmission</t>
  </si>
  <si>
    <t>TCOM Projects West</t>
  </si>
  <si>
    <t>TCOM PSO/SEP Region</t>
  </si>
  <si>
    <t>TCOM Region Director</t>
  </si>
  <si>
    <t>TCOM Roanoke</t>
  </si>
  <si>
    <t>TCOM SGCC</t>
  </si>
  <si>
    <t>TCOM Shreveport</t>
  </si>
  <si>
    <t>TCOM Site Construction Columbus</t>
  </si>
  <si>
    <t>TCOM Site Construction Tulsa</t>
  </si>
  <si>
    <t>TCOM South Bend</t>
  </si>
  <si>
    <t>TCOM Southern Ohio</t>
  </si>
  <si>
    <t>TCOM Station Bandwidth Assessment</t>
  </si>
  <si>
    <t>TCOM Supply Chain</t>
  </si>
  <si>
    <t>TCOM TCOAT</t>
  </si>
  <si>
    <t>TCOM Texarkana</t>
  </si>
  <si>
    <t>TCOM Third Party Contractors</t>
  </si>
  <si>
    <t>TCOM Tools</t>
  </si>
  <si>
    <t>TCOM Transport Ops</t>
  </si>
  <si>
    <t>TCOM Tulsa</t>
  </si>
  <si>
    <t>TCOM Voice Recorder</t>
  </si>
  <si>
    <t>TCOM Website Admin</t>
  </si>
  <si>
    <t>Telecom Standards</t>
  </si>
  <si>
    <t>Telematics Triage</t>
  </si>
  <si>
    <t>Texas Choice CRR</t>
  </si>
  <si>
    <t>Texas Choice CRR - Reg. &amp; Flight</t>
  </si>
  <si>
    <t>TOPS ADX (client/server)</t>
  </si>
  <si>
    <t>TOPS CAMS Support West</t>
  </si>
  <si>
    <t>TOps Compliance</t>
  </si>
  <si>
    <t>TOPS EMS Applications Support</t>
  </si>
  <si>
    <t>TOPS Hardware East</t>
  </si>
  <si>
    <t>TOPS Hardware West</t>
  </si>
  <si>
    <t>TOPS Patch East</t>
  </si>
  <si>
    <t>TOPS Patch West</t>
  </si>
  <si>
    <t>TOPS SCADA Support East</t>
  </si>
  <si>
    <t>TOPS SCADA Support West</t>
  </si>
  <si>
    <t>TOPS STE Support East/West</t>
  </si>
  <si>
    <t>TOPS STE Support ERCOT</t>
  </si>
  <si>
    <t>TOPS TOA/DOL</t>
  </si>
  <si>
    <t>Transmission Bus Ops Pgm</t>
  </si>
  <si>
    <t>Transmission Content Mgmt Support</t>
  </si>
  <si>
    <t>Transmission Engineering</t>
  </si>
  <si>
    <t>Transmission Field Services</t>
  </si>
  <si>
    <t>Transmission GlobalSCAPE EFT</t>
  </si>
  <si>
    <t>Transmission Line</t>
  </si>
  <si>
    <t>Transmission P and C Abilene</t>
  </si>
  <si>
    <t>Transmission P and C AKTC</t>
  </si>
  <si>
    <t>Transmission P and C Ashland</t>
  </si>
  <si>
    <t>Transmission P and C Athens</t>
  </si>
  <si>
    <t>Transmission P and C Belmont</t>
  </si>
  <si>
    <t>Transmission P and C Benton Harbor</t>
  </si>
  <si>
    <t>Transmission P and C Bluefield</t>
  </si>
  <si>
    <t>Transmission P and C Canton</t>
  </si>
  <si>
    <t>Transmission P and C Charleston</t>
  </si>
  <si>
    <t>Transmission P and C Chillicothe</t>
  </si>
  <si>
    <t>Transmission P and C Columbus</t>
  </si>
  <si>
    <t>Transmission P and C DC Cook</t>
  </si>
  <si>
    <t>Transmission P and C Fort Wayne</t>
  </si>
  <si>
    <t>Transmission P and C Fostoria</t>
  </si>
  <si>
    <t>Transmission P and C Kingsport</t>
  </si>
  <si>
    <t>Transmission P and C Laredo</t>
  </si>
  <si>
    <t>Transmission P and C Lawton</t>
  </si>
  <si>
    <t>Transmission P and C Lon Hill</t>
  </si>
  <si>
    <t>Transmission P and C Longview</t>
  </si>
  <si>
    <t>Transmission P and C McAlester</t>
  </si>
  <si>
    <t>Transmission P and C Muncie</t>
  </si>
  <si>
    <t>Transmission P and C Pharr</t>
  </si>
  <si>
    <t>Transmission P and C Portsmouth</t>
  </si>
  <si>
    <t>Transmission P and C Roanoke</t>
  </si>
  <si>
    <t>Transmission P and C San Angelo</t>
  </si>
  <si>
    <t>Transmission P and C Shreveport</t>
  </si>
  <si>
    <t>Transmission P and C South Bend</t>
  </si>
  <si>
    <t>Transmission P and C Southern Maintenance</t>
  </si>
  <si>
    <t>Transmission P and C Springdale</t>
  </si>
  <si>
    <t>Transmission P and C Texarkana</t>
  </si>
  <si>
    <t>Transmission P and C Tulsa</t>
  </si>
  <si>
    <t>Transmission P and C Victoria</t>
  </si>
  <si>
    <t>Transmission P and C Work Planning</t>
  </si>
  <si>
    <t>Transmission P and C Zanesville</t>
  </si>
  <si>
    <t>Transmission P6Ecosys</t>
  </si>
  <si>
    <t>Transmission Planning</t>
  </si>
  <si>
    <t>Transmission Projects</t>
  </si>
  <si>
    <t>Transmission Station P and C</t>
  </si>
  <si>
    <t>Transmission Station PCE TCOM</t>
  </si>
  <si>
    <t>Transmission TLE Coordinators</t>
  </si>
  <si>
    <t>UIPlanner Support</t>
  </si>
  <si>
    <t>USSC</t>
  </si>
  <si>
    <t>Utilities DWMS Planning</t>
  </si>
  <si>
    <t>Utilities Engineering Best Practices</t>
  </si>
  <si>
    <t>Utilities GIS Distribution</t>
  </si>
  <si>
    <t>Voice of the Customer - Medallia</t>
  </si>
  <si>
    <t>WebEOC Support</t>
  </si>
  <si>
    <t>Win2003</t>
  </si>
  <si>
    <t>Windows 2008</t>
  </si>
  <si>
    <t>Job Name</t>
  </si>
  <si>
    <t>AepArcGis</t>
  </si>
  <si>
    <t>AMI_Ohio_Dashboard</t>
  </si>
  <si>
    <t>AnalyticsDemoRepo</t>
  </si>
  <si>
    <t>BQMaps_Net</t>
  </si>
  <si>
    <t>ConsumablesManagement(ConMan)_Java</t>
  </si>
  <si>
    <t>ConsumablesManagement(ConMan)_Net</t>
  </si>
  <si>
    <t>DWMS_DMS_Net</t>
  </si>
  <si>
    <t>Innovation_Microgrid</t>
  </si>
  <si>
    <t>ITMP_ MDMWeblogicIntCheck_Java</t>
  </si>
  <si>
    <t>ITMP_ADAM_ManagedAccounts</t>
  </si>
  <si>
    <t>ITMP_AEIR_Net</t>
  </si>
  <si>
    <t>ITMP_AepPermits</t>
  </si>
  <si>
    <t>ITMP_BILL_CORP</t>
  </si>
  <si>
    <t>ITMP_CCT_Java</t>
  </si>
  <si>
    <t>ITMP_ChoicePortal_Java</t>
  </si>
  <si>
    <t>ITMP_CMS</t>
  </si>
  <si>
    <t>ITMP_COINS_Net</t>
  </si>
  <si>
    <t>ITMP_DDD_Net</t>
  </si>
  <si>
    <t>ITMP_ECD_Web</t>
  </si>
  <si>
    <t>ITMP_EDWUI_Net</t>
  </si>
  <si>
    <t>ITMP_EEMS_Net</t>
  </si>
  <si>
    <t>ITMP_ESIS_Net</t>
  </si>
  <si>
    <t>ITMP_FCC_License_DB_Net</t>
  </si>
  <si>
    <t>ITMP_FindWOProj</t>
  </si>
  <si>
    <t>ITMP_Metering_MDM_Events_Java</t>
  </si>
  <si>
    <t>ITMP_Metering_OMS_MDM-Events_Java</t>
  </si>
  <si>
    <t>ITMP_NEED_Net</t>
  </si>
  <si>
    <t>ITMP_OMDashboard_Net</t>
  </si>
  <si>
    <t>ITMP_PMIS_Net</t>
  </si>
  <si>
    <t>ITMP_SCAPPS_Geninactive</t>
  </si>
  <si>
    <t>ITMP_SDL_Net</t>
  </si>
  <si>
    <t>ITMP_Substation_IED</t>
  </si>
  <si>
    <t>ITMP_Swami_NonProd_Java</t>
  </si>
  <si>
    <t>ITMP_UIQMonitor_Java</t>
  </si>
  <si>
    <t>ITMP_USTIRata</t>
  </si>
  <si>
    <t>ITMP_Visit_Aclara_Macss</t>
  </si>
  <si>
    <t>ITMP_Vulnera</t>
  </si>
  <si>
    <t>ITMP_VulnerabilityAnalyzer</t>
  </si>
  <si>
    <t>ITMP_WME_NET</t>
  </si>
  <si>
    <t>ITMP_WorkOrderManual</t>
  </si>
  <si>
    <t>MACSS_Shadow</t>
  </si>
  <si>
    <t>MobileAlerts</t>
  </si>
  <si>
    <t>MOPSFilterTests</t>
  </si>
  <si>
    <t>MRO_MRDM_TestAutomation</t>
  </si>
  <si>
    <t>MyAccess_MT</t>
  </si>
  <si>
    <t>MyAccess_Reconciliation_Service</t>
  </si>
  <si>
    <t>Outage_Optimization</t>
  </si>
  <si>
    <t>TransmissionChecklist</t>
  </si>
  <si>
    <t>TransmissionFinancials</t>
  </si>
  <si>
    <t>wmSampleProject1</t>
  </si>
  <si>
    <t>wmSandbox</t>
  </si>
  <si>
    <t>Yarn_Monitoring</t>
  </si>
  <si>
    <t>Job Type</t>
  </si>
  <si>
    <t>Job URL</t>
  </si>
  <si>
    <t>SCM URL</t>
  </si>
  <si>
    <t>Polling Schedule</t>
  </si>
  <si>
    <t>AgencyExtranet_Pipeline</t>
  </si>
  <si>
    <t>Pipeline</t>
  </si>
  <si>
    <t>http://ecdp3:8080/job/AgencyExtranet_Pipeline/</t>
  </si>
  <si>
    <t>https://github.aepsc.com/AEP/AgencyExtranet.git</t>
  </si>
  <si>
    <t>H/2 * * * *</t>
  </si>
  <si>
    <t>CyberArkVault</t>
  </si>
  <si>
    <t>http://ecdp3:8080/job/CyberArkVault/</t>
  </si>
  <si>
    <t>https://github.aepsc.com/AEP/PasswordVault.git</t>
  </si>
  <si>
    <t>H/5 * * * *</t>
  </si>
  <si>
    <t>EAF-multibranch-pipeline/develop</t>
  </si>
  <si>
    <t>http://ecdp3:8080/job/EAF-multibranch-pipeline/job/develop/</t>
  </si>
  <si>
    <t>https://github.aepsc.com/AEP/EAF.git</t>
  </si>
  <si>
    <t>EAF-multibranch-pipeline/experimental</t>
  </si>
  <si>
    <t>http://ecdp3:8080/job/EAF-multibranch-pipeline/job/experimental/</t>
  </si>
  <si>
    <t>EAF-multibranch-pipeline/master</t>
  </si>
  <si>
    <t>http://ecdp3:8080/job/EAF-multibranch-pipeline/job/master/</t>
  </si>
  <si>
    <t>ECD Portal</t>
  </si>
  <si>
    <t>http://ecdp3:8080/job/ECD%20Portal/</t>
  </si>
  <si>
    <t>https://github.aepsc.com/ECD/ecd-portal.git</t>
  </si>
  <si>
    <t>JVault</t>
  </si>
  <si>
    <t>http://ecdp3:8080/job/JVault/</t>
  </si>
  <si>
    <t>H/3 * * * *</t>
  </si>
  <si>
    <t>MyAccess_Canonical</t>
  </si>
  <si>
    <t>http://ecdp3:8080/job/MyAccess_Canonical/</t>
  </si>
  <si>
    <t>https://github.aepsc.com/AEP/myaccess.git</t>
  </si>
  <si>
    <t>H * * * *</t>
  </si>
  <si>
    <t>MyAccess_Maintenance_Tools_Suite</t>
  </si>
  <si>
    <t>http://ecdp3:8080/job/MyAccess_Maintenance_Tools_Suite/</t>
  </si>
  <si>
    <t>https://github.aepsc.com/AEP/myaccess-mt.git</t>
  </si>
  <si>
    <t>H/15 * * * *</t>
  </si>
  <si>
    <t>MyAccess_OIM_Plugin</t>
  </si>
  <si>
    <t>http://ecdp3:8080/job/MyAccess_OIM_Plugin/</t>
  </si>
  <si>
    <t>Freestyle</t>
  </si>
  <si>
    <t>http://ecdp3:8080/job/AepArcGis/</t>
  </si>
  <si>
    <t>ssh://ecdp1.aepsc.com:29418/Transmission/AepArcgis.git</t>
  </si>
  <si>
    <t># m h d M DOW|H/2 * * * *</t>
  </si>
  <si>
    <t>http://ecdp3:8080/job/AMI_Ohio_Dashboard/</t>
  </si>
  <si>
    <t>ssh://ecdp1.aepsc.com:29418/Distribution/AMIOhioDashboard.git</t>
  </si>
  <si>
    <t>http://ecdp3:8080/job/AnalyticsDemoRepo/</t>
  </si>
  <si>
    <t>ssh://ecdp1.aepsc.com:29418/analytics/analytics-data/analyticsDemoRepo.git</t>
  </si>
  <si>
    <t>ABD-Webportal</t>
  </si>
  <si>
    <t>http://ecdp3:8080/job/ABD-Webportal/</t>
  </si>
  <si>
    <t>https://github.aepsc.com/AEP/ABD-Webportal.git</t>
  </si>
  <si>
    <t>http://ecdp3:8080/job/ACE_BL/</t>
  </si>
  <si>
    <t>ACE_BL</t>
  </si>
  <si>
    <t>#MINUTE HOUR DOM MONTH DOW|H/2 * * * 1-5</t>
  </si>
  <si>
    <t>AEP_Utilities_2020</t>
  </si>
  <si>
    <t>http://ecdp3:8080/job/AEP_Utilities_2020/</t>
  </si>
  <si>
    <t>https://github.aepsc.com/AEP/AEP-Utilities-2020.git</t>
  </si>
  <si>
    <t>http://ecdp3:8080/job/BPP/</t>
  </si>
  <si>
    <t>ssh://ecdp1.aepsc.com:29418/Corporate/PDP.git</t>
  </si>
  <si>
    <t>http://ecdp3:8080/job/AEPCommons-Core/</t>
  </si>
  <si>
    <t>AEPCommons-Core</t>
  </si>
  <si>
    <t>#MINUTE HOUR DOM MONTH DOW|H/10 * * * *</t>
  </si>
  <si>
    <t>http://ecdp3:8080/job/AEPCommons-Core_Windows/</t>
  </si>
  <si>
    <t>AEPCommons-Core_Windows</t>
  </si>
  <si>
    <t>http://ecdp3:8080/job/AEPCommons-ejb/</t>
  </si>
  <si>
    <t>AEPCommons-ejb</t>
  </si>
  <si>
    <t>http://ecdp3:8080/job/AEPCommons-toplink/</t>
  </si>
  <si>
    <t>AEPCommons-toplink</t>
  </si>
  <si>
    <t>http://ecdp3:8080/job/AEPCommonsCore-UI/</t>
  </si>
  <si>
    <t>AEPCommonsCore-UI</t>
  </si>
  <si>
    <t>http://ecdp3:8080/job/AEPEnterprise-archetype/</t>
  </si>
  <si>
    <t>AEPEnterprise-archetype</t>
  </si>
  <si>
    <t>http://ecdp3:8080/job/AEPUtilities/</t>
  </si>
  <si>
    <t># MINUTE HOUR DOM MONTH DOW|H/5 * * * 1-5</t>
  </si>
  <si>
    <t>http://ecdp3:8080/job/AEPUtilities_FunctionalAutomation/</t>
  </si>
  <si>
    <t>https://github.aepsc.com/AEP/AEPUtilities_FunctionalAutomation.git</t>
  </si>
  <si>
    <t>http://ecdp3:8080/job/AEPWebWSint/</t>
  </si>
  <si>
    <t>#MINUTE HOUR DOM MONTH DOW|H/4 * * * 1-5</t>
  </si>
  <si>
    <t>http://ecdp3:8080/job/allconnect/</t>
  </si>
  <si>
    <t>http://ecdp3:8080/job/BQMaps_Net/</t>
  </si>
  <si>
    <t>ssh://ecdp1.aepsc.com:29418/CommOps/BQMaps.git</t>
  </si>
  <si>
    <t>http://ecdp3:8080/job/Analytics_VEE_DQ_All_QA/</t>
  </si>
  <si>
    <t>http://ecdp3:8080/job/CLAIMS/</t>
  </si>
  <si>
    <t>ssh://ecdp1.aepsc.com:29418/Corporate/CLAIMS.git</t>
  </si>
  <si>
    <t>ansible_backup_storage</t>
  </si>
  <si>
    <t>http://ecdp3:8080/job/ansible_backup_storage/</t>
  </si>
  <si>
    <t>https://github.aepsc.com/AEP/ansible-backup-storage.git</t>
  </si>
  <si>
    <t>b-ITMP_2019-05-14</t>
  </si>
  <si>
    <t>http://ecdp3:8080/job/b-ITMP_2019-05-14/</t>
  </si>
  <si>
    <t>https://github.aepsc.com/AEP/TIMS.git</t>
  </si>
  <si>
    <t>http://ecdp3:8080/job/ConsumablesManagement(ConMan)_Java/</t>
  </si>
  <si>
    <t>ssh://ecdp1.aepsc.com:29418/Generation/com.aep.consumables.felcons.git</t>
  </si>
  <si>
    <t>BPP_RM_Net</t>
  </si>
  <si>
    <t>http://ecdp3:8080/job/BPP_RM_Net/</t>
  </si>
  <si>
    <t>https://github.aepsc.com/AEP/RateManagement.git</t>
  </si>
  <si>
    <t>http://ecdp3:8080/job/ConsumablesManagement(ConMan)_Net/</t>
  </si>
  <si>
    <t>http://ecdp3:8080/job/CostAllocation/</t>
  </si>
  <si>
    <t>ssh://ecdp1.aepsc.com:29418/Generation/CostAllocation.git</t>
  </si>
  <si>
    <t>http://ecdp3:8080/job/DAE/</t>
  </si>
  <si>
    <t>ssh://ecdp1.aepsc.com:29418/Distribution/DAE.git</t>
  </si>
  <si>
    <t>http://ecdp3:8080/job/DistributionESRI/</t>
  </si>
  <si>
    <t>ssh://ecdp1.aepsc.com:29418/Distribution/DistributionESRI.git</t>
  </si>
  <si>
    <t>http://ecdp3:8080/job/DWMS_DMS_Net/</t>
  </si>
  <si>
    <t>ssh://ecdp1.aepsc.com:29418/Distribution/DWMS_DMS.git</t>
  </si>
  <si>
    <t>Credit</t>
  </si>
  <si>
    <t>http://ecdp3:8080/job/Credit/</t>
  </si>
  <si>
    <t>https://github.aepsc.com/AEP/Credit.git</t>
  </si>
  <si>
    <t>CustomerDesk_Develop</t>
  </si>
  <si>
    <t>http://ecdp3:8080/job/CustomerDesk_Develop/</t>
  </si>
  <si>
    <t>https://github.aepsc.com/AEP/customer-desk.git</t>
  </si>
  <si>
    <t>CustomerDesk_Master</t>
  </si>
  <si>
    <t>http://ecdp3:8080/job/CustomerDesk_Master/</t>
  </si>
  <si>
    <t>CustomerDesk_Predevelop</t>
  </si>
  <si>
    <t>http://ecdp3:8080/job/CustomerDesk_Predevelop/</t>
  </si>
  <si>
    <t>cx-crm</t>
  </si>
  <si>
    <t>http://ecdp3:8080/job/cx-crm/</t>
  </si>
  <si>
    <t>https://github.aepsc.com/AEP/cx-crm.git</t>
  </si>
  <si>
    <t>cx-crm-api-testautomation</t>
  </si>
  <si>
    <t>http://ecdp3:8080/job/cx-crm-api-testautomation/</t>
  </si>
  <si>
    <t>https://github.aepsc.com/AEP/cx-crm-api-testautomation.git</t>
  </si>
  <si>
    <t>cx-crm-knowledge</t>
  </si>
  <si>
    <t>http://ecdp3:8080/job/cx-crm-knowledge/</t>
  </si>
  <si>
    <t>https://github.aepsc.com/AEP/cx-crm-knowledge.git</t>
  </si>
  <si>
    <t>http://ecdp3:8080/job/gl-accounting-validation-site/</t>
  </si>
  <si>
    <t>ssh://ecdp1.aepsc.com:29418/Generation/gl-accounting-validation-site.git</t>
  </si>
  <si>
    <t>Daily_Control_Module</t>
  </si>
  <si>
    <t>http://ecdp3:8080/job/Daily_Control_Module/</t>
  </si>
  <si>
    <t>https://github.aepsc.com/AEP/daily_control_module.git</t>
  </si>
  <si>
    <t># m h d M DOW|H */2 * * *</t>
  </si>
  <si>
    <t>http://ecdp3:8080/job/DCTM-Corp-BRANCH/</t>
  </si>
  <si>
    <t>DCTM-Corp-BRANCH</t>
  </si>
  <si>
    <t># m h dom month dow|H/15 * * * 1-5</t>
  </si>
  <si>
    <t>http://ecdp3:8080/job/Innovation_Microgrid/</t>
  </si>
  <si>
    <t>ssh://ecdp1.aepsc.com:29418/Innovation/innovation-microgrid.git</t>
  </si>
  <si>
    <t>http://ecdp3:8080/job/ITMP_%20MDMWeblogicIntCheck_Java/</t>
  </si>
  <si>
    <t>ssh://ecdp1.aepsc.com:29418/mdm/MDMIntegrations.git</t>
  </si>
  <si>
    <t>http://ecdp3:8080/job/EasyInfo-Deploy-To-AirWatch/</t>
  </si>
  <si>
    <t>hudson.scm.NullSCM@7df77a1f</t>
  </si>
  <si>
    <t>EI_Core_MFT_Artefacts</t>
  </si>
  <si>
    <t>http://ecdp3:8080/job/EI_Core_MFT_Artefacts/</t>
  </si>
  <si>
    <t>https://github.aepsc.com/AEP/EI_Core_MFT_Artifacts.git</t>
  </si>
  <si>
    <t>EMON</t>
  </si>
  <si>
    <t>http://ecdp3:8080/job/EMON/</t>
  </si>
  <si>
    <t>https://github.aepsc.com/AEP/emon.git</t>
  </si>
  <si>
    <t>http://ecdp3:8080/job/ITMP_ADAM_ManagedAccounts/</t>
  </si>
  <si>
    <t>ssh://ecdp1.aepsc.com:29418/ADAM/adam-managed-accounts.git</t>
  </si>
  <si>
    <t>http://ecdp3:8080/job/ITMP_AEIR_Net/</t>
  </si>
  <si>
    <t>ssh://ecdp1.aepsc.com:29418/Transmission/AEIR.git</t>
  </si>
  <si>
    <t>http://ecdp3:8080/job/Install_ReadyAPI/</t>
  </si>
  <si>
    <t>hudson.scm.NullSCM@1a4e8616</t>
  </si>
  <si>
    <t>ITMP_ mdm-macss-sync</t>
  </si>
  <si>
    <t>http://ecdp3:8080/job/ITMP_%20mdm-macss-sync/</t>
  </si>
  <si>
    <t>https://github.aepsc.com/AEP/MDMIntegrations.git</t>
  </si>
  <si>
    <t>http://ecdp3:8080/job/ITMP_AepPermits/</t>
  </si>
  <si>
    <t>ssh://ecdp1.aepsc.com:29418/ServiceCorp/aep-permits.git</t>
  </si>
  <si>
    <t>http://ecdp3:8080/job/ITMP_BILL_CORP/</t>
  </si>
  <si>
    <t>ssh://ecdp1.aepsc.com:29418/Customer/BillCorp.git</t>
  </si>
  <si>
    <t>http://ecdp3:8080/job/ITMP_CCT_Java/</t>
  </si>
  <si>
    <t>ssh://ecdp1.aepsc.com:29418/customer/CCT.git</t>
  </si>
  <si>
    <t>http://ecdp3:8080/job/ITMP_ChoicePortal_Java/</t>
  </si>
  <si>
    <t>ssh://ecdp1.aepsc.com:29418/customer/ChoicePortal.git</t>
  </si>
  <si>
    <t>http://ecdp3:8080/job/ITMP_Amigo/</t>
  </si>
  <si>
    <t>ITMP_Amigo</t>
  </si>
  <si>
    <t>http://ecdp3:8080/job/ITMP_AMS/</t>
  </si>
  <si>
    <t>ITMP_AMS</t>
  </si>
  <si>
    <t>#MINUTE HOUR DOM MONTH DOW|H/5 * * * *</t>
  </si>
  <si>
    <t>http://ecdp3:8080/job/ITMP_BAOBatch/</t>
  </si>
  <si>
    <t>ITMP_BAOBatch</t>
  </si>
  <si>
    <t>http://ecdp3:8080/job/ITMP_CMS/</t>
  </si>
  <si>
    <t>ssh://ecdp1.aepsc.com:29418/ServiceCorp/CMS.git</t>
  </si>
  <si>
    <t>http://ecdp3:8080/job/ITMP_COINS_Net/</t>
  </si>
  <si>
    <t>ssh://ecdp1.aepsc.com:29418/ServiceCorp/COINS.git</t>
  </si>
  <si>
    <t>http://ecdp3:8080/job/ITMP_DDD_Net/</t>
  </si>
  <si>
    <t>ssh://ecdp1.aepsc.com:29418/Distribution/DDD.git</t>
  </si>
  <si>
    <t>http://ecdp3:8080/job/ITMP_CICO_NOCLOG/</t>
  </si>
  <si>
    <t>ITMP_CICO_NOCLOG</t>
  </si>
  <si>
    <t>http://ecdp3:8080/job/ITMP_CIRS_Net/</t>
  </si>
  <si>
    <t>ITMP_CIRS_Net</t>
  </si>
  <si>
    <t>http://ecdp3:8080/job/ITMP_CLRS_Net/</t>
  </si>
  <si>
    <t>ITMP_CLRS_Net</t>
  </si>
  <si>
    <t>http://ecdp3:8080/job/ITMP_ECD_Web/</t>
  </si>
  <si>
    <t>ssh://abcidev@ecdp1.aepsc.com:29418/Corporate/ECDWeb.git</t>
  </si>
  <si>
    <t>http://ecdp3:8080/job/ITMP_EDWUI_Net/</t>
  </si>
  <si>
    <t>ssh://abcidev@ecdp1.aepsc.com:29418/Corporate/EDWUI.git</t>
  </si>
  <si>
    <t>http://ecdp3:8080/job/ITMP_CPM/</t>
  </si>
  <si>
    <t>ITMP_CPM</t>
  </si>
  <si>
    <t>http://ecdp3:8080/job/ITMP_CPRServlet/</t>
  </si>
  <si>
    <t>ITMP_CPRServlet</t>
  </si>
  <si>
    <t>http://ecdp3:8080/job/ITMP_CymTLM/</t>
  </si>
  <si>
    <t>ITMP_CymTLM</t>
  </si>
  <si>
    <t>http://ecdp3:8080/job/ITMP_DCR/</t>
  </si>
  <si>
    <t>ITMP_DCR</t>
  </si>
  <si>
    <t>http://ecdp3:8080/job/ITMP_DCR_Net/</t>
  </si>
  <si>
    <t>ITMP_DCR_Net</t>
  </si>
  <si>
    <t>http://ecdp3:8080/job/ITMP_EEMS_Net/</t>
  </si>
  <si>
    <t>ssh://abcidev@ecdp1.aepsc.com:29418/Distribution/EEMS.git</t>
  </si>
  <si>
    <t>http://ecdp3:8080/job/ITMP_DocServer/</t>
  </si>
  <si>
    <t>ITMP_DocServer</t>
  </si>
  <si>
    <t>http://ecdp3:8080/job/ITMP_DolanTC_Net/</t>
  </si>
  <si>
    <t>ITMP_DolanTC_Net</t>
  </si>
  <si>
    <t>ITMP_DOT_NET_SYSTEMDOWN</t>
  </si>
  <si>
    <t>http://ecdp3:8080/job/ITMP_DOT_NET_SYSTEMDOWN/</t>
  </si>
  <si>
    <t>https://github.aepsc.com/AEP/System-Down-Webportal.git</t>
  </si>
  <si>
    <t># m h d M DOW|H 4 * * 0</t>
  </si>
  <si>
    <t>http://ecdp3:8080/job/ITMP_DWMS_CrewRoutingTool/</t>
  </si>
  <si>
    <t>ITMP_DWMS_CrewRoutingTool</t>
  </si>
  <si>
    <t>http://ecdp3:8080/job/ITMP_DWMS_EScheduler/</t>
  </si>
  <si>
    <t>ITMP_DWMS_EScheduler</t>
  </si>
  <si>
    <t>http://ecdp3:8080/job/ITMP_EACS/</t>
  </si>
  <si>
    <t>ITMP_EACS</t>
  </si>
  <si>
    <t>http://ecdp3:8080/job/ITMP_Earthsat_Java/</t>
  </si>
  <si>
    <t>ITMP_Earthsat_Java</t>
  </si>
  <si>
    <t>http://ecdp3:8080/job/ITMP_ESIS_Net/</t>
  </si>
  <si>
    <t>ssh://ecdp1.aepsc.com:29418/SupplyChain/esis.git</t>
  </si>
  <si>
    <t>http://ecdp3:8080/job/ITMP_FCC_License_DB_Net/</t>
  </si>
  <si>
    <t>ssh://ecdp1.aepsc.com:29418/Corporate/fcc-license-db.git</t>
  </si>
  <si>
    <t>http://ecdp3:8080/job/ITMP_FindWOProj/</t>
  </si>
  <si>
    <t>ssh://ecdp1.aepsc.com:29418/Corporate/FindWOProj.git</t>
  </si>
  <si>
    <t>http://ecdp3:8080/job/ITMP_Metering_MDM_Events_Java/</t>
  </si>
  <si>
    <t>http://ecdp3:8080/job/ITMP_ExpeditedSwitch/</t>
  </si>
  <si>
    <t>ITMP_ExpeditedSwitch</t>
  </si>
  <si>
    <t>http://ecdp3:8080/job/ITMP_FacilitiesRental_Net/</t>
  </si>
  <si>
    <t>ITMP_FacilitiesRental_Net</t>
  </si>
  <si>
    <t>http://ecdp3:8080/job/ITMP_Metering_OMS_MDM-Events_Java/</t>
  </si>
  <si>
    <t>http://ecdp3:8080/job/ITMP_FERS_Net/</t>
  </si>
  <si>
    <t>ITMP_FERS_Net</t>
  </si>
  <si>
    <t>http://ecdp3:8080/job/ITMP_FINDOUT_Net/</t>
  </si>
  <si>
    <t>ITMP_FINDOUT_Net</t>
  </si>
  <si>
    <t>http://ecdp3:8080/job/ITMP_NEED_Net/</t>
  </si>
  <si>
    <t>ssh://abcidev@ecdp1.aepsc.com:29418/ServiceCorp/NEED.git</t>
  </si>
  <si>
    <t>http://ecdp3:8080/job/ITMP_GBMS_Java/</t>
  </si>
  <si>
    <t>ITMP_GBMS_Java</t>
  </si>
  <si>
    <t>http://ecdp3:8080/job/ITMP_GBMS_Net/</t>
  </si>
  <si>
    <t>ITMP_GBMS_Net</t>
  </si>
  <si>
    <t>ITMP_GBMSBatchApplication_Java</t>
  </si>
  <si>
    <t>http://ecdp3:8080/job/ITMP_GBMSBatchApplication_Java/</t>
  </si>
  <si>
    <t>https://github.aepsc.com/AEP/GBMS.git</t>
  </si>
  <si>
    <t>http://ecdp3:8080/job/ITMP_GMD_NET/</t>
  </si>
  <si>
    <t>ITMP_GMD_NET</t>
  </si>
  <si>
    <t>http://ecdp3:8080/job/ITMP_HeatRate/</t>
  </si>
  <si>
    <t>ITMP_HeatRate</t>
  </si>
  <si>
    <t>ITMP_I170CreatorExcel_Java</t>
  </si>
  <si>
    <t>http://ecdp3:8080/job/ITMP_I170CreatorExcel_Java/</t>
  </si>
  <si>
    <t>https://github.aepsc.com/AEP/CCOJava.git</t>
  </si>
  <si>
    <t>ITMP_ITIS_Net</t>
  </si>
  <si>
    <t>http://ecdp3:8080/job/ITMP_ITIS_Net/</t>
  </si>
  <si>
    <t>https://github.aepsc.com/AEP/ITIS</t>
  </si>
  <si>
    <t>ITMP_JERI_Net</t>
  </si>
  <si>
    <t>http://ecdp3:8080/job/ITMP_JERI_Net/</t>
  </si>
  <si>
    <t>https://github.aepsc.com/AEP/JERI</t>
  </si>
  <si>
    <t>http://ecdp3:8080/job/ITMP_LASOR_Java/</t>
  </si>
  <si>
    <t>ITMP_LASOR_Java</t>
  </si>
  <si>
    <t>http://ecdp3:8080/job/ITMP_LASOR_Net/</t>
  </si>
  <si>
    <t>ITMP_LASOR_Net</t>
  </si>
  <si>
    <t>http://ecdp3:8080/job/ITMP_LRAExtract_Java/</t>
  </si>
  <si>
    <t>ITMP_LRAExtract_Java</t>
  </si>
  <si>
    <t>http://ecdp3:8080/job/ITMP_MDF_Java/</t>
  </si>
  <si>
    <t>ITMP_MDF_Java</t>
  </si>
  <si>
    <t># m h d M DOW|H/5 * * * *</t>
  </si>
  <si>
    <t>http://ecdp3:8080/job/ITMP_MDMErrorConsole_Java/</t>
  </si>
  <si>
    <t>ITMP_MDMErrorConsole_Java</t>
  </si>
  <si>
    <t>http://ecdp3:8080/job/ITMP_MDMErrorConsole_Net/</t>
  </si>
  <si>
    <t>ITMP_MDMErrorConsole_Net</t>
  </si>
  <si>
    <t>itmp_message_store_service_webportal</t>
  </si>
  <si>
    <t>http://ecdp3:8080/job/itmp_message_store_service_webportal/</t>
  </si>
  <si>
    <t>https://github.aepsc.com/AEP/itmp-message-store-service-webportal.git</t>
  </si>
  <si>
    <t>http://ecdp3:8080/job/ITMP_OMDashboard_Net/</t>
  </si>
  <si>
    <t>ssh://ecdp1.aepsc.com:29418/Distribution/OMDashboard.git</t>
  </si>
  <si>
    <t>http://ecdp3:8080/job/ITMP_PMIS_Net/</t>
  </si>
  <si>
    <t>ssh://abcidev@ecdp1.aepsc.com:29418/Distribution/PMIS.git</t>
  </si>
  <si>
    <t>http://ecdp3:8080/job/ITMP_ReusableComponents_Net/</t>
  </si>
  <si>
    <t>ssh://ecdp1.aepsc.com:29418/IT/ITMP_ReusableComponents_Net.git</t>
  </si>
  <si>
    <t>http://ecdp3:8080/job/ITMP_SCAPPS_Geninactive/</t>
  </si>
  <si>
    <t>ssh://ecdp1.aepsc.com:29418/SupplyChain/geninactive.git</t>
  </si>
  <si>
    <t>ITMP_ONS_Net</t>
  </si>
  <si>
    <t>http://ecdp3:8080/job/ITMP_ONS_Net/</t>
  </si>
  <si>
    <t>https://github.aepsc.com/AEP/ons-rewrite.git</t>
  </si>
  <si>
    <t>http://ecdp3:8080/job/ITMP_PAL/</t>
  </si>
  <si>
    <t>ITMP_PAL</t>
  </si>
  <si>
    <t>http://ecdp3:8080/job/ITMP_PAL_ProcessMACSS/</t>
  </si>
  <si>
    <t>ITMP_PAL_ProcessMACSS</t>
  </si>
  <si>
    <t>http://ecdp3:8080/job/ITMP_PAMPMM/</t>
  </si>
  <si>
    <t>ITMP_PAMPMM</t>
  </si>
  <si>
    <t>http://ecdp3:8080/job/ITMP_PIDS_Net/</t>
  </si>
  <si>
    <t>ITMP_PIDS_Net</t>
  </si>
  <si>
    <t>http://ecdp3:8080/job/ITMP_SDL_Net/</t>
  </si>
  <si>
    <t>http://ecdp3:8080/job/ITMP_PowerTrackerAudit/</t>
  </si>
  <si>
    <t>ITMP_PowerTrackerAudit</t>
  </si>
  <si>
    <t>http://ecdp3:8080/job/ITMP_PrimaWeb_Java/</t>
  </si>
  <si>
    <t>ITMP_PrimaWeb_Java</t>
  </si>
  <si>
    <t>http://ecdp3:8080/job/ITMP_PrimaWeb_Net/</t>
  </si>
  <si>
    <t>ITMP_PrimaWeb_Net</t>
  </si>
  <si>
    <t>http://ecdp3:8080/job/ITMP_ReportPowerTheft_Net/</t>
  </si>
  <si>
    <t>ITMP_ReportPowerTheft_Net</t>
  </si>
  <si>
    <t>http://ecdp3:8080/job/ITMP_RETWO/</t>
  </si>
  <si>
    <t>ITMP_RETWO</t>
  </si>
  <si>
    <t>http://ecdp3:8080/job/ITMP_Substation_IED/</t>
  </si>
  <si>
    <t>ssh://ecdp1.aepsc.com:29418/Transmission/substation-ied.git</t>
  </si>
  <si>
    <t>ITMP_SAM_Net</t>
  </si>
  <si>
    <t>http://ecdp3:8080/job/ITMP_SAM_Net/</t>
  </si>
  <si>
    <t>https://github.aepsc.com/AEP/SAM</t>
  </si>
  <si>
    <t>http://ecdp3:8080/job/ITMP_SampleApp_Net/</t>
  </si>
  <si>
    <t>ITMP_SampleApp_Net</t>
  </si>
  <si>
    <t>ITMP_SBAMS_Net</t>
  </si>
  <si>
    <t>http://ecdp3:8080/job/ITMP_SBAMS_Net/</t>
  </si>
  <si>
    <t>https://github.aepsc.com/AEP/SBAMS.git</t>
  </si>
  <si>
    <t>http://ecdp3:8080/job/ITMP_Swami_NonProd_Java/</t>
  </si>
  <si>
    <t>ssh://ecdp1.aepsc.com:29418/Distribution/Swami.git</t>
  </si>
  <si>
    <t>http://ecdp3:8080/job/ITMP_SCR727_Java/</t>
  </si>
  <si>
    <t>ITMP_SCR727_Java</t>
  </si>
  <si>
    <t>http://ecdp3:8080/job/ITMP_SCRCatalyst/</t>
  </si>
  <si>
    <t>ITMP_SCRCatalyst</t>
  </si>
  <si>
    <t>http://ecdp3:8080/job/ITMP_UIQMonitor_Java/</t>
  </si>
  <si>
    <t>ssh://ecdp1.aepsc.com:29418/ami_integrations/AMI_Integrations.git</t>
  </si>
  <si>
    <t>http://ecdp3:8080/job/ITMP_Secretariat_Net/</t>
  </si>
  <si>
    <t>ITMP_Secretariat_Net</t>
  </si>
  <si>
    <t>http://ecdp3:8080/job/ITMP_SmithMtn_Net/</t>
  </si>
  <si>
    <t>ITMP_SmithMtn_Net</t>
  </si>
  <si>
    <t>ITMP_Spectrum_Net</t>
  </si>
  <si>
    <t>http://ecdp3:8080/job/ITMP_Spectrum_Net/</t>
  </si>
  <si>
    <t>https://github.aepsc.com/AEP/Spectrum2010.git</t>
  </si>
  <si>
    <t>http://ecdp3:8080/job/ITMP_USTIRata/</t>
  </si>
  <si>
    <t>ssh://ecdp1.aepsc.com:29418/External/ustirata.git</t>
  </si>
  <si>
    <t>http://ecdp3:8080/job/ITMP_Visit_Aclara_Macss/</t>
  </si>
  <si>
    <t>ssh://ecdp1.aepsc.com:29418/ami_integrations/company/la/batch/aclara.git</t>
  </si>
  <si>
    <t>http://ecdp3:8080/job/ITMP_SwitchReport_Java/</t>
  </si>
  <si>
    <t>ITMP_SwitchReport_Java</t>
  </si>
  <si>
    <t>http://ecdp3:8080/job/ITMP_TCR/</t>
  </si>
  <si>
    <t>ITMP_TCR</t>
  </si>
  <si>
    <t>http://ecdp3:8080/job/ITMP_TranSourceEnergy_Net/</t>
  </si>
  <si>
    <t>ITMP_TranSourceEnergy_Net</t>
  </si>
  <si>
    <t>http://ecdp3:8080/job/ITMP_Vulnera/</t>
  </si>
  <si>
    <t>ssh://ecdp1.aepsc.com:29418/IT/Vulnera.git</t>
  </si>
  <si>
    <t>http://ecdp3:8080/job/ITMP_Userparms/</t>
  </si>
  <si>
    <t>ITMP_Userparms</t>
  </si>
  <si>
    <t>http://ecdp3:8080/job/ITMP_VulnerabilityAnalyzer/</t>
  </si>
  <si>
    <t>ssh://ecdp1.aepsc.com:29418/IT/VulnerabilityAnalyzer.git</t>
  </si>
  <si>
    <t>http://ecdp3:8080/job/ITMP_ValidateValues/</t>
  </si>
  <si>
    <t>ITMP_ValidateValues</t>
  </si>
  <si>
    <t>http://ecdp3:8080/job/ITMP_WME_NET/</t>
  </si>
  <si>
    <t>ssh://ecdp1.aepsc.com:29418/WME/WME-sprint2.git</t>
  </si>
  <si>
    <t>http://ecdp3:8080/job/ITMP_WorkOrderManual/</t>
  </si>
  <si>
    <t>ssh://ecdp1.aepsc.com:29418/ServiceCorp/WorkOrderManual.git</t>
  </si>
  <si>
    <t>http://ecdp3:8080/job/MACSS_Shadow/</t>
  </si>
  <si>
    <t>ssh://ecdp1.aepsc.com:29418/customer/macss-shadow.git</t>
  </si>
  <si>
    <t>http://ecdp3:8080/job/ITMP_WebPortalIndiana_Java/</t>
  </si>
  <si>
    <t>ITMP_WebPortalIndiana_Java</t>
  </si>
  <si>
    <t># m h d M DOW|H/10 * * * *</t>
  </si>
  <si>
    <t>http://ecdp3:8080/job/MAMWAS/</t>
  </si>
  <si>
    <t>ssh://ecdp1.aepsc.com:29418/MRO/MAMWAS.git</t>
  </si>
  <si>
    <t>http://ecdp3:8080/job/ITMP_WOAPI/</t>
  </si>
  <si>
    <t>ITMP_WOAPI</t>
  </si>
  <si>
    <t>http://ecdp3:8080/job/MobileAlerts/</t>
  </si>
  <si>
    <t>ssh://ecdp1.aepsc.com:29418/customer/mobile-alerts.git</t>
  </si>
  <si>
    <t>http://ecdp3:8080/job/ITMP_WorkOrderTaskAccounting/</t>
  </si>
  <si>
    <t>ITMP_WorkOrderTaskAccounting</t>
  </si>
  <si>
    <t>http://ecdp3:8080/job/ITMP_XAM_BL_Java/</t>
  </si>
  <si>
    <t>ITMP_XAM_BL_Java</t>
  </si>
  <si>
    <t>http://ecdp3:8080/job/ITMP_XAM_UI_Net/</t>
  </si>
  <si>
    <t>ITMP_XAM_UI_Net</t>
  </si>
  <si>
    <t>http://ecdp3:8080/job/MOPSFilterTests/</t>
  </si>
  <si>
    <t>http://ecdp3:8080/job/MRO_MRDM_TestAutomation/</t>
  </si>
  <si>
    <t>ssh://abcidev@ecdp1.aepsc.com:29418/MRO/mro-mrdm-test-automation.git</t>
  </si>
  <si>
    <t>http://ecdp3:8080/job/MyAccess_MT/</t>
  </si>
  <si>
    <t>ssh://ecdp1.aepsc.com:29418/ServiceCorp/myaccess-mt.git</t>
  </si>
  <si>
    <t>H/15 * * * *|</t>
  </si>
  <si>
    <t>http://ecdp3:8080/job/MobileAlerts_Hadoop/</t>
  </si>
  <si>
    <t>https://github.aepsc.com/AEP/aepcx_alerts.git</t>
  </si>
  <si>
    <t>http://ecdp3:8080/job/MyAccess_Reconciliation_Service/</t>
  </si>
  <si>
    <t>ssh://ecdp1.aepsc.com:29418/ServiceCorp/myaccess.git</t>
  </si>
  <si>
    <t>http://ecdp3:8080/job/Outage_Optimization/</t>
  </si>
  <si>
    <t>ssh://ecdp1.aepsc.com:29418/Generation/outage-optimization.git</t>
  </si>
  <si>
    <t>http://ecdp3:8080/job/SMTxP_Dashboard/</t>
  </si>
  <si>
    <t>ssh://ecdp1.aepsc.com:29418/ami_integrations/SMTxP_Dashboard.git</t>
  </si>
  <si>
    <t>NTS_Webportal</t>
  </si>
  <si>
    <t>http://ecdp3:8080/job/NTS_Webportal/</t>
  </si>
  <si>
    <t>https://github.aepsc.com/AEP/NTS.git</t>
  </si>
  <si>
    <t>Omsar</t>
  </si>
  <si>
    <t>http://ecdp3:8080/job/Omsar/</t>
  </si>
  <si>
    <t>https://github.aepsc.com/AEP/omsar.git</t>
  </si>
  <si>
    <t>http://ecdp3:8080/job/TransMisc/</t>
  </si>
  <si>
    <t>ssh://ecdp1.aepsc.com:29418/Transmission/TransMisc.git</t>
  </si>
  <si>
    <t>puct_metrics</t>
  </si>
  <si>
    <t>http://ecdp3:8080/job/puct_metrics/</t>
  </si>
  <si>
    <t>https://github.aepsc.com/AEP/puct-metrics.git</t>
  </si>
  <si>
    <t>RepDesk_develop</t>
  </si>
  <si>
    <t>http://ecdp3:8080/job/RepDesk_develop/</t>
  </si>
  <si>
    <t>https://github.aepsc.com/AEP/RepDesk.git</t>
  </si>
  <si>
    <t>RepDesk_predevelop</t>
  </si>
  <si>
    <t>http://ecdp3:8080/job/RepDesk_predevelop/</t>
  </si>
  <si>
    <t>http://ecdp3:8080/job/SecurityScan/</t>
  </si>
  <si>
    <t>hudson.scm.NullSCM@28fe9b73</t>
  </si>
  <si>
    <t>servicenow-product-support</t>
  </si>
  <si>
    <t>http://ecdp3:8080/job/servicenow-product-support/</t>
  </si>
  <si>
    <t>https://github.aepsc.com/AEP/servicenow-product-support.git</t>
  </si>
  <si>
    <t>http://ecdp3:8080/job/TransmissionChecklist/</t>
  </si>
  <si>
    <t>ssh://ecdp1.aepsc.com:29418/Charge/transmission-checklist.git</t>
  </si>
  <si>
    <t>http://ecdp3:8080/job/SOE/</t>
  </si>
  <si>
    <t>https://github.aepsc.com/AEP/SOE.git</t>
  </si>
  <si>
    <t>System-Down-Webportal</t>
  </si>
  <si>
    <t>http://ecdp3:8080/job/System-Down-Webportal/</t>
  </si>
  <si>
    <t>http://ecdp3:8080/job/TransmissionEquationBuilder/</t>
  </si>
  <si>
    <t>ssh://ecdp1.aepsc.com:29418/Transmission/TransmissionEquationBuilder.git</t>
  </si>
  <si>
    <t>http://ecdp3:8080/job/TransmissionFinancials/</t>
  </si>
  <si>
    <t>ssh://ecdp1.aepsc.com:29418/analytics/analytics-models/transmission-financials-error-analytics.git</t>
  </si>
  <si>
    <t>http://ecdp3:8080/job/wmSampleProject1/</t>
  </si>
  <si>
    <t>ssh://ecdp1.aepsc.com:29418/EnterpriseIntegration/EI-webMethods-Sandbox.git</t>
  </si>
  <si>
    <t>http://ecdp3:8080/job/wmSandbox/</t>
  </si>
  <si>
    <t>UsageHub_develop</t>
  </si>
  <si>
    <t>http://ecdp3:8080/job/UsageHub_develop/</t>
  </si>
  <si>
    <t>https://github.aepsc.com/AEP/UsageHub.git</t>
  </si>
  <si>
    <t>UsageHub_predevelop</t>
  </si>
  <si>
    <t>http://ecdp3:8080/job/UsageHub_predevelop/</t>
  </si>
  <si>
    <t>http://ecdp3:8080/job/WAF/</t>
  </si>
  <si>
    <t>hudson.scm.NullSCM@7051ff6</t>
  </si>
  <si>
    <t>http://ecdp3:8080/job/Yarn_Monitoring/</t>
  </si>
  <si>
    <t>ssh://ecdp1.aepsc.com:29418/analytics/analytics-admin/yarn-monitoring.git</t>
  </si>
  <si>
    <t># m h d M DOW|H/2 *</t>
  </si>
  <si>
    <t>_Disable command</t>
  </si>
  <si>
    <t>Last Active</t>
  </si>
  <si>
    <t>User Name</t>
  </si>
  <si>
    <t>Full Name</t>
  </si>
  <si>
    <t>No activity</t>
  </si>
  <si>
    <t>CICDADM</t>
  </si>
  <si>
    <t>dtso454</t>
  </si>
  <si>
    <t>Bruce Limke</t>
  </si>
  <si>
    <t>s005592</t>
  </si>
  <si>
    <t>Kandiah M Ravindran</t>
  </si>
  <si>
    <t>Smita P Prabhu</t>
  </si>
  <si>
    <t>Pamela A Black</t>
  </si>
  <si>
    <t>William D DiMarzio</t>
  </si>
  <si>
    <t>William W Bee</t>
  </si>
  <si>
    <t>James F Fannin</t>
  </si>
  <si>
    <t>Philip M Munroe</t>
  </si>
  <si>
    <t>s139768</t>
  </si>
  <si>
    <t>Steve Brown</t>
  </si>
  <si>
    <t>David S Eigel</t>
  </si>
  <si>
    <t>Munushree Thummala</t>
  </si>
  <si>
    <t>Jason E Sark</t>
  </si>
  <si>
    <t>Teja Kancharlapalli</t>
  </si>
  <si>
    <t>Syed J Hashmi</t>
  </si>
  <si>
    <t>s262991</t>
  </si>
  <si>
    <t>Lee Belyeu</t>
  </si>
  <si>
    <t>s264028</t>
  </si>
  <si>
    <t>Jacob W Littleton</t>
  </si>
  <si>
    <t>s268265</t>
  </si>
  <si>
    <t>Venkata Putrevu</t>
  </si>
  <si>
    <t>s268693</t>
  </si>
  <si>
    <t>Tom Burg</t>
  </si>
  <si>
    <t>Wade Biglin</t>
  </si>
  <si>
    <t>s274049</t>
  </si>
  <si>
    <t>Pinky Alanasari</t>
  </si>
  <si>
    <t>S276018</t>
  </si>
  <si>
    <t>MarcoJofer B Sisineros</t>
  </si>
  <si>
    <t>S278578</t>
  </si>
  <si>
    <t>Ganesh Nayak</t>
  </si>
  <si>
    <t>s279412</t>
  </si>
  <si>
    <t>Aljohn Bernard R Soriano</t>
  </si>
  <si>
    <t>s279593</t>
  </si>
  <si>
    <t>Pallavi Naidu</t>
  </si>
  <si>
    <t>Brendan Gardner</t>
  </si>
  <si>
    <t>s280218</t>
  </si>
  <si>
    <t>William F Russell</t>
  </si>
  <si>
    <t>s280252</t>
  </si>
  <si>
    <t>Joselito M Marcelo</t>
  </si>
  <si>
    <t>James R Bibbo</t>
  </si>
  <si>
    <t>Vijayalakshmi Dhamodharan</t>
  </si>
  <si>
    <t>Jacob R Shoup</t>
  </si>
  <si>
    <t>S285998</t>
  </si>
  <si>
    <t>Aljon R Sajol</t>
  </si>
  <si>
    <t>s286040</t>
  </si>
  <si>
    <t>Sonny B Lao</t>
  </si>
  <si>
    <t>s286513</t>
  </si>
  <si>
    <t>Michael T Maina</t>
  </si>
  <si>
    <t>s291251</t>
  </si>
  <si>
    <t>Ruchi Gupta</t>
  </si>
  <si>
    <t>Lakshmi Sudarshanam</t>
  </si>
  <si>
    <t>s291809</t>
  </si>
  <si>
    <t>Nina Vittoria S Valle</t>
  </si>
  <si>
    <t>s292310</t>
  </si>
  <si>
    <t>Kristel Rica A Uy</t>
  </si>
  <si>
    <t>Camille Ira C Vicario</t>
  </si>
  <si>
    <t>s294153</t>
  </si>
  <si>
    <t>Randal D Hall</t>
  </si>
  <si>
    <t>s294404</t>
  </si>
  <si>
    <t>Dinesh C Somuri</t>
  </si>
  <si>
    <t>Lisa Parrott</t>
  </si>
  <si>
    <t>Steven J Haddix</t>
  </si>
  <si>
    <t>s295701</t>
  </si>
  <si>
    <t>Harshitha Kanumuri</t>
  </si>
  <si>
    <t>s295703</t>
  </si>
  <si>
    <t>Allam G Priya</t>
  </si>
  <si>
    <t>s296361</t>
  </si>
  <si>
    <t>Joel G Reyes</t>
  </si>
  <si>
    <t>s297141</t>
  </si>
  <si>
    <t>James T Dudgeon</t>
  </si>
  <si>
    <t>s297487</t>
  </si>
  <si>
    <t>Vamsi Sri</t>
  </si>
  <si>
    <t>s297886</t>
  </si>
  <si>
    <t>Eric Hunter</t>
  </si>
  <si>
    <t>Sri Ram Uppalapati</t>
  </si>
  <si>
    <t>s298054</t>
  </si>
  <si>
    <t>James S Hansen</t>
  </si>
  <si>
    <t>s300081</t>
  </si>
  <si>
    <t>Nitish Garg</t>
  </si>
  <si>
    <t>s300783</t>
  </si>
  <si>
    <t>Preeti Sethi</t>
  </si>
  <si>
    <t>s302481</t>
  </si>
  <si>
    <t>Adam M Dalby</t>
  </si>
  <si>
    <t>s303845</t>
  </si>
  <si>
    <t>Vikas Yadav</t>
  </si>
  <si>
    <t>s304564</t>
  </si>
  <si>
    <t>David W Gill</t>
  </si>
  <si>
    <t>s304755</t>
  </si>
  <si>
    <t>Jaime O Meek</t>
  </si>
  <si>
    <t>Rufus B Jones</t>
  </si>
  <si>
    <t>z000421</t>
  </si>
  <si>
    <t>David E Darner</t>
  </si>
  <si>
    <t>2019-08-27 11:39:56 -0400</t>
  </si>
  <si>
    <t>2019-06-28 14:30:59 -0400</t>
  </si>
  <si>
    <t>2019-06-17 09:07:07 -0400</t>
  </si>
  <si>
    <t>2019-06-13 15:41:00 -0400</t>
  </si>
  <si>
    <t>2019-08-15 13:31:39 -0400</t>
  </si>
  <si>
    <t>2019-07-08 11:51:33 -0400</t>
  </si>
  <si>
    <t>2019-06-24 08:00:31 -0400</t>
  </si>
  <si>
    <t>2019-08-01 08:28:38 -0400</t>
  </si>
  <si>
    <t>2019-08-23 14:18:40 -0400</t>
  </si>
  <si>
    <t>2019-08-20 09:05:32 -0400</t>
  </si>
  <si>
    <t>2019-06-06 06:27:13 -0400</t>
  </si>
  <si>
    <t>2019-06-04 16:29:03 -0400</t>
  </si>
  <si>
    <t>2019-06-07 09:18:39 -0400</t>
  </si>
  <si>
    <t>2019-06-14 10:19:01 -0400</t>
  </si>
  <si>
    <t>2019-06-19 04:33:35 -0400</t>
  </si>
  <si>
    <t>2019-08-16 15:10:05 -0400</t>
  </si>
  <si>
    <t>2019-06-18 07:58:02 -0400</t>
  </si>
  <si>
    <t>2019-09-05 09:50:39 -0400</t>
  </si>
  <si>
    <t>2019-07-28 13:01:12 -0400</t>
  </si>
  <si>
    <t>2019-05-29 13:48:16 -0400</t>
  </si>
  <si>
    <t>2019-07-16 16:27:54 -0400</t>
  </si>
  <si>
    <t>2019-06-04 13:28:25 -0400</t>
  </si>
  <si>
    <t>2019-05-01 11:30:01 -0400</t>
  </si>
  <si>
    <t>ADUI Search</t>
  </si>
  <si>
    <t>ADUI Group Search</t>
  </si>
  <si>
    <t>DormantGitHubUser</t>
  </si>
  <si>
    <t>DormantGitHubUser, NoGitHubActivity</t>
  </si>
  <si>
    <t>SCM Protocol</t>
  </si>
  <si>
    <t>https://svnprod/svn/ACE/trunk/business</t>
  </si>
  <si>
    <t>https://svnprod/svn/CSPLibrary/trunk/aep-core</t>
  </si>
  <si>
    <t>https://svnprod/svn/CSPLibrary/trunk/aep-ejb</t>
  </si>
  <si>
    <t>https://svnprod/svn/CSPLibrary/trunk/aep-toplink</t>
  </si>
  <si>
    <t>https://svnprod/svn/CSPLibrary/trunk/presentation</t>
  </si>
  <si>
    <t>https://svnprod/svn/CSPLibrary/trunk/aep-archetype</t>
  </si>
  <si>
    <t>https://svnprod/svn/AEPUtilities/trunk/2014</t>
  </si>
  <si>
    <t>https://svnprod/svn/AEPWebWSint/trunk</t>
  </si>
  <si>
    <t>https://svnprod/svn/allconnect/trunk/AllConnect</t>
  </si>
  <si>
    <t>https://svnprod/svn/Enterprise_Documentum/branches/DD-DEV-1-0-0</t>
  </si>
  <si>
    <t>https://svnprod/svn/Amigo/branches/b-ITMP_Amigo-2017-21-07</t>
  </si>
  <si>
    <t>https://svnprod/svn/AMS/branches/b-ITMP_AMS-2016-10-25</t>
  </si>
  <si>
    <t>https://svnprod/svn/CCOJava/branches/dd-ITMP_MacssJava_2017-06-07-0</t>
  </si>
  <si>
    <t>https://svnprod/svn/CheckInCheckOutMobile/branches/dd-ITMP_CICO_NOCLOG-2016-12-16-0</t>
  </si>
  <si>
    <t>https://svnprod/svn/CIRS/branches/b-ITMP_CIRS-2016-12-08</t>
  </si>
  <si>
    <t>https://svnprod/svn/CLRS/branches/b-ITMP_CLRS-2017-06-23</t>
  </si>
  <si>
    <t>https://svnprod/svn/CPM/branches/b-ITMP_CPM-2016-11-11</t>
  </si>
  <si>
    <t>https://svnprod/svn/Oam/trunk/OAM-JAVA/CPRServlet_abCI</t>
  </si>
  <si>
    <t>https://svnprod/svn/CymTLM/branches/dd-ITMP_CymTLM-2016-05-23-0</t>
  </si>
  <si>
    <t>https://svnprod/svn/DCR/branches/b-ITMP_DCR-2016-10-19/DCR</t>
  </si>
  <si>
    <t>https://svnprod/svn/DCR/branches/b-ITMP_DCR-2016-10-19/dcc</t>
  </si>
  <si>
    <t>https://svnprod/svn/Documentum/branches/b-ITMP_p2p-2017-06-20/presentation</t>
  </si>
  <si>
    <t>https://svnprod/svn/AEPExternalWebsites/trunk/DolanTechCenter</t>
  </si>
  <si>
    <t>https://svnprod/svn/DWMS_CrewRoutingTool/branches/dd-ITOP_CrewRoutingTool-2016-04-26-0</t>
  </si>
  <si>
    <t>https://svnprod/svn/DWMS_EScheduler/branches/b-ITMP_DWMS_Escheduler-2016-07-27</t>
  </si>
  <si>
    <t>https://svnprod/svn/EmissionsAllowanceCapture/branches/b-ITMP_EmissionsAllowanceCapture-2016-08-26</t>
  </si>
  <si>
    <t>https://svnprod/svn/CCOJava/branches/dd-ITMP_ChoicePortal-2017-03-08-0</t>
  </si>
  <si>
    <t>https://svnprod/svn/FacilitiesRental/branches/b-ITMP_FacilitiesRental-2017-02-08</t>
  </si>
  <si>
    <t>https://svnprod/svn/FERS/branches/b-ITMP_FERS-2016-12-08</t>
  </si>
  <si>
    <t>https://svnprod/svn/findout/branches/b-ITMP_findout-2017-01-18</t>
  </si>
  <si>
    <t>https://svnprod/svn/GBMS/branches/b-ITMP_GBMS-2016-23-11/Middletier/GBMS</t>
  </si>
  <si>
    <t>https://svnprod/svn/GBMS/branches/b-ITMP_GBMS-2016-23-11</t>
  </si>
  <si>
    <t>https://svnprod/svn/GlobalMarketData/trunk/GMDDataServices</t>
  </si>
  <si>
    <t>https://svnprod/svn/HRDR/branches/b-ITMP_HRDR-2016-09-07</t>
  </si>
  <si>
    <t>https://svnprod/svn/LASOR/branches/b-ITMP_LASOR-2017-05-17/java/Lasor_Parent</t>
  </si>
  <si>
    <t>https://svnprod/svn/LASOR/branches/b-ITMP_LASOR-2017-05-17/net</t>
  </si>
  <si>
    <t>https://svnprod/svn/MDF/branches/b-ITMP_MDF-2016-12-27/jms_util</t>
  </si>
  <si>
    <t>https://svnprod/svn/MDMErrorConsole/branches/b-ITMP_MDMErrorConsole-2017-04-24/BusinessLogic/MDMErrorConsole</t>
  </si>
  <si>
    <t>https://svnprod/svn/MDMErrorConsole/branches/b-ITMP_MDMErrorConsole-2017-04-24/MDMErrorHandler</t>
  </si>
  <si>
    <t>https://svnprod/svn/PAL/branches/b-ITMP_PAL-2016-08-26/PAL1.1</t>
  </si>
  <si>
    <t>https://svnprod/svn/PAL/branches/b-ITMP_PAL-2016-08-26/PALProcessMACSS</t>
  </si>
  <si>
    <t>https://svnprod/svn/pmm_pam_execsummary/branches/b-ITMP_pmm_pam_execsummary-2017-09-28</t>
  </si>
  <si>
    <t>https://svnprod/svn/EEMS/branches/PIDS/b-ITMP_PIDS-2016-10-19</t>
  </si>
  <si>
    <t>https://svnprod/svn/PowerTrackerAudit/branches/b-ITMP_PowerTrackerAudit-2017-08-18</t>
  </si>
  <si>
    <t>https://svnprod/svn/PrimaTandD/branches/b-ITMP_PrimaTandD-2017-03-24/Interface/business/PrimaTandDWebtool</t>
  </si>
  <si>
    <t>https://svnprod/svn/PrimaTandD/branches/b-ITMP_PrimaTandD-2017-03-24/Interface/presentation/Webtool</t>
  </si>
  <si>
    <t>https://svnprod/svn/AEPExternalWebsites/branches/ReportPowerTheft/b-ITMP_ReportPowerTheft-2016-11-07</t>
  </si>
  <si>
    <t>https://svnprod/svn/oam/trunk/OAM-JAVA/Retwo_abCI/retwo_war</t>
  </si>
  <si>
    <t>https://svnprod/svn/Documentum/branches/b-ITMP_ABCI_TestsProj-2017-07-11</t>
  </si>
  <si>
    <t>https://svnprod/svn/HRIT/branches/dd-ITOP_HRIT-2016-04-26-0</t>
  </si>
  <si>
    <t>https://svnprod/svn/secretariat/branches/b-ITMP_Secretariat-2016-26-12</t>
  </si>
  <si>
    <t>https://svnprod/svn/AEPExternalWebsites/trunk/SmithMtn</t>
  </si>
  <si>
    <t>https://svnprod/svn/TCR/branches/b-ITMP_TCR-2017-09-22</t>
  </si>
  <si>
    <t>https://svnprod/svn/AEPExternalWebsites/branches/TranSourceEnergy/b-ITMP_TranSourceEnergy-2017-01-13</t>
  </si>
  <si>
    <t>https://svnprod/svn/finweb/branches/dd-ITMP_ValidateValues-2016-05-23-0%20rk</t>
  </si>
  <si>
    <t>https://svnprod/svn/MDMIntegrations/branches/dd-ITMP_WebPortalIndiana-2017-03-23-0</t>
  </si>
  <si>
    <t>https://svnprod/svn/Oam/branches/OAM-JAVA/b-ITMP_CPRServlet-2016-06-20/woapi</t>
  </si>
  <si>
    <t>https://svnprod/svn/DWMS_WOAccountingLookup/branches/b-ITMP_DWMS_WOAccounting-2016-11-02/WorkOrderTaskAccounting</t>
  </si>
  <si>
    <t>https://svnprod/svn/XAM/branches/b-ITMP_XAM-2017-11-13/business/ExternalAccessManager</t>
  </si>
  <si>
    <t>https://svnprod/svn/XAM/branches/b-ITMP_XAM-2017-11-13/presentation</t>
  </si>
  <si>
    <t>SecurityScan</t>
  </si>
  <si>
    <t>Analytics_VEE_DQ_All_QA</t>
  </si>
  <si>
    <t>hudson.scm.https://svnprod/svn/analytics_data/trunkSCM@74b26d8a</t>
  </si>
  <si>
    <t>EasyInfo-Deploy-To-AirWatch</t>
  </si>
  <si>
    <t>Install_ReadyAPI</t>
  </si>
  <si>
    <t>Server</t>
  </si>
  <si>
    <t>github.aepsc.com</t>
  </si>
  <si>
    <t>ecdp1.aepsc.com:29418</t>
  </si>
  <si>
    <t>svnprod</t>
  </si>
  <si>
    <t>abcidev@ecdp1.aepsc.com:29418</t>
  </si>
  <si>
    <t>Local server name</t>
  </si>
  <si>
    <t>github</t>
  </si>
  <si>
    <t>ecdp1</t>
  </si>
  <si>
    <t>ecdp1.aepsc.com</t>
  </si>
  <si>
    <t>Fully qualified name</t>
  </si>
  <si>
    <t>ecdp2</t>
  </si>
  <si>
    <t>ecdp3</t>
  </si>
  <si>
    <t>ecdp4</t>
  </si>
  <si>
    <t>ecdt1</t>
  </si>
  <si>
    <t>ecdt2</t>
  </si>
  <si>
    <t>ecdt3</t>
  </si>
  <si>
    <t>ecdt4</t>
  </si>
  <si>
    <t>ecdp2.aepsc.com</t>
  </si>
  <si>
    <t>ecdp3.aepsc.com</t>
  </si>
  <si>
    <t>ecdp4.aepsc.com</t>
  </si>
  <si>
    <t>ecdt1.aepsc.com</t>
  </si>
  <si>
    <t>ecdt2.aepsc.com</t>
  </si>
  <si>
    <t>ecdt3.aepsc.com</t>
  </si>
  <si>
    <t>ecdt4.aepsc.com</t>
  </si>
  <si>
    <t>artapnap01</t>
  </si>
  <si>
    <t>artapnap01.aepsc.com</t>
  </si>
  <si>
    <t>artapnat01</t>
  </si>
  <si>
    <t>artapnat01.aepsc.com</t>
  </si>
  <si>
    <t>arxapnap01</t>
  </si>
  <si>
    <t>arxapnap01.aepsc.com</t>
  </si>
  <si>
    <t>Cap_TestArtifactory</t>
  </si>
  <si>
    <t>Cap_ProdArtifactory</t>
  </si>
  <si>
    <t>Cap_ProdXray</t>
  </si>
  <si>
    <t>Cap_TestXray</t>
  </si>
  <si>
    <t>Environment</t>
  </si>
  <si>
    <t>Production</t>
  </si>
  <si>
    <t>Test</t>
  </si>
  <si>
    <t>Unused</t>
  </si>
  <si>
    <t>ProdArtifactory</t>
  </si>
  <si>
    <t>TestArtifactory</t>
  </si>
  <si>
    <t>ProdXray</t>
  </si>
  <si>
    <t>TestXray</t>
  </si>
  <si>
    <t>Environment Level</t>
  </si>
  <si>
    <t>TestJenkinsWindowsBuildAgent</t>
  </si>
  <si>
    <t>Base Name</t>
  </si>
  <si>
    <t>TestJenkinsLinuxBuildAgent</t>
  </si>
  <si>
    <t>ProdJenkinsMaster</t>
  </si>
  <si>
    <t>TestJenkinsMaster</t>
  </si>
  <si>
    <t>ProdJenkinsWindowsBuildAgent</t>
  </si>
  <si>
    <t>ProdJenkinsLinuxBuildAgent</t>
  </si>
  <si>
    <t>ProdSonarQube</t>
  </si>
  <si>
    <t>ProdNexus2</t>
  </si>
  <si>
    <t>ProdNexus3</t>
  </si>
  <si>
    <t>TestNexus2</t>
  </si>
  <si>
    <t>TestNexus3</t>
  </si>
  <si>
    <t>ProdGitHub</t>
  </si>
  <si>
    <t>ProdGitBlit</t>
  </si>
  <si>
    <t>Cap_ProdJenkinsMaster</t>
  </si>
  <si>
    <t>vmnaldcas044</t>
  </si>
  <si>
    <t>vmnaldcas045</t>
  </si>
  <si>
    <t>vmnaldcas138</t>
  </si>
  <si>
    <t>vmnaldcas044.aepsc.com</t>
  </si>
  <si>
    <t>vmnaldcas045.aepsc.com</t>
  </si>
  <si>
    <t>vmnaldcas138.aepsc.com</t>
  </si>
  <si>
    <t>Cap_ProdJenkinsWindowsBuildAgent</t>
  </si>
  <si>
    <t>Cap_ProdGitHub</t>
  </si>
  <si>
    <t>Cap_ProdSonarQube</t>
  </si>
  <si>
    <t>Cap_ProdJenkinsLinuxBuildAgent</t>
  </si>
  <si>
    <t>Cap_ProdGitBlit, Cap_ProdNexus3</t>
  </si>
  <si>
    <t>Cap_ProdNexus2</t>
  </si>
  <si>
    <t>Cap_TestJenkinsMaster</t>
  </si>
  <si>
    <t>Cap_TestJenkinsLinuxBuildAgent</t>
  </si>
  <si>
    <t>TestEcdPortal</t>
  </si>
  <si>
    <t>ProdEcdPortal</t>
  </si>
  <si>
    <t>:PROVIDES Capability</t>
  </si>
  <si>
    <t>HardcodedSonarQube</t>
  </si>
  <si>
    <t>node[groupName='Server']</t>
  </si>
  <si>
    <t>Label</t>
  </si>
  <si>
    <t>Windows, .Net</t>
  </si>
  <si>
    <t>Jfp_ArtifactoryPlugin</t>
  </si>
  <si>
    <t>Jfp_CyberArkPlugin</t>
  </si>
  <si>
    <t>Vunerabilities Reported</t>
  </si>
  <si>
    <t>Latest Version</t>
  </si>
  <si>
    <t>Prod Running Version</t>
  </si>
  <si>
    <t>Test Running Version</t>
  </si>
  <si>
    <t>:USED_IN Environment</t>
  </si>
  <si>
    <t>Main Contact</t>
  </si>
  <si>
    <t>Technical SME</t>
  </si>
  <si>
    <t>Account Owner</t>
  </si>
  <si>
    <t>Connection Type</t>
  </si>
  <si>
    <t>:HOSTED_ON</t>
  </si>
  <si>
    <t>Ctnr_JenkinsTest</t>
  </si>
  <si>
    <t>Svr_ecdt3</t>
  </si>
  <si>
    <t>DockerContainer</t>
  </si>
  <si>
    <t>:CONNECTS_TO Target</t>
  </si>
  <si>
    <t>ansible</t>
  </si>
  <si>
    <t>node[groupName='Environment']</t>
  </si>
  <si>
    <t>border-style</t>
  </si>
  <si>
    <t>dashed</t>
  </si>
  <si>
    <t>:INCLUDES Server</t>
  </si>
  <si>
    <t>TestEnvironment</t>
  </si>
  <si>
    <t>ProdEnvironment</t>
  </si>
  <si>
    <t>ProductionEnvironment</t>
  </si>
  <si>
    <t>Scope</t>
  </si>
  <si>
    <t>jenkins</t>
  </si>
  <si>
    <t>Svr_artapnap01</t>
  </si>
  <si>
    <t>:INCLUDES Service Account</t>
  </si>
  <si>
    <t>abcidev</t>
  </si>
  <si>
    <t>LDAP</t>
  </si>
  <si>
    <t>Pid_ecdt2_ansible</t>
  </si>
  <si>
    <t>Use Model</t>
  </si>
  <si>
    <t>System-to-System</t>
  </si>
  <si>
    <t>jenkins-github-user</t>
  </si>
  <si>
    <t>Ryan Crell</t>
  </si>
  <si>
    <t>Svr_github</t>
  </si>
  <si>
    <t>:USES Service Account</t>
  </si>
  <si>
    <t>Pid_github_jenkins</t>
  </si>
  <si>
    <t>deploy</t>
  </si>
  <si>
    <t>artapnap02</t>
  </si>
  <si>
    <t>artapnap02.aepsc.com</t>
  </si>
  <si>
    <t>Pid_artapnat01_deploy</t>
  </si>
  <si>
    <t>jenkinsc</t>
  </si>
  <si>
    <t>Svr_ecdp3</t>
  </si>
  <si>
    <t>Password change URL</t>
  </si>
  <si>
    <t>Svr_arxapnap01</t>
  </si>
  <si>
    <t>Svr_vmnaldcas044</t>
  </si>
  <si>
    <t>Svr_ecdp4</t>
  </si>
  <si>
    <t>Svr_ecdp2</t>
  </si>
  <si>
    <t>Svr_vmnaldcas138</t>
  </si>
  <si>
    <t>Svr_ecdp1</t>
  </si>
  <si>
    <t>Svr_artapnat01</t>
  </si>
  <si>
    <t>Svr_artxapnat01</t>
  </si>
  <si>
    <t>Svr_ecdt4</t>
  </si>
  <si>
    <t>Svr_tsvmnaldas044</t>
  </si>
  <si>
    <t>Svr_ecdt1</t>
  </si>
  <si>
    <t>HOSTED_ON Server</t>
  </si>
  <si>
    <t>:INCLUDES Capability</t>
  </si>
  <si>
    <t>USES Plugin</t>
  </si>
  <si>
    <t>arxapnap02</t>
  </si>
  <si>
    <t>arxapnat01</t>
  </si>
  <si>
    <t>arxapnat01.aepsc.com</t>
  </si>
  <si>
    <t>arxapnap02.aepsc.com</t>
  </si>
  <si>
    <t>:INCLUDES Container</t>
  </si>
  <si>
    <t>Ctnr_JenkinsProd</t>
  </si>
  <si>
    <t>ActiveDirectory</t>
  </si>
  <si>
    <t>GlobalServices</t>
  </si>
  <si>
    <t>WsaProxyEast</t>
  </si>
  <si>
    <t>tsvmnaldcas044</t>
  </si>
  <si>
    <t>tsvmnaldcas045</t>
  </si>
  <si>
    <t>tsvmnaldcas044.aepsc.com</t>
  </si>
  <si>
    <t>Cap_TestJenkinsWindowsBuildAgent</t>
  </si>
  <si>
    <t>tsvmnaldcas045.aepsc.com</t>
  </si>
  <si>
    <t>Pid_ecdt3_jenkins-github-user, Pid_ecdt3_jenkinsc, Pid_ecdt3_ansible</t>
  </si>
  <si>
    <t>Host Server</t>
  </si>
  <si>
    <t>corp</t>
  </si>
  <si>
    <t>Pid_corp_abcidev</t>
  </si>
  <si>
    <t>ECDTest</t>
  </si>
  <si>
    <t>ECDProd</t>
  </si>
  <si>
    <t>TelecommProd</t>
  </si>
  <si>
    <t>Svc_WsaProxyEast</t>
  </si>
  <si>
    <t>Pid_ecdp3_jenkins-github-user, Pid_ecdp3_jenkinsc, Pid_ecdp3_ansible</t>
  </si>
  <si>
    <t>EnterpriseServices</t>
  </si>
  <si>
    <t>:INCLUDES Item</t>
  </si>
  <si>
    <t>ProdSubversion</t>
  </si>
  <si>
    <t>Cap_TestArtifactory, Cap_TestXray, Cap_TestJenkinsMaster, Cap_TestJenkinsWindowsBuildAgent, Cap_TestJenkinsLinuxBuildAgent, Cap_TestNexus2, Cap_TestNexus3, Cap_TestEcdPortal, Cap_ProdEcdPortal, Cap_ProdSubversion</t>
  </si>
  <si>
    <t>Svc_ActiveDirectory, Env_TelecommProd</t>
  </si>
  <si>
    <t>:RUNS Capability</t>
  </si>
  <si>
    <t>Svr_ecdt1, Svr_ecdt2, Svr_ecdt3, Svr_ecdt4, Svr_artapnat01, Svr_arxapnat01, Svr_tsvmnaldcas044, Svr_tsvmnaldcas045</t>
  </si>
  <si>
    <t>ProdAepDeveloper</t>
  </si>
  <si>
    <t>Deprecated</t>
  </si>
  <si>
    <t>Cap_ProdSonarQube, Cap_ProdJenkinsMaster, Cap_ProdJenkinsWindowsBuildAgent</t>
  </si>
  <si>
    <t>Cap_ProdArtifactory, Cap_ProdXray, Cap_ProdJenkinsMaster, Cap_ProdJenkinsWindowsBuildAgent, Cap_ProdJenkinsLinuxBuildAgent, Cap_ProdSonarQube, Cap_ProdNexus2, Cap_ProdNexus3, Cap_ProdGitHub, Cap_ProdGitBlit, Cap_ProdAepDeveloper</t>
  </si>
  <si>
    <t>:CONNECTS_TO Server</t>
  </si>
  <si>
    <t>Svr_arxapnap02</t>
  </si>
  <si>
    <t>Svr_arxapnat01</t>
  </si>
  <si>
    <t>:AUTHENTICATES_WITH Server</t>
  </si>
  <si>
    <t>Svr_artapnap02</t>
  </si>
  <si>
    <t>admin</t>
  </si>
  <si>
    <t>Application admin</t>
  </si>
  <si>
    <t>Pid_artapnap01_deploy, Pid_artapnap01_admin</t>
  </si>
  <si>
    <t>Pid_artapnap02_deploy, Pid_artapnap02_admin</t>
  </si>
  <si>
    <t>Pid_arxapnap01_admin</t>
  </si>
  <si>
    <t>Pid_arxapnap02_admin</t>
  </si>
  <si>
    <t>App local</t>
  </si>
  <si>
    <t>Host local</t>
  </si>
  <si>
    <t>Enterprise</t>
  </si>
  <si>
    <t>Host control</t>
  </si>
  <si>
    <t>Host app identity</t>
  </si>
  <si>
    <t>background-image: url('/images/icons/server_1313181674.png')</t>
  </si>
  <si>
    <t>node[groupName='Capability']</t>
  </si>
  <si>
    <t>background-image: url('/images/icons/gear_pro.png')</t>
  </si>
  <si>
    <t>node[groupName='Service Account']</t>
  </si>
  <si>
    <t>background-image: url('/images/icons/id-card.png')</t>
  </si>
  <si>
    <t>EcdManaged, JenkinsBuildAgent, Jenkins, VirtualMachine, WindowsOS</t>
  </si>
  <si>
    <t>EcdManaged, JenkinsBuildAgent, Jenkins, Unused, VirtualMachine, WindowsOS</t>
  </si>
  <si>
    <t>EcdAccessible, LinuxOS</t>
  </si>
  <si>
    <t>EcdManaged, LinuxOS</t>
  </si>
  <si>
    <t>github_replica</t>
  </si>
  <si>
    <t>The following conventions are used in this spreadsheet to drive behavior in the navigator app.</t>
  </si>
  <si>
    <t>Convention</t>
  </si>
  <si>
    <t>Every type of entity tracked gets its own worksheet.</t>
  </si>
  <si>
    <t>Worksheets can be in any order, but their physical order (left-to-right) may affect the order they appear in the navigator app when sorting is not present.</t>
  </si>
  <si>
    <t>Each entity worksheet name should have a single table with no other data outside the table cells. Having additional non-table data can cause errors in the navigator.</t>
  </si>
  <si>
    <t>The table on the worksheet should be renamed from the default to match the entity type indicated by the worksheet name (e.g., the "System Group" worksheet should have a table called "SystemGroupTable"). Spaces in the worksheet name are OK, but they should be removed from the table name (as required by Excel).</t>
  </si>
  <si>
    <t>Every entity table should have "Name" as the leftmost column (please use title case here).</t>
  </si>
  <si>
    <t>The Name column should be sorted in ascending order alphabetically using the Excel table controls.</t>
  </si>
  <si>
    <t>All columns other than the Name column and specially-marked relationship columns are treated as basic properties of the named item. The "Tags" column name also has some special behavior, but it is still included as a property.</t>
  </si>
  <si>
    <t>Worksheet names beginning with an underscore ("_") are ignored by the navigator app. You should use this for sheets that contain unstructured content that do not comply with the expected conventions.</t>
  </si>
  <si>
    <t>Worksheet names beginning with a hash sign ("#") are treated as lists of tags that can be assigned to entities on other sheets.</t>
  </si>
  <si>
    <r>
      <t xml:space="preserve">Any column name that starts with a colon (":") will be treated as a relationship to another named entity in the tracking set.
The format follows this pattern - </t>
    </r>
    <r>
      <rPr>
        <b/>
        <sz val="11"/>
        <color theme="1"/>
        <rFont val="Calibri"/>
        <family val="2"/>
        <scheme val="minor"/>
      </rPr>
      <t>:RELATIONSHIP_TYPE Entity Type</t>
    </r>
    <r>
      <rPr>
        <sz val="11"/>
        <color theme="1"/>
        <rFont val="Calibri"/>
        <family val="2"/>
        <scheme val="minor"/>
      </rPr>
      <t xml:space="preserve">
The first non-whitespace characters directly after the colon are treated as the relationship label for the relationship. All capital letters for this portion are preferred, and underscores to separate words are OK.
The Entity Type should, in most cases match the name of the worksheet of the tracked entity type, with matching case preferred and spacing preferred. (i.e., the ":USES Data Hub" column name will create a "USES" relationship from the named item on the current row to the name(s) listed in cell.</t>
    </r>
  </si>
  <si>
    <t>Relationship columns can use a comma-delimited list of entity names (whitespace after commas is OK between items if desired)</t>
  </si>
  <si>
    <t>The ":INCLUDES" relationship name has special behavior and determines how entities are grouped into containers in the visualization. Named items listed in an ":INCLUDES" column are treated as child items of the named item on the row.
Only one ":INCLUDES" relationship will apply to any given entity in the workbook. Using the same entity name in more than one ":INCLUDES" list will have unpredictable results in the navigator app. If you find that an item is appearing in an undesired container, be sure to check for duplication of the item in ":INCLUDES" relationships.</t>
  </si>
  <si>
    <t>All relationships are considered outbound from the item listed in the Name column as the source, with the target being the item(s) listed in the relationship column.</t>
  </si>
  <si>
    <t>All entity names should be unique through the workbook.</t>
  </si>
  <si>
    <t>Prefix notation to indicate the kind of entity (e.g., "SfSomething" for a tracked item of type Salesforce). This helps sort related items into groups in the navigator app.</t>
  </si>
  <si>
    <t>Additional Excel formulas, conditional formatting (e.g., duplicate values), and other Excel features can be leveraged in the spreadsheet. The navigator app resolves or ignores them when processing the data values.</t>
  </si>
  <si>
    <t>The automatically-created hyperlinks should be removed when Excel creates them. It is unknown how these affect the navigator app, but plain text for these values is preferred.</t>
  </si>
  <si>
    <t>The "Tags" column can be added to any entity table and is treated specially by the navigator.</t>
  </si>
  <si>
    <t>Multiple tags in a comma-delimited can be used in the Tags column.</t>
  </si>
  <si>
    <t>It is not necessary to use a hash sign ("#") as a tag prefix, but you may do so if desired.</t>
  </si>
  <si>
    <t>All relationship columns on a Tag worksheet (name starting with underscore/"_") are treated the same. The ":INCLUDES" relationship convention has no special meaning. All relationship columns are treated as lists of item to which the tag in the Name column applies.</t>
  </si>
  <si>
    <t>:SUPPORTS Item</t>
  </si>
  <si>
    <t>Env_ECDProd, Env_ECDTest</t>
  </si>
  <si>
    <t>Telecomm</t>
  </si>
  <si>
    <t>Env_TelecommProd</t>
  </si>
  <si>
    <t>Pid_github_jenkins, Pid_github_admin</t>
  </si>
  <si>
    <t>Svr_ecdp1, Svr_ecdp2, Svr_ecdp3, Svr_ecdp4, Svr_artapnap01, Svr_artapnap02, Svr_arxapnap01, Svr_arxapnap02, Svr_github, Svr_github_replica, Svr_vmnaldcas138, Svr_vmnaldcas044, Svr_vmnaldcas045</t>
  </si>
  <si>
    <t>EcdManaged, VirtualMachine, WindowsOS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</si>
</sst>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1"/>
      <color rgb="FF9C0006"/>
      <name val="Calibri"/>
      <family val="2"/>
      <scheme val="minor"/>
    </font>
    <font>
      <sz val="11"/>
      <color rgb="FF9C6500"/>
      <name val="Calibri"/>
      <family val="2"/>
      <scheme val="minor"/>
    </font>
    <font>
      <sz val="11"/>
      <color rgb="FF202020"/>
      <name val="Calibri"/>
      <family val="2"/>
      <scheme val="minor"/>
    </font>
    <font>
      <sz val="10"/>
      <color rgb="FF202020"/>
      <name val="Arial"/>
      <family val="2"/>
    </font>
    <font>
      <u/>
      <sz val="11"/>
      <color theme="10"/>
      <name val="Calibri"/>
      <family val="2"/>
      <scheme val="minor"/>
    </font>
    <font>
      <b/>
      <sz val="11"/>
      <color theme="1"/>
      <name val="Calibri"/>
      <family val="2"/>
      <scheme val="minor"/>
    </font>
  </fonts>
  <fills count="6">
    <fill>
      <patternFill patternType="none"/>
    </fill>
    <fill>
      <patternFill patternType="gray125"/>
    </fill>
    <fill>
      <patternFill patternType="solid">
        <fgColor rgb="FFFFC7CE"/>
      </patternFill>
    </fill>
    <fill>
      <patternFill patternType="solid">
        <fgColor rgb="FFFFEB9C"/>
      </patternFill>
    </fill>
    <fill>
      <patternFill patternType="solid">
        <fgColor rgb="FFFF0000"/>
        <bgColor indexed="64"/>
      </patternFill>
    </fill>
    <fill>
      <patternFill patternType="solid">
        <fgColor rgb="FFFFFF00"/>
        <bgColor indexed="64"/>
      </patternFill>
    </fill>
  </fills>
  <borders count="1">
    <border>
      <left/>
      <right/>
      <top/>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5" fillId="0" borderId="0" applyNumberFormat="0" applyFill="0" applyBorder="0" applyAlignment="0" applyProtection="0"/>
  </cellStyleXfs>
  <cellXfs count="26">
    <xf numFmtId="0" fontId="0" fillId="0" borderId="0" xfId="0"/>
    <xf numFmtId="14" fontId="0" fillId="0" borderId="0" xfId="0" applyNumberFormat="1"/>
    <xf numFmtId="0" fontId="0" fillId="0" borderId="0" xfId="0" applyAlignment="1">
      <alignment horizontal="center"/>
    </xf>
    <xf numFmtId="0" fontId="0" fillId="0" borderId="0" xfId="0" applyAlignment="1">
      <alignment vertical="top"/>
    </xf>
    <xf numFmtId="14" fontId="0" fillId="0" borderId="0" xfId="0" applyNumberFormat="1" applyAlignment="1">
      <alignment vertical="top"/>
    </xf>
    <xf numFmtId="0" fontId="0" fillId="0" borderId="0" xfId="0" applyAlignment="1">
      <alignment horizontal="center" vertical="top"/>
    </xf>
    <xf numFmtId="20" fontId="0" fillId="0" borderId="0" xfId="0" applyNumberFormat="1" applyAlignment="1">
      <alignment vertical="top"/>
    </xf>
    <xf numFmtId="20" fontId="0" fillId="0" borderId="0" xfId="0" applyNumberFormat="1" applyAlignment="1">
      <alignment vertical="top" wrapText="1"/>
    </xf>
    <xf numFmtId="0" fontId="0" fillId="0" borderId="0" xfId="0" applyAlignment="1">
      <alignment vertical="top" wrapText="1"/>
    </xf>
    <xf numFmtId="20" fontId="0" fillId="0" borderId="0" xfId="0" applyNumberFormat="1" applyFill="1" applyAlignment="1">
      <alignment vertical="top" wrapText="1"/>
    </xf>
    <xf numFmtId="20" fontId="0" fillId="4" borderId="0" xfId="0" applyNumberFormat="1" applyFill="1" applyAlignment="1">
      <alignment vertical="top" wrapText="1"/>
    </xf>
    <xf numFmtId="0" fontId="2" fillId="3" borderId="0" xfId="2" applyAlignment="1">
      <alignment vertical="top"/>
    </xf>
    <xf numFmtId="0" fontId="4" fillId="0" borderId="0" xfId="0" applyFont="1" applyAlignment="1">
      <alignment vertical="top" wrapText="1"/>
    </xf>
    <xf numFmtId="20" fontId="1" fillId="2" borderId="0" xfId="1" applyNumberFormat="1" applyAlignment="1">
      <alignment vertical="top" wrapText="1"/>
    </xf>
    <xf numFmtId="0" fontId="0" fillId="0" borderId="0" xfId="0" applyAlignment="1">
      <alignment horizontal="center" vertical="top" wrapText="1"/>
    </xf>
    <xf numFmtId="0" fontId="0" fillId="5" borderId="0" xfId="0" applyFill="1" applyAlignment="1">
      <alignment vertical="top"/>
    </xf>
    <xf numFmtId="20" fontId="2" fillId="3" borderId="0" xfId="2" applyNumberFormat="1" applyAlignment="1">
      <alignment vertical="top" wrapText="1"/>
    </xf>
    <xf numFmtId="0" fontId="3" fillId="0" borderId="0" xfId="0" applyFont="1" applyAlignment="1">
      <alignment vertical="top" wrapText="1"/>
    </xf>
    <xf numFmtId="20" fontId="0" fillId="5" borderId="0" xfId="0" applyNumberFormat="1" applyFill="1" applyAlignment="1">
      <alignment vertical="top" wrapText="1"/>
    </xf>
    <xf numFmtId="14" fontId="0" fillId="5" borderId="0" xfId="0" applyNumberFormat="1" applyFill="1" applyAlignment="1">
      <alignment vertical="top"/>
    </xf>
    <xf numFmtId="0" fontId="0" fillId="5" borderId="0" xfId="0" applyFill="1" applyAlignment="1">
      <alignment horizontal="center" vertical="top"/>
    </xf>
    <xf numFmtId="20" fontId="0" fillId="5" borderId="0" xfId="0" applyNumberFormat="1" applyFill="1" applyAlignment="1">
      <alignment vertical="top"/>
    </xf>
    <xf numFmtId="0" fontId="0" fillId="5" borderId="0" xfId="0" applyFill="1" applyAlignment="1">
      <alignment vertical="top" wrapText="1"/>
    </xf>
    <xf numFmtId="0" fontId="0" fillId="0" borderId="0" xfId="0" applyNumberFormat="1" applyAlignment="1">
      <alignment vertical="top" wrapText="1"/>
    </xf>
    <xf numFmtId="49" fontId="0" fillId="0" borderId="0" xfId="0" applyNumberFormat="1" applyAlignment="1">
      <alignment vertical="top" wrapText="1"/>
    </xf>
    <xf numFmtId="0" fontId="5" fillId="0" borderId="0" xfId="3" applyAlignment="1">
      <alignment vertical="top" wrapText="1"/>
    </xf>
  </cellXfs>
  <cellStyles count="4">
    <cellStyle name="Bad" xfId="1" builtinId="27"/>
    <cellStyle name="Hyperlink" xfId="3" builtinId="8"/>
    <cellStyle name="Neutral" xfId="2" builtinId="28"/>
    <cellStyle name="Normal" xfId="0" builtinId="0"/>
  </cellStyles>
  <dxfs count="122">
    <dxf>
      <alignment horizontal="general" vertical="top" textRotation="0" wrapText="1" indent="0" justifyLastLine="0" shrinkToFit="0" readingOrder="0"/>
    </dxf>
    <dxf>
      <alignment horizontal="general" vertical="top" textRotation="0" wrapText="1" indent="0" justifyLastLine="0" shrinkToFit="0" readingOrder="0"/>
    </dxf>
    <dxf>
      <font>
        <color rgb="FF9C0006"/>
      </font>
      <fill>
        <patternFill>
          <bgColor rgb="FFFFC7CE"/>
        </patternFill>
      </fill>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vertical="top" textRotation="0" wrapText="1" indent="0" justifyLastLine="0" shrinkToFit="0" readingOrder="0"/>
    </dxf>
    <dxf>
      <numFmt numFmtId="25" formatCode="h:mm"/>
      <alignment vertical="top" textRotation="0" indent="0" justifyLastLine="0" shrinkToFit="0" readingOrder="0"/>
    </dxf>
    <dxf>
      <alignment horizontal="center" vertical="top" textRotation="0" wrapText="0" indent="0" justifyLastLine="0" shrinkToFit="0" readingOrder="0"/>
    </dxf>
    <dxf>
      <numFmt numFmtId="19" formatCode="m/d/yyyy"/>
      <alignment vertical="top" textRotation="0" indent="0" justifyLastLine="0" shrinkToFit="0" readingOrder="0"/>
    </dxf>
    <dxf>
      <alignment horizontal="center" vertical="top" textRotation="0" wrapText="0" indent="0" justifyLastLine="0" shrinkToFit="0" readingOrder="0"/>
    </dxf>
    <dxf>
      <numFmt numFmtId="19" formatCode="m/d/yyyy"/>
      <alignment vertical="top" textRotation="0" indent="0" justifyLastLine="0" shrinkToFit="0" readingOrder="0"/>
    </dxf>
    <dxf>
      <alignment vertical="top" textRotation="0" indent="0" justifyLastLine="0" shrinkToFit="0" readingOrder="0"/>
    </dxf>
    <dxf>
      <numFmt numFmtId="0" formatCode="General"/>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id="19" name="Table20" displayName="Table20" ref="A3:A24" totalsRowShown="0" dataDxfId="1">
  <autoFilter ref="A3:A24"/>
  <tableColumns count="1">
    <tableColumn id="1" name="Convention" dataDxfId="0"/>
  </tableColumns>
  <tableStyleInfo name="TableStyleMedium2" showFirstColumn="0" showLastColumn="0" showRowStripes="1" showColumnStripes="0"/>
</table>
</file>

<file path=xl/tables/table10.xml><?xml version="1.0" encoding="utf-8"?>
<table xmlns="http://schemas.openxmlformats.org/spreadsheetml/2006/main" id="17" name="_TemplateTable_RENAME_IT18" displayName="_TemplateTable_RENAME_IT18" ref="A1:C3" totalsRowShown="0" dataDxfId="23">
  <autoFilter ref="A1:C3"/>
  <tableColumns count="3">
    <tableColumn id="1" name="Name" dataDxfId="22"/>
    <tableColumn id="3" name=":HOSTED_ON" dataDxfId="21"/>
    <tableColumn id="2" name="Tags" dataDxfId="20"/>
  </tableColumns>
  <tableStyleInfo name="TableStyleMedium2" showFirstColumn="0" showLastColumn="0" showRowStripes="1" showColumnStripes="0"/>
</table>
</file>

<file path=xl/tables/table11.xml><?xml version="1.0" encoding="utf-8"?>
<table xmlns="http://schemas.openxmlformats.org/spreadsheetml/2006/main" id="18" name="_TemplateTable_RENAME_IT19" displayName="_TemplateTable_RENAME_IT19" ref="A1:E4" totalsRowShown="0" dataDxfId="30">
  <autoFilter ref="A1:E4"/>
  <tableColumns count="5">
    <tableColumn id="1" name="Name" dataDxfId="29">
      <calculatedColumnFormula>"Svc_" &amp; _TemplateTable_RENAME_IT19[Base Name]</calculatedColumnFormula>
    </tableColumn>
    <tableColumn id="3" name="Base Name" dataDxfId="28"/>
    <tableColumn id="5" name=":INCLUDES Item" dataDxfId="24"/>
    <tableColumn id="4" name=":INCLUDES Service Account" dataDxfId="26"/>
    <tableColumn id="2" name="Tags" dataDxfId="27"/>
  </tableColumns>
  <tableStyleInfo name="TableStyleMedium2" showFirstColumn="0" showLastColumn="0" showRowStripes="1" showColumnStripes="0"/>
</table>
</file>

<file path=xl/tables/table12.xml><?xml version="1.0" encoding="utf-8"?>
<table xmlns="http://schemas.openxmlformats.org/spreadsheetml/2006/main" id="15" name="EnvironmentTable" displayName="EnvironmentTable" ref="A1:E4" totalsRowShown="0" dataDxfId="81">
  <autoFilter ref="A1:E4"/>
  <tableColumns count="5">
    <tableColumn id="1" name="Name" dataDxfId="80"/>
    <tableColumn id="6" name="Base Name" dataDxfId="25"/>
    <tableColumn id="4" name=":INCLUDES Server" dataDxfId="34"/>
    <tableColumn id="5" name=":INCLUDES Capability" dataDxfId="33"/>
    <tableColumn id="2" name="Tags" dataDxfId="32"/>
  </tableColumns>
  <tableStyleInfo name="TableStyleMedium2" showFirstColumn="0" showLastColumn="0" showRowStripes="1" showColumnStripes="0"/>
</table>
</file>

<file path=xl/tables/table13.xml><?xml version="1.0" encoding="utf-8"?>
<table xmlns="http://schemas.openxmlformats.org/spreadsheetml/2006/main" id="12" name="CapabilityTable" displayName="CapabilityTable" ref="A1:E22" totalsRowShown="0" dataDxfId="79">
  <autoFilter ref="A1:E22"/>
  <sortState ref="A2:E18">
    <sortCondition ref="D1:D18"/>
  </sortState>
  <tableColumns count="5">
    <tableColumn id="1" name="Name" dataDxfId="78">
      <calculatedColumnFormula>"Cap_" &amp; CapabilityTable[[#This Row],[Base Name]]</calculatedColumnFormula>
    </tableColumn>
    <tableColumn id="2" name="Base Name" dataDxfId="77"/>
    <tableColumn id="5" name="HOSTED_ON Server" dataDxfId="35"/>
    <tableColumn id="4" name="Environment Level" dataDxfId="76"/>
    <tableColumn id="3" name="Tags" dataDxfId="75"/>
  </tableColumns>
  <tableStyleInfo name="TableStyleMedium2" showFirstColumn="0" showLastColumn="0" showRowStripes="1" showColumnStripes="0"/>
</table>
</file>

<file path=xl/tables/table14.xml><?xml version="1.0" encoding="utf-8"?>
<table xmlns="http://schemas.openxmlformats.org/spreadsheetml/2006/main" id="7" name="ApplicationTable" displayName="ApplicationTable" ref="A1:B2" totalsRowShown="0" dataDxfId="74">
  <autoFilter ref="A1:B2"/>
  <tableColumns count="2">
    <tableColumn id="1" name="Name" dataDxfId="73"/>
    <tableColumn id="2" name="Tags" dataDxfId="72"/>
  </tableColumns>
  <tableStyleInfo name="TableStyleMedium2" showFirstColumn="0" showLastColumn="0" showRowStripes="1" showColumnStripes="0"/>
</table>
</file>

<file path=xl/tables/table15.xml><?xml version="1.0" encoding="utf-8"?>
<table xmlns="http://schemas.openxmlformats.org/spreadsheetml/2006/main" id="8" name="ServiceNowGroupTable" displayName="ServiceNowGroupTable" ref="A1:B672" totalsRowShown="0" dataDxfId="71">
  <autoFilter ref="A1:B672"/>
  <tableColumns count="2">
    <tableColumn id="1" name="Name" dataDxfId="70"/>
    <tableColumn id="2" name="Tags" dataDxfId="69"/>
  </tableColumns>
  <tableStyleInfo name="TableStyleMedium2" showFirstColumn="0" showLastColumn="0" showRowStripes="1" showColumnStripes="0"/>
</table>
</file>

<file path=xl/tables/table16.xml><?xml version="1.0" encoding="utf-8"?>
<table xmlns="http://schemas.openxmlformats.org/spreadsheetml/2006/main" id="6" name="GitHubEnterpriseRepoTable" displayName="GitHubEnterpriseRepoTable" ref="A1:B2" totalsRowShown="0" dataDxfId="68">
  <autoFilter ref="A1:B2"/>
  <tableColumns count="2">
    <tableColumn id="1" name="Name" dataDxfId="67"/>
    <tableColumn id="2" name="Tags" dataDxfId="66"/>
  </tableColumns>
  <tableStyleInfo name="TableStyleMedium2" showFirstColumn="0" showLastColumn="0" showRowStripes="1" showColumnStripes="0"/>
</table>
</file>

<file path=xl/tables/table17.xml><?xml version="1.0" encoding="utf-8"?>
<table xmlns="http://schemas.openxmlformats.org/spreadsheetml/2006/main" id="1" name="GitBlitRepoTable" displayName="GitBlitRepoTable" ref="A1:N591" totalsRowShown="0" dataDxfId="65">
  <autoFilter ref="A1:N591"/>
  <tableColumns count="14">
    <tableColumn id="11" name="Name" dataDxfId="64">
      <calculatedColumnFormula>"GBR_" &amp; GitBlitRepoTable[[#This Row],[Repo Name]]</calculatedColumnFormula>
    </tableColumn>
    <tableColumn id="1" name="Repo Name" dataDxfId="63"/>
    <tableColumn id="2" name="Notify Date" dataDxfId="62"/>
    <tableColumn id="3" name="X" dataDxfId="61"/>
    <tableColumn id="4" name="Migrate Date" dataDxfId="60"/>
    <tableColumn id="5" name="X2" dataDxfId="59"/>
    <tableColumn id="6" name="Time" dataDxfId="58"/>
    <tableColumn id="7" name="Notes:" dataDxfId="57"/>
    <tableColumn id="8" name="SCM group basename" dataDxfId="56"/>
    <tableColumn id="9" name="Leads" dataDxfId="55"/>
    <tableColumn id="10" name="Devs" dataDxfId="54"/>
    <tableColumn id="13" name=":LEAD_BY Lead" dataDxfId="53">
      <calculatedColumnFormula>SUBSTITUTE(GitBlitRepoTable[[#This Row],[Leads]], ";", ",")</calculatedColumnFormula>
    </tableColumn>
    <tableColumn id="14" name=":DEV_BY Devs" dataDxfId="52">
      <calculatedColumnFormula>SUBSTITUTE(GitBlitRepoTable[[#This Row],[Devs]], ";", ",")</calculatedColumnFormula>
    </tableColumn>
    <tableColumn id="12" name="Tags" dataDxfId="51"/>
  </tableColumns>
  <tableStyleInfo name="TableStyleMedium2" showFirstColumn="0" showLastColumn="0" showRowStripes="1" showColumnStripes="0"/>
</table>
</file>

<file path=xl/tables/table18.xml><?xml version="1.0" encoding="utf-8"?>
<table xmlns="http://schemas.openxmlformats.org/spreadsheetml/2006/main" id="2" name="RepoUsersTable" displayName="RepoUsersTable" ref="A1:D533" totalsRowShown="0" dataDxfId="50">
  <autoFilter ref="A1:D533"/>
  <sortState ref="A2:D533">
    <sortCondition ref="A1:A533"/>
  </sortState>
  <tableColumns count="4">
    <tableColumn id="4" name="Name" dataDxfId="49"/>
    <tableColumn id="1" name="Unique ID" dataDxfId="48">
      <calculatedColumnFormula>"RU_" &amp; RepoUsersTable[[#This Row],[Name]]</calculatedColumnFormula>
    </tableColumn>
    <tableColumn id="3" name="Email Address" dataDxfId="47"/>
    <tableColumn id="2" name="Tags" dataDxfId="46"/>
  </tableColumns>
  <tableStyleInfo name="TableStyleMedium2" showFirstColumn="0" showLastColumn="0" showRowStripes="1" showColumnStripes="0"/>
</table>
</file>

<file path=xl/tables/table19.xml><?xml version="1.0" encoding="utf-8"?>
<table xmlns="http://schemas.openxmlformats.org/spreadsheetml/2006/main" id="10" name="DormantUserTable" displayName="DormantUserTable" ref="A1:G60" totalsRowShown="0" dataDxfId="45">
  <autoFilter ref="A1:G60">
    <filterColumn colId="1">
      <filters>
        <filter val="No activity"/>
      </filters>
    </filterColumn>
  </autoFilter>
  <sortState ref="A2:E60">
    <sortCondition ref="C1:C60"/>
  </sortState>
  <tableColumns count="7">
    <tableColumn id="1" name="Name" dataDxfId="44">
      <calculatedColumnFormula>"DGU_" &amp; DormantUserTable[[#This Row],[User Name]]</calculatedColumnFormula>
    </tableColumn>
    <tableColumn id="2" name="Last Active" dataDxfId="43"/>
    <tableColumn id="3" name="User Name" dataDxfId="42"/>
    <tableColumn id="4" name="Full Name" dataDxfId="41"/>
    <tableColumn id="6" name="ADUI Search" dataDxfId="40">
      <calculatedColumnFormula>HYPERLINK("http://adui/UserInfoForm?UserID=" &amp; DormantUserTable[[#This Row],[User Name]], "ADUI for " &amp; DormantUserTable[[#This Row],[Full Name]])</calculatedColumnFormula>
    </tableColumn>
    <tableColumn id="7" name="ADUI Group Search" dataDxfId="39" dataCellStyle="Hyperlink">
      <calculatedColumnFormula>HYPERLINK("http://adui/UserGroupsForm?UserID=" &amp; DormantUserTable[[#This Row],[User Name]], DormantUserTable[[#This Row],[Full Name]] &amp; "'s Groups")</calculatedColumnFormula>
    </tableColumn>
    <tableColumn id="5" name="Tags" dataDxfId="38"/>
  </tableColumns>
  <tableStyleInfo name="TableStyleMedium2" showFirstColumn="0" showLastColumn="0" showRowStripes="1" showColumnStripes="0"/>
</table>
</file>

<file path=xl/tables/table2.xml><?xml version="1.0" encoding="utf-8"?>
<table xmlns="http://schemas.openxmlformats.org/spreadsheetml/2006/main" id="16" name="_TemplateTable_RENAME_IT" displayName="_TemplateTable_RENAME_IT" ref="A1:B2" totalsRowShown="0" dataDxfId="121">
  <autoFilter ref="A1:B2"/>
  <tableColumns count="2">
    <tableColumn id="1" name="Name" dataDxfId="120"/>
    <tableColumn id="2" name="Tags" dataDxfId="119"/>
  </tableColumns>
  <tableStyleInfo name="TableStyleMedium2" showFirstColumn="0" showLastColumn="0" showRowStripes="1" showColumnStripes="0"/>
</table>
</file>

<file path=xl/tables/table3.xml><?xml version="1.0" encoding="utf-8"?>
<table xmlns="http://schemas.openxmlformats.org/spreadsheetml/2006/main" id="3" name="TeamTable" displayName="TeamTable" ref="A1:C3" totalsRowShown="0" dataDxfId="118">
  <autoFilter ref="A1:C3"/>
  <tableColumns count="3">
    <tableColumn id="1" name="Name" dataDxfId="117"/>
    <tableColumn id="3" name=":SUPPORTS Item" dataDxfId="116"/>
    <tableColumn id="2" name="Tags" dataDxfId="115"/>
  </tableColumns>
  <tableStyleInfo name="TableStyleMedium2" showFirstColumn="0" showLastColumn="0" showRowStripes="1" showColumnStripes="0"/>
</table>
</file>

<file path=xl/tables/table4.xml><?xml version="1.0" encoding="utf-8"?>
<table xmlns="http://schemas.openxmlformats.org/spreadsheetml/2006/main" id="4" name="PersonTable" displayName="PersonTable" ref="A1:E4" totalsRowShown="0" dataDxfId="114">
  <autoFilter ref="A1:E4"/>
  <tableColumns count="5">
    <tableColumn id="1" name="Name" dataDxfId="113"/>
    <tableColumn id="3" name="Email Address" dataDxfId="112"/>
    <tableColumn id="4" name=":BELONGS_TO Team" dataDxfId="111"/>
    <tableColumn id="6" name=":MANAGES Team" dataDxfId="110"/>
    <tableColumn id="2" name="Tags" dataDxfId="109"/>
  </tableColumns>
  <tableStyleInfo name="TableStyleMedium2" showFirstColumn="0" showLastColumn="0" showRowStripes="1" showColumnStripes="0"/>
</table>
</file>

<file path=xl/tables/table5.xml><?xml version="1.0" encoding="utf-8"?>
<table xmlns="http://schemas.openxmlformats.org/spreadsheetml/2006/main" id="5" name="StylesTable" displayName="StylesTable" ref="A1:D7" totalsRowShown="0">
  <autoFilter ref="A1:D7"/>
  <tableColumns count="4">
    <tableColumn id="1" name="Selector"/>
    <tableColumn id="2" name="Styles"/>
    <tableColumn id="3" name="shape"/>
    <tableColumn id="4" name="border-style"/>
  </tableColumns>
  <tableStyleInfo name="TableStyleMedium2" showFirstColumn="0" showLastColumn="0" showRowStripes="1" showColumnStripes="0"/>
</table>
</file>

<file path=xl/tables/table6.xml><?xml version="1.0" encoding="utf-8"?>
<table xmlns="http://schemas.openxmlformats.org/spreadsheetml/2006/main" id="9" name="JenkinsJobTable" displayName="JenkinsJobTable" ref="A1:K183" totalsRowShown="0" dataDxfId="108">
  <autoFilter ref="A1:K183"/>
  <sortState ref="A2:J183">
    <sortCondition ref="B1:B183"/>
  </sortState>
  <tableColumns count="11">
    <tableColumn id="1" name="Name" dataDxfId="107">
      <calculatedColumnFormula>"Job_" &amp; JenkinsJobTable[[#This Row],[Job Name]]</calculatedColumnFormula>
    </tableColumn>
    <tableColumn id="3" name="Job Name" dataDxfId="106"/>
    <tableColumn id="10" name="Job Type" dataDxfId="105"/>
    <tableColumn id="9" name="Job URL" dataDxfId="104"/>
    <tableColumn id="8" name="SCM URL" dataDxfId="103"/>
    <tableColumn id="7" name="Polling Schedule" dataDxfId="102"/>
    <tableColumn id="13" name="Server" dataDxfId="101"/>
    <tableColumn id="12" name="SCM Protocol" dataDxfId="100">
      <calculatedColumnFormula>IF(LEFT(TRIM(JenkinsJobTable[[#This Row],[SCM URL]]), 5) = "https", "HTTPS", IF(LEFT(TRIM(JenkinsJobTable[[#This Row],[SCM URL]]),3)="ssh", "SSH", "Other"))</calculatedColumnFormula>
    </tableColumn>
    <tableColumn id="4" name="Label" dataDxfId="99"/>
    <tableColumn id="6" name="_Disable command" dataDxfId="98">
      <calculatedColumnFormula>"Jenkins.getInstance().getItem(""" &amp; JenkinsJobTable[[#This Row],[Job Name]] &amp; """).disabled = true"</calculatedColumnFormula>
    </tableColumn>
    <tableColumn id="2" name="Tags" dataDxfId="97"/>
  </tableColumns>
  <tableStyleInfo name="TableStyleMedium2" showFirstColumn="0" showLastColumn="0" showRowStripes="1" showColumnStripes="0"/>
</table>
</file>

<file path=xl/tables/table7.xml><?xml version="1.0" encoding="utf-8"?>
<table xmlns="http://schemas.openxmlformats.org/spreadsheetml/2006/main" id="13" name="PluginsTable" displayName="PluginsTable" ref="A1:F3" totalsRowShown="0" dataDxfId="96">
  <autoFilter ref="A1:F3"/>
  <tableColumns count="6">
    <tableColumn id="1" name="Name" dataDxfId="95"/>
    <tableColumn id="3" name="Prod Running Version" dataDxfId="94"/>
    <tableColumn id="6" name="Test Running Version" dataDxfId="93"/>
    <tableColumn id="4" name="Vunerabilities Reported" dataDxfId="92"/>
    <tableColumn id="5" name="Latest Version" dataDxfId="91"/>
    <tableColumn id="2" name="Tags" dataDxfId="90"/>
  </tableColumns>
  <tableStyleInfo name="TableStyleMedium2" showFirstColumn="0" showLastColumn="0" showRowStripes="1" showColumnStripes="0"/>
</table>
</file>

<file path=xl/tables/table8.xml><?xml version="1.0" encoding="utf-8"?>
<table xmlns="http://schemas.openxmlformats.org/spreadsheetml/2006/main" id="11" name="ServerTable" displayName="ServerTable" ref="A1:L22" totalsRowShown="0" dataDxfId="89">
  <autoFilter ref="A1:L22"/>
  <sortState ref="A2:L21">
    <sortCondition ref="A1:A21"/>
  </sortState>
  <tableColumns count="12">
    <tableColumn id="1" name="Name" dataDxfId="88">
      <calculatedColumnFormula>"Svr_" &amp; ServerTable[[#This Row],[Local server name]]</calculatedColumnFormula>
    </tableColumn>
    <tableColumn id="3" name="Local server name" dataDxfId="87"/>
    <tableColumn id="4" name="Fully qualified name" dataDxfId="86"/>
    <tableColumn id="5" name=":PROVIDES Capability" dataDxfId="85"/>
    <tableColumn id="8" name=":INCLUDES Service Account" dataDxfId="37"/>
    <tableColumn id="11" name=":INCLUDES Container" dataDxfId="31"/>
    <tableColumn id="9" name=":USES Service Account" dataDxfId="36"/>
    <tableColumn id="13" name=":CONNECTS_TO Server" dataDxfId="19"/>
    <tableColumn id="14" name=":AUTHENTICATES_WITH Server" dataDxfId="18"/>
    <tableColumn id="6" name="Environment" dataDxfId="84"/>
    <tableColumn id="7" name="USES Plugin" dataDxfId="83"/>
    <tableColumn id="2" name="Tags" dataDxfId="82"/>
  </tableColumns>
  <tableStyleInfo name="TableStyleMedium2" showFirstColumn="0" showLastColumn="0" showRowStripes="1" showColumnStripes="0"/>
</table>
</file>

<file path=xl/tables/table9.xml><?xml version="1.0" encoding="utf-8"?>
<table xmlns="http://schemas.openxmlformats.org/spreadsheetml/2006/main" id="14" name="ServiceAccountTable" displayName="ServiceAccountTable" ref="A1:N16" totalsRowShown="0" dataDxfId="17">
  <autoFilter ref="A1:N16"/>
  <sortState ref="A2:N16">
    <sortCondition ref="A1:A16"/>
  </sortState>
  <tableColumns count="14">
    <tableColumn id="1" name="Name" dataDxfId="16"/>
    <tableColumn id="11" name="User Name" dataDxfId="15"/>
    <tableColumn id="15" name="Host Server" dataDxfId="14"/>
    <tableColumn id="14" name="Use Model" dataDxfId="13"/>
    <tableColumn id="12" name="Scope" dataDxfId="12"/>
    <tableColumn id="3" name=":CONNECTS_TO Target" dataDxfId="11"/>
    <tableColumn id="16" name=":RUNS Capability" dataDxfId="10"/>
    <tableColumn id="4" name="Connection Type" dataDxfId="9"/>
    <tableColumn id="5" name="Account Owner" dataDxfId="8"/>
    <tableColumn id="6" name="Technical SME" dataDxfId="7"/>
    <tableColumn id="7" name="Main Contact" dataDxfId="6"/>
    <tableColumn id="8" name=":USED_IN Environment" dataDxfId="5"/>
    <tableColumn id="9" name="Password change URL" dataDxfId="4"/>
    <tableColumn id="2" name="Tags"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workbookViewId="0">
      <selection activeCell="A18" sqref="A18"/>
    </sheetView>
  </sheetViews>
  <sheetFormatPr defaultRowHeight="14.4" x14ac:dyDescent="0.3"/>
  <cols>
    <col min="1" max="1" width="86.44140625" bestFit="1" customWidth="1"/>
  </cols>
  <sheetData>
    <row r="1" spans="1:1" x14ac:dyDescent="0.3">
      <c r="A1" t="s">
        <v>3554</v>
      </c>
    </row>
    <row r="3" spans="1:1" x14ac:dyDescent="0.3">
      <c r="A3" t="s">
        <v>3555</v>
      </c>
    </row>
    <row r="4" spans="1:1" x14ac:dyDescent="0.3">
      <c r="A4" s="8" t="s">
        <v>3556</v>
      </c>
    </row>
    <row r="5" spans="1:1" ht="28.8" x14ac:dyDescent="0.3">
      <c r="A5" s="8" t="s">
        <v>3557</v>
      </c>
    </row>
    <row r="6" spans="1:1" ht="28.8" x14ac:dyDescent="0.3">
      <c r="A6" s="8" t="s">
        <v>3558</v>
      </c>
    </row>
    <row r="7" spans="1:1" ht="57.6" x14ac:dyDescent="0.3">
      <c r="A7" s="8" t="s">
        <v>3559</v>
      </c>
    </row>
    <row r="8" spans="1:1" x14ac:dyDescent="0.3">
      <c r="A8" s="8" t="s">
        <v>3560</v>
      </c>
    </row>
    <row r="9" spans="1:1" x14ac:dyDescent="0.3">
      <c r="A9" s="8" t="s">
        <v>3561</v>
      </c>
    </row>
    <row r="10" spans="1:1" ht="43.2" x14ac:dyDescent="0.3">
      <c r="A10" s="8" t="s">
        <v>3562</v>
      </c>
    </row>
    <row r="11" spans="1:1" ht="28.8" x14ac:dyDescent="0.3">
      <c r="A11" s="8" t="s">
        <v>3563</v>
      </c>
    </row>
    <row r="12" spans="1:1" ht="28.8" x14ac:dyDescent="0.3">
      <c r="A12" s="8" t="s">
        <v>3564</v>
      </c>
    </row>
    <row r="13" spans="1:1" ht="172.8" x14ac:dyDescent="0.3">
      <c r="A13" s="8" t="s">
        <v>3565</v>
      </c>
    </row>
    <row r="14" spans="1:1" ht="28.8" x14ac:dyDescent="0.3">
      <c r="A14" s="8" t="s">
        <v>3566</v>
      </c>
    </row>
    <row r="15" spans="1:1" ht="115.2" x14ac:dyDescent="0.3">
      <c r="A15" s="8" t="s">
        <v>3567</v>
      </c>
    </row>
    <row r="16" spans="1:1" ht="28.8" x14ac:dyDescent="0.3">
      <c r="A16" s="8" t="s">
        <v>3568</v>
      </c>
    </row>
    <row r="17" spans="1:1" x14ac:dyDescent="0.3">
      <c r="A17" s="8" t="s">
        <v>3569</v>
      </c>
    </row>
    <row r="18" spans="1:1" ht="28.8" x14ac:dyDescent="0.3">
      <c r="A18" s="8" t="s">
        <v>3570</v>
      </c>
    </row>
    <row r="19" spans="1:1" ht="43.2" x14ac:dyDescent="0.3">
      <c r="A19" s="8" t="s">
        <v>3571</v>
      </c>
    </row>
    <row r="20" spans="1:1" ht="28.8" x14ac:dyDescent="0.3">
      <c r="A20" s="8" t="s">
        <v>3572</v>
      </c>
    </row>
    <row r="21" spans="1:1" x14ac:dyDescent="0.3">
      <c r="A21" s="8" t="s">
        <v>3573</v>
      </c>
    </row>
    <row r="22" spans="1:1" x14ac:dyDescent="0.3">
      <c r="A22" s="8" t="s">
        <v>3574</v>
      </c>
    </row>
    <row r="23" spans="1:1" x14ac:dyDescent="0.3">
      <c r="A23" s="8" t="s">
        <v>3575</v>
      </c>
    </row>
    <row r="24" spans="1:1" ht="43.2" x14ac:dyDescent="0.3">
      <c r="A24" s="8" t="s">
        <v>3576</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B3" sqref="B3"/>
    </sheetView>
  </sheetViews>
  <sheetFormatPr defaultRowHeight="14.4" x14ac:dyDescent="0.3"/>
  <cols>
    <col min="1" max="2" width="33.5546875" customWidth="1"/>
    <col min="3" max="3" width="28.88671875" customWidth="1"/>
  </cols>
  <sheetData>
    <row r="1" spans="1:3" x14ac:dyDescent="0.3">
      <c r="A1" t="s">
        <v>1506</v>
      </c>
      <c r="B1" t="s">
        <v>3446</v>
      </c>
      <c r="C1" t="s">
        <v>1507</v>
      </c>
    </row>
    <row r="2" spans="1:3" x14ac:dyDescent="0.3">
      <c r="A2" s="3" t="s">
        <v>3447</v>
      </c>
      <c r="B2" s="3" t="s">
        <v>3448</v>
      </c>
      <c r="C2" s="8" t="s">
        <v>3449</v>
      </c>
    </row>
    <row r="3" spans="1:3" x14ac:dyDescent="0.3">
      <c r="A3" s="3" t="s">
        <v>3499</v>
      </c>
      <c r="B3" s="3" t="s">
        <v>3478</v>
      </c>
      <c r="C3" s="8" t="s">
        <v>3449</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pane xSplit="1" ySplit="1" topLeftCell="B2" activePane="bottomRight" state="frozen"/>
      <selection pane="topRight" activeCell="B1" sqref="B1"/>
      <selection pane="bottomLeft" activeCell="A2" sqref="A2"/>
      <selection pane="bottomRight" activeCell="B4" sqref="B4"/>
    </sheetView>
  </sheetViews>
  <sheetFormatPr defaultRowHeight="14.4" x14ac:dyDescent="0.3"/>
  <cols>
    <col min="1" max="3" width="33.5546875" customWidth="1"/>
    <col min="4" max="4" width="28.88671875" customWidth="1"/>
  </cols>
  <sheetData>
    <row r="1" spans="1:5" x14ac:dyDescent="0.3">
      <c r="A1" t="s">
        <v>1506</v>
      </c>
      <c r="B1" t="s">
        <v>3400</v>
      </c>
      <c r="C1" t="s">
        <v>3518</v>
      </c>
      <c r="D1" t="s">
        <v>3462</v>
      </c>
      <c r="E1" t="s">
        <v>1507</v>
      </c>
    </row>
    <row r="2" spans="1:5" ht="28.8" x14ac:dyDescent="0.3">
      <c r="A2" s="3" t="str">
        <f>"Svc_" &amp; _TemplateTable_RENAME_IT19[Base Name]</f>
        <v>Svc_ActiveDirectory</v>
      </c>
      <c r="B2" s="3" t="s">
        <v>3500</v>
      </c>
      <c r="C2" s="3"/>
      <c r="D2" s="3" t="s">
        <v>3511</v>
      </c>
      <c r="E2" s="8" t="s">
        <v>3501</v>
      </c>
    </row>
    <row r="3" spans="1:5" ht="28.8" x14ac:dyDescent="0.3">
      <c r="A3" s="3" t="str">
        <f>"Svc_" &amp; _TemplateTable_RENAME_IT19[Base Name]</f>
        <v>Svc_WsaProxyEast</v>
      </c>
      <c r="B3" s="3" t="s">
        <v>3502</v>
      </c>
      <c r="C3" s="3"/>
      <c r="D3" s="3"/>
      <c r="E3" s="8" t="s">
        <v>3501</v>
      </c>
    </row>
    <row r="4" spans="1:5" x14ac:dyDescent="0.3">
      <c r="A4" s="3" t="str">
        <f>"Svc_" &amp; _TemplateTable_RENAME_IT19[Base Name]</f>
        <v>Svc_EnterpriseServices</v>
      </c>
      <c r="B4" s="3" t="s">
        <v>3517</v>
      </c>
      <c r="C4" s="3" t="s">
        <v>3521</v>
      </c>
      <c r="D4" s="3"/>
      <c r="E4" s="8"/>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C3" sqref="C3"/>
    </sheetView>
  </sheetViews>
  <sheetFormatPr defaultRowHeight="14.4" x14ac:dyDescent="0.3"/>
  <cols>
    <col min="1" max="2" width="33.5546875" customWidth="1"/>
    <col min="3" max="3" width="44.5546875" customWidth="1"/>
    <col min="4" max="4" width="33.5546875" customWidth="1"/>
    <col min="5" max="5" width="28.88671875" customWidth="1"/>
  </cols>
  <sheetData>
    <row r="1" spans="1:5" x14ac:dyDescent="0.3">
      <c r="A1" t="s">
        <v>1506</v>
      </c>
      <c r="B1" t="s">
        <v>3400</v>
      </c>
      <c r="C1" t="s">
        <v>3455</v>
      </c>
      <c r="D1" t="s">
        <v>3492</v>
      </c>
      <c r="E1" t="s">
        <v>1507</v>
      </c>
    </row>
    <row r="2" spans="1:5" ht="115.2" x14ac:dyDescent="0.3">
      <c r="A2" s="3" t="str">
        <f xml:space="preserve"> "Env_" &amp; EnvironmentTable[[#This Row],[Base Name]]</f>
        <v>Env_ECDTest</v>
      </c>
      <c r="B2" s="3" t="s">
        <v>3512</v>
      </c>
      <c r="C2" s="8" t="s">
        <v>3523</v>
      </c>
      <c r="D2" s="8" t="s">
        <v>3520</v>
      </c>
      <c r="E2" s="8" t="s">
        <v>3456</v>
      </c>
    </row>
    <row r="3" spans="1:5" ht="115.2" x14ac:dyDescent="0.3">
      <c r="A3" s="3" t="str">
        <f xml:space="preserve"> "Env_" &amp; EnvironmentTable[[#This Row],[Base Name]]</f>
        <v>Env_ECDProd</v>
      </c>
      <c r="B3" s="3" t="s">
        <v>3513</v>
      </c>
      <c r="C3" s="8" t="s">
        <v>3582</v>
      </c>
      <c r="D3" s="8" t="s">
        <v>3527</v>
      </c>
      <c r="E3" s="8" t="s">
        <v>3457</v>
      </c>
    </row>
    <row r="4" spans="1:5" x14ac:dyDescent="0.3">
      <c r="A4" s="3" t="str">
        <f xml:space="preserve"> "Env_" &amp; EnvironmentTable[[#This Row],[Base Name]]</f>
        <v>Env_TelecommProd</v>
      </c>
      <c r="B4" s="3" t="s">
        <v>3514</v>
      </c>
      <c r="C4" s="8" t="s">
        <v>3515</v>
      </c>
      <c r="D4" s="8"/>
      <c r="E4" s="8" t="s">
        <v>3457</v>
      </c>
    </row>
  </sheetData>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A19" sqref="A19"/>
    </sheetView>
  </sheetViews>
  <sheetFormatPr defaultRowHeight="14.4" x14ac:dyDescent="0.3"/>
  <cols>
    <col min="1" max="1" width="38.109375" customWidth="1"/>
    <col min="2" max="3" width="31.21875" customWidth="1"/>
    <col min="4" max="4" width="20.21875" bestFit="1" customWidth="1"/>
    <col min="5" max="5" width="20.44140625" bestFit="1" customWidth="1"/>
  </cols>
  <sheetData>
    <row r="1" spans="1:5" x14ac:dyDescent="0.3">
      <c r="A1" t="s">
        <v>1506</v>
      </c>
      <c r="B1" t="s">
        <v>3400</v>
      </c>
      <c r="C1" t="s">
        <v>3491</v>
      </c>
      <c r="D1" t="s">
        <v>3398</v>
      </c>
      <c r="E1" t="s">
        <v>1507</v>
      </c>
    </row>
    <row r="2" spans="1:5" x14ac:dyDescent="0.3">
      <c r="A2" s="8" t="str">
        <f>"Cap_" &amp; CapabilityTable[[#This Row],[Base Name]]</f>
        <v>Cap_ProdArtifactory</v>
      </c>
      <c r="B2" s="8" t="s">
        <v>3394</v>
      </c>
      <c r="C2" s="8" t="s">
        <v>3461</v>
      </c>
      <c r="D2" s="8" t="s">
        <v>3391</v>
      </c>
      <c r="E2" s="8" t="s">
        <v>3458</v>
      </c>
    </row>
    <row r="3" spans="1:5" x14ac:dyDescent="0.3">
      <c r="A3" s="8" t="str">
        <f>"Cap_" &amp; CapabilityTable[[#This Row],[Base Name]]</f>
        <v>Cap_ProdXray</v>
      </c>
      <c r="B3" s="8" t="s">
        <v>3396</v>
      </c>
      <c r="C3" s="8" t="s">
        <v>3480</v>
      </c>
      <c r="D3" s="8" t="s">
        <v>3391</v>
      </c>
      <c r="E3" s="8" t="s">
        <v>3458</v>
      </c>
    </row>
    <row r="4" spans="1:5" x14ac:dyDescent="0.3">
      <c r="A4" s="23" t="str">
        <f>"Cap_" &amp; CapabilityTable[[#This Row],[Base Name]]</f>
        <v>Cap_ProdJenkinsMaster</v>
      </c>
      <c r="B4" s="8" t="s">
        <v>3402</v>
      </c>
      <c r="C4" s="8" t="s">
        <v>3478</v>
      </c>
      <c r="D4" s="8" t="s">
        <v>3391</v>
      </c>
      <c r="E4" s="8" t="s">
        <v>3458</v>
      </c>
    </row>
    <row r="5" spans="1:5" x14ac:dyDescent="0.3">
      <c r="A5" s="23" t="str">
        <f>"Cap_" &amp; CapabilityTable[[#This Row],[Base Name]]</f>
        <v>Cap_ProdJenkinsWindowsBuildAgent</v>
      </c>
      <c r="B5" s="8" t="s">
        <v>3404</v>
      </c>
      <c r="C5" s="8" t="s">
        <v>3481</v>
      </c>
      <c r="D5" s="8" t="s">
        <v>3391</v>
      </c>
      <c r="E5" s="8" t="s">
        <v>3458</v>
      </c>
    </row>
    <row r="6" spans="1:5" x14ac:dyDescent="0.3">
      <c r="A6" s="23" t="str">
        <f>"Cap_" &amp; CapabilityTable[[#This Row],[Base Name]]</f>
        <v>Cap_ProdJenkinsLinuxBuildAgent</v>
      </c>
      <c r="B6" s="8" t="s">
        <v>3405</v>
      </c>
      <c r="C6" s="8" t="s">
        <v>3482</v>
      </c>
      <c r="D6" s="8" t="s">
        <v>3391</v>
      </c>
      <c r="E6" s="8" t="s">
        <v>3458</v>
      </c>
    </row>
    <row r="7" spans="1:5" x14ac:dyDescent="0.3">
      <c r="A7" s="23" t="str">
        <f>"Cap_" &amp; CapabilityTable[[#This Row],[Base Name]]</f>
        <v>Cap_ProdSonarQube</v>
      </c>
      <c r="B7" s="8" t="s">
        <v>3406</v>
      </c>
      <c r="C7" s="8" t="s">
        <v>3483</v>
      </c>
      <c r="D7" s="8" t="s">
        <v>3391</v>
      </c>
      <c r="E7" s="8" t="s">
        <v>3458</v>
      </c>
    </row>
    <row r="8" spans="1:5" x14ac:dyDescent="0.3">
      <c r="A8" s="23" t="str">
        <f>"Cap_" &amp; CapabilityTable[[#This Row],[Base Name]]</f>
        <v>Cap_ProdNexus2</v>
      </c>
      <c r="B8" s="8" t="s">
        <v>3407</v>
      </c>
      <c r="C8" s="8" t="s">
        <v>3484</v>
      </c>
      <c r="D8" s="8" t="s">
        <v>3391</v>
      </c>
      <c r="E8" s="8" t="s">
        <v>3458</v>
      </c>
    </row>
    <row r="9" spans="1:5" x14ac:dyDescent="0.3">
      <c r="A9" s="23" t="str">
        <f>"Cap_" &amp; CapabilityTable[[#This Row],[Base Name]]</f>
        <v>Cap_ProdNexus3</v>
      </c>
      <c r="B9" s="8" t="s">
        <v>3408</v>
      </c>
      <c r="C9" s="8" t="s">
        <v>3485</v>
      </c>
      <c r="D9" s="8" t="s">
        <v>3391</v>
      </c>
      <c r="E9" s="8" t="s">
        <v>3458</v>
      </c>
    </row>
    <row r="10" spans="1:5" x14ac:dyDescent="0.3">
      <c r="A10" s="23" t="str">
        <f>"Cap_" &amp; CapabilityTable[[#This Row],[Base Name]]</f>
        <v>Cap_ProdGitHub</v>
      </c>
      <c r="B10" s="8" t="s">
        <v>3411</v>
      </c>
      <c r="C10" s="8" t="s">
        <v>3470</v>
      </c>
      <c r="D10" s="8" t="s">
        <v>3391</v>
      </c>
      <c r="E10" s="8" t="s">
        <v>3458</v>
      </c>
    </row>
    <row r="11" spans="1:5" x14ac:dyDescent="0.3">
      <c r="A11" s="23" t="str">
        <f>"Cap_" &amp; CapabilityTable[[#This Row],[Base Name]]</f>
        <v>Cap_ProdGitBlit</v>
      </c>
      <c r="B11" s="8" t="s">
        <v>3412</v>
      </c>
      <c r="C11" s="8" t="s">
        <v>3485</v>
      </c>
      <c r="D11" s="8" t="s">
        <v>3391</v>
      </c>
      <c r="E11" s="8" t="s">
        <v>3458</v>
      </c>
    </row>
    <row r="12" spans="1:5" x14ac:dyDescent="0.3">
      <c r="A12" s="8" t="str">
        <f>"Cap_" &amp; CapabilityTable[[#This Row],[Base Name]]</f>
        <v>Cap_TestArtifactory</v>
      </c>
      <c r="B12" s="8" t="s">
        <v>3395</v>
      </c>
      <c r="C12" s="8" t="s">
        <v>3486</v>
      </c>
      <c r="D12" s="8" t="s">
        <v>3392</v>
      </c>
      <c r="E12" s="8" t="s">
        <v>3456</v>
      </c>
    </row>
    <row r="13" spans="1:5" x14ac:dyDescent="0.3">
      <c r="A13" s="8" t="str">
        <f>"Cap_" &amp; CapabilityTable[[#This Row],[Base Name]]</f>
        <v>Cap_TestXray</v>
      </c>
      <c r="B13" s="8" t="s">
        <v>3397</v>
      </c>
      <c r="C13" s="8" t="s">
        <v>3487</v>
      </c>
      <c r="D13" s="8" t="s">
        <v>3392</v>
      </c>
      <c r="E13" s="8" t="s">
        <v>3456</v>
      </c>
    </row>
    <row r="14" spans="1:5" x14ac:dyDescent="0.3">
      <c r="A14" s="23" t="str">
        <f>"Cap_" &amp; CapabilityTable[[#This Row],[Base Name]]</f>
        <v>Cap_TestJenkinsMaster</v>
      </c>
      <c r="B14" s="8" t="s">
        <v>3403</v>
      </c>
      <c r="C14" s="8" t="s">
        <v>3448</v>
      </c>
      <c r="D14" s="8" t="s">
        <v>3392</v>
      </c>
      <c r="E14" s="8" t="s">
        <v>3456</v>
      </c>
    </row>
    <row r="15" spans="1:5" x14ac:dyDescent="0.3">
      <c r="A15" s="23" t="str">
        <f>"Cap_" &amp; CapabilityTable[[#This Row],[Base Name]]</f>
        <v>Cap_TestJenkinsWindowsBuildAgent</v>
      </c>
      <c r="B15" s="8" t="s">
        <v>3399</v>
      </c>
      <c r="C15" s="8" t="s">
        <v>3489</v>
      </c>
      <c r="D15" s="8" t="s">
        <v>3392</v>
      </c>
      <c r="E15" s="8" t="s">
        <v>3456</v>
      </c>
    </row>
    <row r="16" spans="1:5" x14ac:dyDescent="0.3">
      <c r="A16" s="23" t="str">
        <f>"Cap_" &amp; CapabilityTable[[#This Row],[Base Name]]</f>
        <v>Cap_TestJenkinsLinuxBuildAgent</v>
      </c>
      <c r="B16" s="8" t="s">
        <v>3401</v>
      </c>
      <c r="C16" s="8" t="s">
        <v>3488</v>
      </c>
      <c r="D16" s="8" t="s">
        <v>3392</v>
      </c>
      <c r="E16" s="8" t="s">
        <v>3456</v>
      </c>
    </row>
    <row r="17" spans="1:5" x14ac:dyDescent="0.3">
      <c r="A17" s="23" t="str">
        <f>"Cap_" &amp; CapabilityTable[[#This Row],[Base Name]]</f>
        <v>Cap_TestNexus2</v>
      </c>
      <c r="B17" s="8" t="s">
        <v>3409</v>
      </c>
      <c r="C17" s="8" t="s">
        <v>3484</v>
      </c>
      <c r="D17" s="8" t="s">
        <v>3392</v>
      </c>
      <c r="E17" s="8" t="s">
        <v>3456</v>
      </c>
    </row>
    <row r="18" spans="1:5" x14ac:dyDescent="0.3">
      <c r="A18" s="23" t="str">
        <f>"Cap_" &amp; CapabilityTable[[#This Row],[Base Name]]</f>
        <v>Cap_TestNexus3</v>
      </c>
      <c r="B18" s="8" t="s">
        <v>3410</v>
      </c>
      <c r="C18" s="8" t="s">
        <v>3485</v>
      </c>
      <c r="D18" s="8" t="s">
        <v>3392</v>
      </c>
      <c r="E18" s="8" t="s">
        <v>3456</v>
      </c>
    </row>
    <row r="19" spans="1:5" x14ac:dyDescent="0.3">
      <c r="A19" s="23" t="str">
        <f>"Cap_" &amp; CapabilityTable[[#This Row],[Base Name]]</f>
        <v>Cap_ProdAepDeveloper</v>
      </c>
      <c r="B19" s="8" t="s">
        <v>3524</v>
      </c>
      <c r="C19" s="8" t="s">
        <v>3490</v>
      </c>
      <c r="D19" s="8" t="s">
        <v>3391</v>
      </c>
      <c r="E19" s="8" t="s">
        <v>3458</v>
      </c>
    </row>
    <row r="20" spans="1:5" x14ac:dyDescent="0.3">
      <c r="A20" s="23" t="str">
        <f>"Cap_" &amp; CapabilityTable[[#This Row],[Base Name]]</f>
        <v>Cap_TestEcdPortal</v>
      </c>
      <c r="B20" s="8" t="s">
        <v>3428</v>
      </c>
      <c r="C20" s="8" t="s">
        <v>3490</v>
      </c>
      <c r="D20" s="8" t="s">
        <v>3392</v>
      </c>
      <c r="E20" s="8" t="s">
        <v>3456</v>
      </c>
    </row>
    <row r="21" spans="1:5" x14ac:dyDescent="0.3">
      <c r="A21" s="23" t="str">
        <f>"Cap_" &amp; CapabilityTable[[#This Row],[Base Name]]</f>
        <v>Cap_ProdEcdPortal</v>
      </c>
      <c r="B21" s="8" t="s">
        <v>3429</v>
      </c>
      <c r="C21" s="8" t="s">
        <v>3490</v>
      </c>
      <c r="D21" s="8" t="s">
        <v>3391</v>
      </c>
      <c r="E21" s="8" t="s">
        <v>3458</v>
      </c>
    </row>
    <row r="22" spans="1:5" x14ac:dyDescent="0.3">
      <c r="A22" s="23" t="str">
        <f>"Cap_" &amp; CapabilityTable[[#This Row],[Base Name]]</f>
        <v>Cap_ProdSubversion</v>
      </c>
      <c r="B22" s="8" t="s">
        <v>3519</v>
      </c>
      <c r="C22" s="8"/>
      <c r="D22" s="8" t="s">
        <v>3391</v>
      </c>
      <c r="E22" s="8" t="s">
        <v>3525</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65" sqref="A65"/>
    </sheetView>
  </sheetViews>
  <sheetFormatPr defaultRowHeight="14.4" x14ac:dyDescent="0.3"/>
  <cols>
    <col min="1" max="2" width="36.5546875" customWidth="1"/>
  </cols>
  <sheetData>
    <row r="1" spans="1:2" x14ac:dyDescent="0.3">
      <c r="A1" t="s">
        <v>1506</v>
      </c>
      <c r="B1" t="s">
        <v>1507</v>
      </c>
    </row>
    <row r="2" spans="1:2" x14ac:dyDescent="0.3">
      <c r="A2" s="3"/>
      <c r="B2" s="3"/>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72"/>
  <sheetViews>
    <sheetView workbookViewId="0">
      <selection activeCell="A2" sqref="A2"/>
    </sheetView>
  </sheetViews>
  <sheetFormatPr defaultRowHeight="14.4" x14ac:dyDescent="0.3"/>
  <cols>
    <col min="1" max="1" width="46.77734375" bestFit="1" customWidth="1"/>
  </cols>
  <sheetData>
    <row r="1" spans="1:2" x14ac:dyDescent="0.3">
      <c r="A1" t="s">
        <v>1506</v>
      </c>
      <c r="B1" t="s">
        <v>1507</v>
      </c>
    </row>
    <row r="2" spans="1:2" x14ac:dyDescent="0.3">
      <c r="A2" s="3" t="s">
        <v>2025</v>
      </c>
      <c r="B2" s="8"/>
    </row>
    <row r="3" spans="1:2" x14ac:dyDescent="0.3">
      <c r="A3" s="3" t="s">
        <v>2026</v>
      </c>
      <c r="B3" s="8"/>
    </row>
    <row r="4" spans="1:2" x14ac:dyDescent="0.3">
      <c r="A4" s="3" t="s">
        <v>2027</v>
      </c>
      <c r="B4" s="8"/>
    </row>
    <row r="5" spans="1:2" x14ac:dyDescent="0.3">
      <c r="A5" s="3" t="s">
        <v>2028</v>
      </c>
      <c r="B5" s="8"/>
    </row>
    <row r="6" spans="1:2" x14ac:dyDescent="0.3">
      <c r="A6" s="3" t="s">
        <v>2029</v>
      </c>
      <c r="B6" s="8"/>
    </row>
    <row r="7" spans="1:2" x14ac:dyDescent="0.3">
      <c r="A7" s="3" t="s">
        <v>2030</v>
      </c>
      <c r="B7" s="8"/>
    </row>
    <row r="8" spans="1:2" x14ac:dyDescent="0.3">
      <c r="A8" s="3" t="s">
        <v>2031</v>
      </c>
      <c r="B8" s="8"/>
    </row>
    <row r="9" spans="1:2" x14ac:dyDescent="0.3">
      <c r="A9" s="3" t="s">
        <v>2032</v>
      </c>
      <c r="B9" s="8"/>
    </row>
    <row r="10" spans="1:2" x14ac:dyDescent="0.3">
      <c r="A10" s="3" t="s">
        <v>2033</v>
      </c>
      <c r="B10" s="8"/>
    </row>
    <row r="11" spans="1:2" x14ac:dyDescent="0.3">
      <c r="A11" s="3" t="s">
        <v>2034</v>
      </c>
      <c r="B11" s="8"/>
    </row>
    <row r="12" spans="1:2" x14ac:dyDescent="0.3">
      <c r="A12" s="3" t="s">
        <v>2035</v>
      </c>
      <c r="B12" s="8"/>
    </row>
    <row r="13" spans="1:2" x14ac:dyDescent="0.3">
      <c r="A13" s="3" t="s">
        <v>2036</v>
      </c>
      <c r="B13" s="8"/>
    </row>
    <row r="14" spans="1:2" x14ac:dyDescent="0.3">
      <c r="A14" s="3" t="s">
        <v>2037</v>
      </c>
      <c r="B14" s="8"/>
    </row>
    <row r="15" spans="1:2" x14ac:dyDescent="0.3">
      <c r="A15" s="3" t="s">
        <v>2038</v>
      </c>
      <c r="B15" s="8"/>
    </row>
    <row r="16" spans="1:2" x14ac:dyDescent="0.3">
      <c r="A16" s="3" t="s">
        <v>2039</v>
      </c>
      <c r="B16" s="8"/>
    </row>
    <row r="17" spans="1:2" x14ac:dyDescent="0.3">
      <c r="A17" s="3" t="s">
        <v>2040</v>
      </c>
      <c r="B17" s="8"/>
    </row>
    <row r="18" spans="1:2" x14ac:dyDescent="0.3">
      <c r="A18" s="3" t="s">
        <v>2041</v>
      </c>
      <c r="B18" s="8"/>
    </row>
    <row r="19" spans="1:2" x14ac:dyDescent="0.3">
      <c r="A19" s="3" t="s">
        <v>2042</v>
      </c>
      <c r="B19" s="8"/>
    </row>
    <row r="20" spans="1:2" x14ac:dyDescent="0.3">
      <c r="A20" s="3" t="s">
        <v>2043</v>
      </c>
      <c r="B20" s="8"/>
    </row>
    <row r="21" spans="1:2" x14ac:dyDescent="0.3">
      <c r="A21" s="3" t="s">
        <v>2044</v>
      </c>
      <c r="B21" s="8"/>
    </row>
    <row r="22" spans="1:2" x14ac:dyDescent="0.3">
      <c r="A22" s="3" t="s">
        <v>2045</v>
      </c>
      <c r="B22" s="8"/>
    </row>
    <row r="23" spans="1:2" x14ac:dyDescent="0.3">
      <c r="A23" s="3" t="s">
        <v>2046</v>
      </c>
      <c r="B23" s="8"/>
    </row>
    <row r="24" spans="1:2" x14ac:dyDescent="0.3">
      <c r="A24" s="3" t="s">
        <v>2047</v>
      </c>
      <c r="B24" s="8"/>
    </row>
    <row r="25" spans="1:2" x14ac:dyDescent="0.3">
      <c r="A25" s="3" t="s">
        <v>2048</v>
      </c>
      <c r="B25" s="8"/>
    </row>
    <row r="26" spans="1:2" x14ac:dyDescent="0.3">
      <c r="A26" s="3" t="s">
        <v>2049</v>
      </c>
      <c r="B26" s="8"/>
    </row>
    <row r="27" spans="1:2" x14ac:dyDescent="0.3">
      <c r="A27" s="3" t="s">
        <v>2050</v>
      </c>
      <c r="B27" s="8"/>
    </row>
    <row r="28" spans="1:2" x14ac:dyDescent="0.3">
      <c r="A28" s="3" t="s">
        <v>2051</v>
      </c>
      <c r="B28" s="8"/>
    </row>
    <row r="29" spans="1:2" x14ac:dyDescent="0.3">
      <c r="A29" s="3" t="s">
        <v>2052</v>
      </c>
      <c r="B29" s="8"/>
    </row>
    <row r="30" spans="1:2" x14ac:dyDescent="0.3">
      <c r="A30" s="3" t="s">
        <v>2053</v>
      </c>
      <c r="B30" s="8"/>
    </row>
    <row r="31" spans="1:2" x14ac:dyDescent="0.3">
      <c r="A31" s="3" t="s">
        <v>2054</v>
      </c>
      <c r="B31" s="8"/>
    </row>
    <row r="32" spans="1:2" x14ac:dyDescent="0.3">
      <c r="A32" s="3" t="s">
        <v>2055</v>
      </c>
      <c r="B32" s="8"/>
    </row>
    <row r="33" spans="1:2" x14ac:dyDescent="0.3">
      <c r="A33" s="3" t="s">
        <v>2056</v>
      </c>
      <c r="B33" s="8"/>
    </row>
    <row r="34" spans="1:2" x14ac:dyDescent="0.3">
      <c r="A34" s="3" t="s">
        <v>2057</v>
      </c>
      <c r="B34" s="8"/>
    </row>
    <row r="35" spans="1:2" x14ac:dyDescent="0.3">
      <c r="A35" s="3" t="s">
        <v>2058</v>
      </c>
      <c r="B35" s="8"/>
    </row>
    <row r="36" spans="1:2" x14ac:dyDescent="0.3">
      <c r="A36" s="3" t="s">
        <v>2059</v>
      </c>
      <c r="B36" s="8"/>
    </row>
    <row r="37" spans="1:2" x14ac:dyDescent="0.3">
      <c r="A37" s="3" t="s">
        <v>2060</v>
      </c>
      <c r="B37" s="8"/>
    </row>
    <row r="38" spans="1:2" x14ac:dyDescent="0.3">
      <c r="A38" s="3" t="s">
        <v>2061</v>
      </c>
      <c r="B38" s="8"/>
    </row>
    <row r="39" spans="1:2" x14ac:dyDescent="0.3">
      <c r="A39" s="3" t="s">
        <v>2062</v>
      </c>
      <c r="B39" s="8"/>
    </row>
    <row r="40" spans="1:2" x14ac:dyDescent="0.3">
      <c r="A40" s="3" t="s">
        <v>2063</v>
      </c>
      <c r="B40" s="8"/>
    </row>
    <row r="41" spans="1:2" x14ac:dyDescent="0.3">
      <c r="A41" s="3" t="s">
        <v>2064</v>
      </c>
      <c r="B41" s="8"/>
    </row>
    <row r="42" spans="1:2" x14ac:dyDescent="0.3">
      <c r="A42" s="3" t="s">
        <v>2065</v>
      </c>
      <c r="B42" s="8"/>
    </row>
    <row r="43" spans="1:2" x14ac:dyDescent="0.3">
      <c r="A43" s="3" t="s">
        <v>2066</v>
      </c>
      <c r="B43" s="8"/>
    </row>
    <row r="44" spans="1:2" x14ac:dyDescent="0.3">
      <c r="A44" s="3" t="s">
        <v>2067</v>
      </c>
      <c r="B44" s="8"/>
    </row>
    <row r="45" spans="1:2" x14ac:dyDescent="0.3">
      <c r="A45" s="3" t="s">
        <v>2068</v>
      </c>
      <c r="B45" s="8"/>
    </row>
    <row r="46" spans="1:2" x14ac:dyDescent="0.3">
      <c r="A46" s="3" t="s">
        <v>2069</v>
      </c>
      <c r="B46" s="8"/>
    </row>
    <row r="47" spans="1:2" x14ac:dyDescent="0.3">
      <c r="A47" s="3" t="s">
        <v>2070</v>
      </c>
      <c r="B47" s="8"/>
    </row>
    <row r="48" spans="1:2" x14ac:dyDescent="0.3">
      <c r="A48" s="3" t="s">
        <v>2071</v>
      </c>
      <c r="B48" s="8"/>
    </row>
    <row r="49" spans="1:2" x14ac:dyDescent="0.3">
      <c r="A49" s="3" t="s">
        <v>2072</v>
      </c>
      <c r="B49" s="8"/>
    </row>
    <row r="50" spans="1:2" x14ac:dyDescent="0.3">
      <c r="A50" s="3" t="s">
        <v>2073</v>
      </c>
      <c r="B50" s="8"/>
    </row>
    <row r="51" spans="1:2" x14ac:dyDescent="0.3">
      <c r="A51" s="3" t="s">
        <v>2074</v>
      </c>
      <c r="B51" s="8"/>
    </row>
    <row r="52" spans="1:2" x14ac:dyDescent="0.3">
      <c r="A52" s="3" t="s">
        <v>2075</v>
      </c>
      <c r="B52" s="8"/>
    </row>
    <row r="53" spans="1:2" x14ac:dyDescent="0.3">
      <c r="A53" s="3" t="s">
        <v>2076</v>
      </c>
      <c r="B53" s="8"/>
    </row>
    <row r="54" spans="1:2" x14ac:dyDescent="0.3">
      <c r="A54" s="3" t="s">
        <v>2077</v>
      </c>
      <c r="B54" s="8"/>
    </row>
    <row r="55" spans="1:2" x14ac:dyDescent="0.3">
      <c r="A55" s="3" t="s">
        <v>2078</v>
      </c>
      <c r="B55" s="8"/>
    </row>
    <row r="56" spans="1:2" x14ac:dyDescent="0.3">
      <c r="A56" s="3" t="s">
        <v>2079</v>
      </c>
      <c r="B56" s="8"/>
    </row>
    <row r="57" spans="1:2" x14ac:dyDescent="0.3">
      <c r="A57" s="3" t="s">
        <v>2080</v>
      </c>
      <c r="B57" s="8"/>
    </row>
    <row r="58" spans="1:2" x14ac:dyDescent="0.3">
      <c r="A58" s="3" t="s">
        <v>2081</v>
      </c>
      <c r="B58" s="8"/>
    </row>
    <row r="59" spans="1:2" x14ac:dyDescent="0.3">
      <c r="A59" s="3" t="s">
        <v>2082</v>
      </c>
      <c r="B59" s="8"/>
    </row>
    <row r="60" spans="1:2" x14ac:dyDescent="0.3">
      <c r="A60" s="3" t="s">
        <v>2083</v>
      </c>
      <c r="B60" s="8"/>
    </row>
    <row r="61" spans="1:2" x14ac:dyDescent="0.3">
      <c r="A61" s="3" t="s">
        <v>2084</v>
      </c>
      <c r="B61" s="8"/>
    </row>
    <row r="62" spans="1:2" x14ac:dyDescent="0.3">
      <c r="A62" s="3" t="s">
        <v>2085</v>
      </c>
      <c r="B62" s="8"/>
    </row>
    <row r="63" spans="1:2" x14ac:dyDescent="0.3">
      <c r="A63" s="3" t="s">
        <v>2086</v>
      </c>
      <c r="B63" s="8"/>
    </row>
    <row r="64" spans="1:2" x14ac:dyDescent="0.3">
      <c r="A64" s="3" t="s">
        <v>2087</v>
      </c>
      <c r="B64" s="8"/>
    </row>
    <row r="65" spans="1:2" x14ac:dyDescent="0.3">
      <c r="A65" s="3" t="s">
        <v>2088</v>
      </c>
      <c r="B65" s="8"/>
    </row>
    <row r="66" spans="1:2" x14ac:dyDescent="0.3">
      <c r="A66" s="3" t="s">
        <v>2089</v>
      </c>
      <c r="B66" s="8"/>
    </row>
    <row r="67" spans="1:2" x14ac:dyDescent="0.3">
      <c r="A67" s="3" t="s">
        <v>2090</v>
      </c>
      <c r="B67" s="8"/>
    </row>
    <row r="68" spans="1:2" x14ac:dyDescent="0.3">
      <c r="A68" s="3" t="s">
        <v>2091</v>
      </c>
      <c r="B68" s="8"/>
    </row>
    <row r="69" spans="1:2" x14ac:dyDescent="0.3">
      <c r="A69" s="3" t="s">
        <v>2092</v>
      </c>
      <c r="B69" s="8"/>
    </row>
    <row r="70" spans="1:2" x14ac:dyDescent="0.3">
      <c r="A70" s="3" t="s">
        <v>2093</v>
      </c>
      <c r="B70" s="8"/>
    </row>
    <row r="71" spans="1:2" x14ac:dyDescent="0.3">
      <c r="A71" s="3" t="s">
        <v>2094</v>
      </c>
      <c r="B71" s="8"/>
    </row>
    <row r="72" spans="1:2" x14ac:dyDescent="0.3">
      <c r="A72" s="3" t="s">
        <v>2095</v>
      </c>
      <c r="B72" s="8"/>
    </row>
    <row r="73" spans="1:2" x14ac:dyDescent="0.3">
      <c r="A73" s="3" t="s">
        <v>2096</v>
      </c>
      <c r="B73" s="8"/>
    </row>
    <row r="74" spans="1:2" x14ac:dyDescent="0.3">
      <c r="A74" s="3" t="s">
        <v>2097</v>
      </c>
      <c r="B74" s="8"/>
    </row>
    <row r="75" spans="1:2" x14ac:dyDescent="0.3">
      <c r="A75" s="3" t="s">
        <v>2098</v>
      </c>
      <c r="B75" s="8"/>
    </row>
    <row r="76" spans="1:2" x14ac:dyDescent="0.3">
      <c r="A76" s="3" t="s">
        <v>2099</v>
      </c>
      <c r="B76" s="8"/>
    </row>
    <row r="77" spans="1:2" x14ac:dyDescent="0.3">
      <c r="A77" s="3" t="s">
        <v>2100</v>
      </c>
      <c r="B77" s="8"/>
    </row>
    <row r="78" spans="1:2" x14ac:dyDescent="0.3">
      <c r="A78" s="3" t="s">
        <v>2101</v>
      </c>
      <c r="B78" s="8"/>
    </row>
    <row r="79" spans="1:2" x14ac:dyDescent="0.3">
      <c r="A79" s="3" t="s">
        <v>2102</v>
      </c>
      <c r="B79" s="8"/>
    </row>
    <row r="80" spans="1:2" x14ac:dyDescent="0.3">
      <c r="A80" s="3" t="s">
        <v>2103</v>
      </c>
      <c r="B80" s="8"/>
    </row>
    <row r="81" spans="1:2" x14ac:dyDescent="0.3">
      <c r="A81" s="3" t="s">
        <v>2104</v>
      </c>
      <c r="B81" s="8"/>
    </row>
    <row r="82" spans="1:2" x14ac:dyDescent="0.3">
      <c r="A82" s="3" t="s">
        <v>2105</v>
      </c>
      <c r="B82" s="8"/>
    </row>
    <row r="83" spans="1:2" x14ac:dyDescent="0.3">
      <c r="A83" s="3" t="s">
        <v>2106</v>
      </c>
      <c r="B83" s="8"/>
    </row>
    <row r="84" spans="1:2" x14ac:dyDescent="0.3">
      <c r="A84" s="3" t="s">
        <v>2107</v>
      </c>
      <c r="B84" s="8"/>
    </row>
    <row r="85" spans="1:2" x14ac:dyDescent="0.3">
      <c r="A85" s="3" t="s">
        <v>2108</v>
      </c>
      <c r="B85" s="8"/>
    </row>
    <row r="86" spans="1:2" x14ac:dyDescent="0.3">
      <c r="A86" s="3" t="s">
        <v>2109</v>
      </c>
      <c r="B86" s="8"/>
    </row>
    <row r="87" spans="1:2" x14ac:dyDescent="0.3">
      <c r="A87" s="3" t="s">
        <v>2110</v>
      </c>
      <c r="B87" s="8"/>
    </row>
    <row r="88" spans="1:2" x14ac:dyDescent="0.3">
      <c r="A88" s="3" t="s">
        <v>2111</v>
      </c>
      <c r="B88" s="8"/>
    </row>
    <row r="89" spans="1:2" x14ac:dyDescent="0.3">
      <c r="A89" s="3" t="s">
        <v>2112</v>
      </c>
      <c r="B89" s="8"/>
    </row>
    <row r="90" spans="1:2" x14ac:dyDescent="0.3">
      <c r="A90" s="3" t="s">
        <v>2113</v>
      </c>
      <c r="B90" s="8"/>
    </row>
    <row r="91" spans="1:2" x14ac:dyDescent="0.3">
      <c r="A91" s="3" t="s">
        <v>2114</v>
      </c>
      <c r="B91" s="8"/>
    </row>
    <row r="92" spans="1:2" x14ac:dyDescent="0.3">
      <c r="A92" s="3" t="s">
        <v>2115</v>
      </c>
      <c r="B92" s="8"/>
    </row>
    <row r="93" spans="1:2" x14ac:dyDescent="0.3">
      <c r="A93" s="3" t="s">
        <v>2116</v>
      </c>
      <c r="B93" s="8"/>
    </row>
    <row r="94" spans="1:2" x14ac:dyDescent="0.3">
      <c r="A94" s="3" t="s">
        <v>2117</v>
      </c>
      <c r="B94" s="8"/>
    </row>
    <row r="95" spans="1:2" x14ac:dyDescent="0.3">
      <c r="A95" s="3" t="s">
        <v>2118</v>
      </c>
      <c r="B95" s="8"/>
    </row>
    <row r="96" spans="1:2" x14ac:dyDescent="0.3">
      <c r="A96" s="3" t="s">
        <v>2119</v>
      </c>
      <c r="B96" s="8"/>
    </row>
    <row r="97" spans="1:2" x14ac:dyDescent="0.3">
      <c r="A97" s="3" t="s">
        <v>2120</v>
      </c>
      <c r="B97" s="8"/>
    </row>
    <row r="98" spans="1:2" x14ac:dyDescent="0.3">
      <c r="A98" s="3" t="s">
        <v>2121</v>
      </c>
      <c r="B98" s="8"/>
    </row>
    <row r="99" spans="1:2" x14ac:dyDescent="0.3">
      <c r="A99" s="3" t="s">
        <v>2122</v>
      </c>
      <c r="B99" s="8"/>
    </row>
    <row r="100" spans="1:2" x14ac:dyDescent="0.3">
      <c r="A100" s="3" t="s">
        <v>2123</v>
      </c>
      <c r="B100" s="8"/>
    </row>
    <row r="101" spans="1:2" x14ac:dyDescent="0.3">
      <c r="A101" s="3" t="s">
        <v>2124</v>
      </c>
      <c r="B101" s="8"/>
    </row>
    <row r="102" spans="1:2" x14ac:dyDescent="0.3">
      <c r="A102" s="3" t="s">
        <v>2125</v>
      </c>
      <c r="B102" s="8"/>
    </row>
    <row r="103" spans="1:2" x14ac:dyDescent="0.3">
      <c r="A103" s="3" t="s">
        <v>2126</v>
      </c>
      <c r="B103" s="8"/>
    </row>
    <row r="104" spans="1:2" x14ac:dyDescent="0.3">
      <c r="A104" s="3" t="s">
        <v>2127</v>
      </c>
      <c r="B104" s="8"/>
    </row>
    <row r="105" spans="1:2" x14ac:dyDescent="0.3">
      <c r="A105" s="3" t="s">
        <v>2128</v>
      </c>
      <c r="B105" s="8"/>
    </row>
    <row r="106" spans="1:2" x14ac:dyDescent="0.3">
      <c r="A106" s="3" t="s">
        <v>2129</v>
      </c>
      <c r="B106" s="8"/>
    </row>
    <row r="107" spans="1:2" x14ac:dyDescent="0.3">
      <c r="A107" s="3" t="s">
        <v>2130</v>
      </c>
      <c r="B107" s="8"/>
    </row>
    <row r="108" spans="1:2" x14ac:dyDescent="0.3">
      <c r="A108" s="3" t="s">
        <v>2131</v>
      </c>
      <c r="B108" s="8"/>
    </row>
    <row r="109" spans="1:2" x14ac:dyDescent="0.3">
      <c r="A109" s="3" t="s">
        <v>2132</v>
      </c>
      <c r="B109" s="8"/>
    </row>
    <row r="110" spans="1:2" x14ac:dyDescent="0.3">
      <c r="A110" s="3" t="s">
        <v>2133</v>
      </c>
      <c r="B110" s="8"/>
    </row>
    <row r="111" spans="1:2" x14ac:dyDescent="0.3">
      <c r="A111" s="3" t="s">
        <v>2134</v>
      </c>
      <c r="B111" s="8"/>
    </row>
    <row r="112" spans="1:2" x14ac:dyDescent="0.3">
      <c r="A112" s="3" t="s">
        <v>2135</v>
      </c>
      <c r="B112" s="8"/>
    </row>
    <row r="113" spans="1:2" x14ac:dyDescent="0.3">
      <c r="A113" s="3" t="s">
        <v>2136</v>
      </c>
      <c r="B113" s="8"/>
    </row>
    <row r="114" spans="1:2" x14ac:dyDescent="0.3">
      <c r="A114" s="3" t="s">
        <v>2137</v>
      </c>
      <c r="B114" s="8"/>
    </row>
    <row r="115" spans="1:2" x14ac:dyDescent="0.3">
      <c r="A115" s="3" t="s">
        <v>2138</v>
      </c>
      <c r="B115" s="8"/>
    </row>
    <row r="116" spans="1:2" x14ac:dyDescent="0.3">
      <c r="A116" s="3" t="s">
        <v>2139</v>
      </c>
      <c r="B116" s="8"/>
    </row>
    <row r="117" spans="1:2" x14ac:dyDescent="0.3">
      <c r="A117" s="3" t="s">
        <v>2140</v>
      </c>
      <c r="B117" s="8"/>
    </row>
    <row r="118" spans="1:2" x14ac:dyDescent="0.3">
      <c r="A118" s="3" t="s">
        <v>2141</v>
      </c>
      <c r="B118" s="8"/>
    </row>
    <row r="119" spans="1:2" x14ac:dyDescent="0.3">
      <c r="A119" s="3" t="s">
        <v>2142</v>
      </c>
      <c r="B119" s="8"/>
    </row>
    <row r="120" spans="1:2" x14ac:dyDescent="0.3">
      <c r="A120" s="3" t="s">
        <v>2143</v>
      </c>
      <c r="B120" s="8"/>
    </row>
    <row r="121" spans="1:2" x14ac:dyDescent="0.3">
      <c r="A121" s="3" t="s">
        <v>2144</v>
      </c>
      <c r="B121" s="8"/>
    </row>
    <row r="122" spans="1:2" x14ac:dyDescent="0.3">
      <c r="A122" s="3" t="s">
        <v>2145</v>
      </c>
      <c r="B122" s="8"/>
    </row>
    <row r="123" spans="1:2" x14ac:dyDescent="0.3">
      <c r="A123" s="3" t="s">
        <v>2146</v>
      </c>
      <c r="B123" s="8"/>
    </row>
    <row r="124" spans="1:2" x14ac:dyDescent="0.3">
      <c r="A124" s="3" t="s">
        <v>2147</v>
      </c>
      <c r="B124" s="8"/>
    </row>
    <row r="125" spans="1:2" x14ac:dyDescent="0.3">
      <c r="A125" s="3" t="s">
        <v>2148</v>
      </c>
      <c r="B125" s="8"/>
    </row>
    <row r="126" spans="1:2" x14ac:dyDescent="0.3">
      <c r="A126" s="3" t="s">
        <v>2149</v>
      </c>
      <c r="B126" s="8"/>
    </row>
    <row r="127" spans="1:2" x14ac:dyDescent="0.3">
      <c r="A127" s="3" t="s">
        <v>2150</v>
      </c>
      <c r="B127" s="8"/>
    </row>
    <row r="128" spans="1:2" x14ac:dyDescent="0.3">
      <c r="A128" s="3" t="s">
        <v>2151</v>
      </c>
      <c r="B128" s="8"/>
    </row>
    <row r="129" spans="1:2" x14ac:dyDescent="0.3">
      <c r="A129" s="3" t="s">
        <v>2152</v>
      </c>
      <c r="B129" s="8"/>
    </row>
    <row r="130" spans="1:2" x14ac:dyDescent="0.3">
      <c r="A130" s="3" t="s">
        <v>2153</v>
      </c>
      <c r="B130" s="8"/>
    </row>
    <row r="131" spans="1:2" x14ac:dyDescent="0.3">
      <c r="A131" s="3" t="s">
        <v>2154</v>
      </c>
      <c r="B131" s="8"/>
    </row>
    <row r="132" spans="1:2" x14ac:dyDescent="0.3">
      <c r="A132" s="3" t="s">
        <v>2155</v>
      </c>
      <c r="B132" s="8"/>
    </row>
    <row r="133" spans="1:2" x14ac:dyDescent="0.3">
      <c r="A133" s="3" t="s">
        <v>2156</v>
      </c>
      <c r="B133" s="8"/>
    </row>
    <row r="134" spans="1:2" x14ac:dyDescent="0.3">
      <c r="A134" s="3" t="s">
        <v>2157</v>
      </c>
      <c r="B134" s="8"/>
    </row>
    <row r="135" spans="1:2" x14ac:dyDescent="0.3">
      <c r="A135" s="3" t="s">
        <v>2158</v>
      </c>
      <c r="B135" s="8"/>
    </row>
    <row r="136" spans="1:2" x14ac:dyDescent="0.3">
      <c r="A136" s="3" t="s">
        <v>2159</v>
      </c>
      <c r="B136" s="8"/>
    </row>
    <row r="137" spans="1:2" x14ac:dyDescent="0.3">
      <c r="A137" s="3" t="s">
        <v>2160</v>
      </c>
      <c r="B137" s="8"/>
    </row>
    <row r="138" spans="1:2" x14ac:dyDescent="0.3">
      <c r="A138" s="3" t="s">
        <v>2161</v>
      </c>
      <c r="B138" s="8"/>
    </row>
    <row r="139" spans="1:2" x14ac:dyDescent="0.3">
      <c r="A139" s="3" t="s">
        <v>2162</v>
      </c>
      <c r="B139" s="8"/>
    </row>
    <row r="140" spans="1:2" x14ac:dyDescent="0.3">
      <c r="A140" s="3" t="s">
        <v>2163</v>
      </c>
      <c r="B140" s="8"/>
    </row>
    <row r="141" spans="1:2" x14ac:dyDescent="0.3">
      <c r="A141" s="3" t="s">
        <v>2164</v>
      </c>
      <c r="B141" s="8"/>
    </row>
    <row r="142" spans="1:2" x14ac:dyDescent="0.3">
      <c r="A142" s="3" t="s">
        <v>2165</v>
      </c>
      <c r="B142" s="8"/>
    </row>
    <row r="143" spans="1:2" x14ac:dyDescent="0.3">
      <c r="A143" s="3" t="s">
        <v>2166</v>
      </c>
      <c r="B143" s="8"/>
    </row>
    <row r="144" spans="1:2" x14ac:dyDescent="0.3">
      <c r="A144" s="3" t="s">
        <v>2167</v>
      </c>
      <c r="B144" s="8"/>
    </row>
    <row r="145" spans="1:2" x14ac:dyDescent="0.3">
      <c r="A145" s="3" t="s">
        <v>2168</v>
      </c>
      <c r="B145" s="8"/>
    </row>
    <row r="146" spans="1:2" x14ac:dyDescent="0.3">
      <c r="A146" s="3" t="s">
        <v>2169</v>
      </c>
      <c r="B146" s="8"/>
    </row>
    <row r="147" spans="1:2" x14ac:dyDescent="0.3">
      <c r="A147" s="3" t="s">
        <v>2170</v>
      </c>
      <c r="B147" s="8"/>
    </row>
    <row r="148" spans="1:2" x14ac:dyDescent="0.3">
      <c r="A148" s="3" t="s">
        <v>2171</v>
      </c>
      <c r="B148" s="8"/>
    </row>
    <row r="149" spans="1:2" x14ac:dyDescent="0.3">
      <c r="A149" s="3" t="s">
        <v>2172</v>
      </c>
      <c r="B149" s="8"/>
    </row>
    <row r="150" spans="1:2" x14ac:dyDescent="0.3">
      <c r="A150" s="3" t="s">
        <v>2173</v>
      </c>
      <c r="B150" s="8"/>
    </row>
    <row r="151" spans="1:2" x14ac:dyDescent="0.3">
      <c r="A151" s="3" t="s">
        <v>2174</v>
      </c>
      <c r="B151" s="8"/>
    </row>
    <row r="152" spans="1:2" x14ac:dyDescent="0.3">
      <c r="A152" s="3" t="s">
        <v>2175</v>
      </c>
      <c r="B152" s="8"/>
    </row>
    <row r="153" spans="1:2" x14ac:dyDescent="0.3">
      <c r="A153" s="3" t="s">
        <v>2176</v>
      </c>
      <c r="B153" s="8"/>
    </row>
    <row r="154" spans="1:2" x14ac:dyDescent="0.3">
      <c r="A154" s="3" t="s">
        <v>2177</v>
      </c>
      <c r="B154" s="8"/>
    </row>
    <row r="155" spans="1:2" x14ac:dyDescent="0.3">
      <c r="A155" s="3" t="s">
        <v>2178</v>
      </c>
      <c r="B155" s="8"/>
    </row>
    <row r="156" spans="1:2" x14ac:dyDescent="0.3">
      <c r="A156" s="3" t="s">
        <v>2179</v>
      </c>
      <c r="B156" s="8"/>
    </row>
    <row r="157" spans="1:2" x14ac:dyDescent="0.3">
      <c r="A157" s="3" t="s">
        <v>2180</v>
      </c>
      <c r="B157" s="8"/>
    </row>
    <row r="158" spans="1:2" x14ac:dyDescent="0.3">
      <c r="A158" s="3" t="s">
        <v>2181</v>
      </c>
      <c r="B158" s="8"/>
    </row>
    <row r="159" spans="1:2" x14ac:dyDescent="0.3">
      <c r="A159" s="3" t="s">
        <v>2182</v>
      </c>
      <c r="B159" s="8"/>
    </row>
    <row r="160" spans="1:2" x14ac:dyDescent="0.3">
      <c r="A160" s="3" t="s">
        <v>2183</v>
      </c>
      <c r="B160" s="8"/>
    </row>
    <row r="161" spans="1:2" x14ac:dyDescent="0.3">
      <c r="A161" s="3" t="s">
        <v>2184</v>
      </c>
      <c r="B161" s="8"/>
    </row>
    <row r="162" spans="1:2" x14ac:dyDescent="0.3">
      <c r="A162" s="3" t="s">
        <v>2185</v>
      </c>
      <c r="B162" s="8"/>
    </row>
    <row r="163" spans="1:2" x14ac:dyDescent="0.3">
      <c r="A163" s="3" t="s">
        <v>2186</v>
      </c>
      <c r="B163" s="8"/>
    </row>
    <row r="164" spans="1:2" x14ac:dyDescent="0.3">
      <c r="A164" s="3" t="s">
        <v>2187</v>
      </c>
      <c r="B164" s="8"/>
    </row>
    <row r="165" spans="1:2" x14ac:dyDescent="0.3">
      <c r="A165" s="3" t="s">
        <v>2188</v>
      </c>
      <c r="B165" s="8"/>
    </row>
    <row r="166" spans="1:2" x14ac:dyDescent="0.3">
      <c r="A166" s="3" t="s">
        <v>2189</v>
      </c>
      <c r="B166" s="8"/>
    </row>
    <row r="167" spans="1:2" x14ac:dyDescent="0.3">
      <c r="A167" s="3" t="s">
        <v>2190</v>
      </c>
      <c r="B167" s="8"/>
    </row>
    <row r="168" spans="1:2" x14ac:dyDescent="0.3">
      <c r="A168" s="3" t="s">
        <v>2191</v>
      </c>
      <c r="B168" s="8"/>
    </row>
    <row r="169" spans="1:2" x14ac:dyDescent="0.3">
      <c r="A169" s="3" t="s">
        <v>2192</v>
      </c>
      <c r="B169" s="8"/>
    </row>
    <row r="170" spans="1:2" x14ac:dyDescent="0.3">
      <c r="A170" s="3" t="s">
        <v>2193</v>
      </c>
      <c r="B170" s="8"/>
    </row>
    <row r="171" spans="1:2" x14ac:dyDescent="0.3">
      <c r="A171" s="3" t="s">
        <v>2194</v>
      </c>
      <c r="B171" s="8"/>
    </row>
    <row r="172" spans="1:2" x14ac:dyDescent="0.3">
      <c r="A172" s="3" t="s">
        <v>2195</v>
      </c>
      <c r="B172" s="8"/>
    </row>
    <row r="173" spans="1:2" x14ac:dyDescent="0.3">
      <c r="A173" s="3" t="s">
        <v>2196</v>
      </c>
      <c r="B173" s="8"/>
    </row>
    <row r="174" spans="1:2" x14ac:dyDescent="0.3">
      <c r="A174" s="3" t="s">
        <v>2197</v>
      </c>
      <c r="B174" s="8"/>
    </row>
    <row r="175" spans="1:2" x14ac:dyDescent="0.3">
      <c r="A175" s="3" t="s">
        <v>2198</v>
      </c>
      <c r="B175" s="8"/>
    </row>
    <row r="176" spans="1:2" x14ac:dyDescent="0.3">
      <c r="A176" s="3" t="s">
        <v>2199</v>
      </c>
      <c r="B176" s="8"/>
    </row>
    <row r="177" spans="1:2" x14ac:dyDescent="0.3">
      <c r="A177" s="3" t="s">
        <v>2200</v>
      </c>
      <c r="B177" s="8"/>
    </row>
    <row r="178" spans="1:2" x14ac:dyDescent="0.3">
      <c r="A178" s="3" t="s">
        <v>2201</v>
      </c>
      <c r="B178" s="8"/>
    </row>
    <row r="179" spans="1:2" x14ac:dyDescent="0.3">
      <c r="A179" s="3" t="s">
        <v>2202</v>
      </c>
      <c r="B179" s="8"/>
    </row>
    <row r="180" spans="1:2" x14ac:dyDescent="0.3">
      <c r="A180" s="3" t="s">
        <v>2203</v>
      </c>
      <c r="B180" s="8"/>
    </row>
    <row r="181" spans="1:2" x14ac:dyDescent="0.3">
      <c r="A181" s="3" t="s">
        <v>2204</v>
      </c>
      <c r="B181" s="8"/>
    </row>
    <row r="182" spans="1:2" x14ac:dyDescent="0.3">
      <c r="A182" s="3" t="s">
        <v>2205</v>
      </c>
      <c r="B182" s="8"/>
    </row>
    <row r="183" spans="1:2" x14ac:dyDescent="0.3">
      <c r="A183" s="3" t="s">
        <v>2206</v>
      </c>
      <c r="B183" s="8"/>
    </row>
    <row r="184" spans="1:2" x14ac:dyDescent="0.3">
      <c r="A184" s="3" t="s">
        <v>2207</v>
      </c>
      <c r="B184" s="8"/>
    </row>
    <row r="185" spans="1:2" x14ac:dyDescent="0.3">
      <c r="A185" s="3" t="s">
        <v>2208</v>
      </c>
      <c r="B185" s="8"/>
    </row>
    <row r="186" spans="1:2" x14ac:dyDescent="0.3">
      <c r="A186" s="3" t="s">
        <v>2209</v>
      </c>
      <c r="B186" s="8"/>
    </row>
    <row r="187" spans="1:2" x14ac:dyDescent="0.3">
      <c r="A187" s="3" t="s">
        <v>2210</v>
      </c>
      <c r="B187" s="8"/>
    </row>
    <row r="188" spans="1:2" x14ac:dyDescent="0.3">
      <c r="A188" s="3" t="s">
        <v>2211</v>
      </c>
      <c r="B188" s="8"/>
    </row>
    <row r="189" spans="1:2" x14ac:dyDescent="0.3">
      <c r="A189" s="3" t="s">
        <v>2212</v>
      </c>
      <c r="B189" s="8"/>
    </row>
    <row r="190" spans="1:2" x14ac:dyDescent="0.3">
      <c r="A190" s="3" t="s">
        <v>2213</v>
      </c>
      <c r="B190" s="8"/>
    </row>
    <row r="191" spans="1:2" x14ac:dyDescent="0.3">
      <c r="A191" s="3" t="s">
        <v>2214</v>
      </c>
      <c r="B191" s="8"/>
    </row>
    <row r="192" spans="1:2" x14ac:dyDescent="0.3">
      <c r="A192" s="3" t="s">
        <v>2215</v>
      </c>
      <c r="B192" s="8"/>
    </row>
    <row r="193" spans="1:2" x14ac:dyDescent="0.3">
      <c r="A193" s="3" t="s">
        <v>2216</v>
      </c>
      <c r="B193" s="8"/>
    </row>
    <row r="194" spans="1:2" x14ac:dyDescent="0.3">
      <c r="A194" s="3" t="s">
        <v>2217</v>
      </c>
      <c r="B194" s="8"/>
    </row>
    <row r="195" spans="1:2" x14ac:dyDescent="0.3">
      <c r="A195" s="3" t="s">
        <v>2218</v>
      </c>
      <c r="B195" s="8"/>
    </row>
    <row r="196" spans="1:2" x14ac:dyDescent="0.3">
      <c r="A196" s="3" t="s">
        <v>2219</v>
      </c>
      <c r="B196" s="8"/>
    </row>
    <row r="197" spans="1:2" x14ac:dyDescent="0.3">
      <c r="A197" s="3" t="s">
        <v>2220</v>
      </c>
      <c r="B197" s="8"/>
    </row>
    <row r="198" spans="1:2" x14ac:dyDescent="0.3">
      <c r="A198" s="3" t="s">
        <v>2221</v>
      </c>
      <c r="B198" s="8"/>
    </row>
    <row r="199" spans="1:2" x14ac:dyDescent="0.3">
      <c r="A199" s="3" t="s">
        <v>2222</v>
      </c>
      <c r="B199" s="8"/>
    </row>
    <row r="200" spans="1:2" x14ac:dyDescent="0.3">
      <c r="A200" s="3" t="s">
        <v>2223</v>
      </c>
      <c r="B200" s="8"/>
    </row>
    <row r="201" spans="1:2" x14ac:dyDescent="0.3">
      <c r="A201" s="3" t="s">
        <v>2224</v>
      </c>
      <c r="B201" s="8"/>
    </row>
    <row r="202" spans="1:2" x14ac:dyDescent="0.3">
      <c r="A202" s="3" t="s">
        <v>2225</v>
      </c>
      <c r="B202" s="8"/>
    </row>
    <row r="203" spans="1:2" x14ac:dyDescent="0.3">
      <c r="A203" s="3" t="s">
        <v>2226</v>
      </c>
      <c r="B203" s="8"/>
    </row>
    <row r="204" spans="1:2" x14ac:dyDescent="0.3">
      <c r="A204" s="3" t="s">
        <v>2227</v>
      </c>
      <c r="B204" s="8"/>
    </row>
    <row r="205" spans="1:2" x14ac:dyDescent="0.3">
      <c r="A205" s="3" t="s">
        <v>2228</v>
      </c>
      <c r="B205" s="8"/>
    </row>
    <row r="206" spans="1:2" x14ac:dyDescent="0.3">
      <c r="A206" s="3" t="s">
        <v>2229</v>
      </c>
      <c r="B206" s="8"/>
    </row>
    <row r="207" spans="1:2" x14ac:dyDescent="0.3">
      <c r="A207" s="3" t="s">
        <v>2230</v>
      </c>
      <c r="B207" s="8"/>
    </row>
    <row r="208" spans="1:2" x14ac:dyDescent="0.3">
      <c r="A208" s="3" t="s">
        <v>2231</v>
      </c>
      <c r="B208" s="8"/>
    </row>
    <row r="209" spans="1:2" x14ac:dyDescent="0.3">
      <c r="A209" s="3" t="s">
        <v>2232</v>
      </c>
      <c r="B209" s="8"/>
    </row>
    <row r="210" spans="1:2" x14ac:dyDescent="0.3">
      <c r="A210" s="3" t="s">
        <v>2233</v>
      </c>
      <c r="B210" s="8"/>
    </row>
    <row r="211" spans="1:2" x14ac:dyDescent="0.3">
      <c r="A211" s="3" t="s">
        <v>2234</v>
      </c>
      <c r="B211" s="8"/>
    </row>
    <row r="212" spans="1:2" x14ac:dyDescent="0.3">
      <c r="A212" s="3" t="s">
        <v>2235</v>
      </c>
      <c r="B212" s="8"/>
    </row>
    <row r="213" spans="1:2" x14ac:dyDescent="0.3">
      <c r="A213" s="3" t="s">
        <v>2236</v>
      </c>
      <c r="B213" s="8"/>
    </row>
    <row r="214" spans="1:2" x14ac:dyDescent="0.3">
      <c r="A214" s="3" t="s">
        <v>2237</v>
      </c>
      <c r="B214" s="8"/>
    </row>
    <row r="215" spans="1:2" x14ac:dyDescent="0.3">
      <c r="A215" s="3" t="s">
        <v>2238</v>
      </c>
      <c r="B215" s="8"/>
    </row>
    <row r="216" spans="1:2" x14ac:dyDescent="0.3">
      <c r="A216" s="3" t="s">
        <v>2239</v>
      </c>
      <c r="B216" s="8"/>
    </row>
    <row r="217" spans="1:2" x14ac:dyDescent="0.3">
      <c r="A217" s="3" t="s">
        <v>2240</v>
      </c>
      <c r="B217" s="8"/>
    </row>
    <row r="218" spans="1:2" x14ac:dyDescent="0.3">
      <c r="A218" s="3" t="s">
        <v>2241</v>
      </c>
      <c r="B218" s="8"/>
    </row>
    <row r="219" spans="1:2" x14ac:dyDescent="0.3">
      <c r="A219" s="3" t="s">
        <v>2242</v>
      </c>
      <c r="B219" s="8"/>
    </row>
    <row r="220" spans="1:2" x14ac:dyDescent="0.3">
      <c r="A220" s="3" t="s">
        <v>2243</v>
      </c>
      <c r="B220" s="8"/>
    </row>
    <row r="221" spans="1:2" x14ac:dyDescent="0.3">
      <c r="A221" s="3" t="s">
        <v>2244</v>
      </c>
      <c r="B221" s="8"/>
    </row>
    <row r="222" spans="1:2" x14ac:dyDescent="0.3">
      <c r="A222" s="3" t="s">
        <v>2245</v>
      </c>
      <c r="B222" s="8"/>
    </row>
    <row r="223" spans="1:2" x14ac:dyDescent="0.3">
      <c r="A223" s="3" t="s">
        <v>2246</v>
      </c>
      <c r="B223" s="8"/>
    </row>
    <row r="224" spans="1:2" x14ac:dyDescent="0.3">
      <c r="A224" s="3" t="s">
        <v>2247</v>
      </c>
      <c r="B224" s="8"/>
    </row>
    <row r="225" spans="1:2" x14ac:dyDescent="0.3">
      <c r="A225" s="3" t="s">
        <v>2248</v>
      </c>
      <c r="B225" s="8"/>
    </row>
    <row r="226" spans="1:2" x14ac:dyDescent="0.3">
      <c r="A226" s="3" t="s">
        <v>2249</v>
      </c>
      <c r="B226" s="8"/>
    </row>
    <row r="227" spans="1:2" x14ac:dyDescent="0.3">
      <c r="A227" s="3" t="s">
        <v>2250</v>
      </c>
      <c r="B227" s="8"/>
    </row>
    <row r="228" spans="1:2" x14ac:dyDescent="0.3">
      <c r="A228" s="3" t="s">
        <v>2251</v>
      </c>
      <c r="B228" s="8"/>
    </row>
    <row r="229" spans="1:2" x14ac:dyDescent="0.3">
      <c r="A229" s="3" t="s">
        <v>2252</v>
      </c>
      <c r="B229" s="8"/>
    </row>
    <row r="230" spans="1:2" x14ac:dyDescent="0.3">
      <c r="A230" s="3" t="s">
        <v>2253</v>
      </c>
      <c r="B230" s="8"/>
    </row>
    <row r="231" spans="1:2" x14ac:dyDescent="0.3">
      <c r="A231" s="3" t="s">
        <v>2254</v>
      </c>
      <c r="B231" s="8"/>
    </row>
    <row r="232" spans="1:2" x14ac:dyDescent="0.3">
      <c r="A232" s="3" t="s">
        <v>2255</v>
      </c>
      <c r="B232" s="8"/>
    </row>
    <row r="233" spans="1:2" x14ac:dyDescent="0.3">
      <c r="A233" s="3" t="s">
        <v>2256</v>
      </c>
      <c r="B233" s="8"/>
    </row>
    <row r="234" spans="1:2" x14ac:dyDescent="0.3">
      <c r="A234" s="3" t="s">
        <v>2257</v>
      </c>
      <c r="B234" s="8"/>
    </row>
    <row r="235" spans="1:2" x14ac:dyDescent="0.3">
      <c r="A235" s="3" t="s">
        <v>2258</v>
      </c>
      <c r="B235" s="8"/>
    </row>
    <row r="236" spans="1:2" x14ac:dyDescent="0.3">
      <c r="A236" s="3" t="s">
        <v>2259</v>
      </c>
      <c r="B236" s="8"/>
    </row>
    <row r="237" spans="1:2" x14ac:dyDescent="0.3">
      <c r="A237" s="3" t="s">
        <v>2260</v>
      </c>
      <c r="B237" s="8"/>
    </row>
    <row r="238" spans="1:2" x14ac:dyDescent="0.3">
      <c r="A238" s="3" t="s">
        <v>2261</v>
      </c>
      <c r="B238" s="8"/>
    </row>
    <row r="239" spans="1:2" x14ac:dyDescent="0.3">
      <c r="A239" s="3" t="s">
        <v>2262</v>
      </c>
      <c r="B239" s="8"/>
    </row>
    <row r="240" spans="1:2" x14ac:dyDescent="0.3">
      <c r="A240" s="3" t="s">
        <v>2263</v>
      </c>
      <c r="B240" s="8"/>
    </row>
    <row r="241" spans="1:2" x14ac:dyDescent="0.3">
      <c r="A241" s="3" t="s">
        <v>2264</v>
      </c>
      <c r="B241" s="8"/>
    </row>
    <row r="242" spans="1:2" x14ac:dyDescent="0.3">
      <c r="A242" s="3" t="s">
        <v>2265</v>
      </c>
      <c r="B242" s="8"/>
    </row>
    <row r="243" spans="1:2" x14ac:dyDescent="0.3">
      <c r="A243" s="3" t="s">
        <v>2266</v>
      </c>
      <c r="B243" s="8"/>
    </row>
    <row r="244" spans="1:2" x14ac:dyDescent="0.3">
      <c r="A244" s="3" t="s">
        <v>2267</v>
      </c>
      <c r="B244" s="8"/>
    </row>
    <row r="245" spans="1:2" x14ac:dyDescent="0.3">
      <c r="A245" s="3" t="s">
        <v>2268</v>
      </c>
      <c r="B245" s="8"/>
    </row>
    <row r="246" spans="1:2" x14ac:dyDescent="0.3">
      <c r="A246" s="3" t="s">
        <v>2269</v>
      </c>
      <c r="B246" s="8"/>
    </row>
    <row r="247" spans="1:2" x14ac:dyDescent="0.3">
      <c r="A247" s="3" t="s">
        <v>2270</v>
      </c>
      <c r="B247" s="8"/>
    </row>
    <row r="248" spans="1:2" x14ac:dyDescent="0.3">
      <c r="A248" s="3" t="s">
        <v>2271</v>
      </c>
      <c r="B248" s="8"/>
    </row>
    <row r="249" spans="1:2" x14ac:dyDescent="0.3">
      <c r="A249" s="3" t="s">
        <v>2272</v>
      </c>
      <c r="B249" s="8"/>
    </row>
    <row r="250" spans="1:2" x14ac:dyDescent="0.3">
      <c r="A250" s="3" t="s">
        <v>2273</v>
      </c>
      <c r="B250" s="8"/>
    </row>
    <row r="251" spans="1:2" x14ac:dyDescent="0.3">
      <c r="A251" s="3" t="s">
        <v>2274</v>
      </c>
      <c r="B251" s="8"/>
    </row>
    <row r="252" spans="1:2" x14ac:dyDescent="0.3">
      <c r="A252" s="3" t="s">
        <v>2275</v>
      </c>
      <c r="B252" s="8"/>
    </row>
    <row r="253" spans="1:2" x14ac:dyDescent="0.3">
      <c r="A253" s="3" t="s">
        <v>2276</v>
      </c>
      <c r="B253" s="8"/>
    </row>
    <row r="254" spans="1:2" x14ac:dyDescent="0.3">
      <c r="A254" s="3" t="s">
        <v>2277</v>
      </c>
      <c r="B254" s="8"/>
    </row>
    <row r="255" spans="1:2" x14ac:dyDescent="0.3">
      <c r="A255" s="3" t="s">
        <v>2278</v>
      </c>
      <c r="B255" s="8"/>
    </row>
    <row r="256" spans="1:2" x14ac:dyDescent="0.3">
      <c r="A256" s="3" t="s">
        <v>2279</v>
      </c>
      <c r="B256" s="8"/>
    </row>
    <row r="257" spans="1:2" x14ac:dyDescent="0.3">
      <c r="A257" s="3" t="s">
        <v>2280</v>
      </c>
      <c r="B257" s="8"/>
    </row>
    <row r="258" spans="1:2" x14ac:dyDescent="0.3">
      <c r="A258" s="3" t="s">
        <v>2281</v>
      </c>
      <c r="B258" s="8"/>
    </row>
    <row r="259" spans="1:2" x14ac:dyDescent="0.3">
      <c r="A259" s="3" t="s">
        <v>2282</v>
      </c>
      <c r="B259" s="8"/>
    </row>
    <row r="260" spans="1:2" x14ac:dyDescent="0.3">
      <c r="A260" s="3" t="s">
        <v>2283</v>
      </c>
      <c r="B260" s="8"/>
    </row>
    <row r="261" spans="1:2" x14ac:dyDescent="0.3">
      <c r="A261" s="3" t="s">
        <v>2284</v>
      </c>
      <c r="B261" s="8"/>
    </row>
    <row r="262" spans="1:2" x14ac:dyDescent="0.3">
      <c r="A262" s="3" t="s">
        <v>2285</v>
      </c>
      <c r="B262" s="8"/>
    </row>
    <row r="263" spans="1:2" x14ac:dyDescent="0.3">
      <c r="A263" s="3" t="s">
        <v>2286</v>
      </c>
      <c r="B263" s="8"/>
    </row>
    <row r="264" spans="1:2" x14ac:dyDescent="0.3">
      <c r="A264" s="3" t="s">
        <v>2287</v>
      </c>
      <c r="B264" s="8"/>
    </row>
    <row r="265" spans="1:2" x14ac:dyDescent="0.3">
      <c r="A265" s="3" t="s">
        <v>2288</v>
      </c>
      <c r="B265" s="8"/>
    </row>
    <row r="266" spans="1:2" x14ac:dyDescent="0.3">
      <c r="A266" s="3" t="s">
        <v>2289</v>
      </c>
      <c r="B266" s="8"/>
    </row>
    <row r="267" spans="1:2" x14ac:dyDescent="0.3">
      <c r="A267" s="3" t="s">
        <v>2290</v>
      </c>
      <c r="B267" s="8"/>
    </row>
    <row r="268" spans="1:2" x14ac:dyDescent="0.3">
      <c r="A268" s="3" t="s">
        <v>2291</v>
      </c>
      <c r="B268" s="8"/>
    </row>
    <row r="269" spans="1:2" x14ac:dyDescent="0.3">
      <c r="A269" s="3" t="s">
        <v>2292</v>
      </c>
      <c r="B269" s="8"/>
    </row>
    <row r="270" spans="1:2" x14ac:dyDescent="0.3">
      <c r="A270" s="3" t="s">
        <v>2293</v>
      </c>
      <c r="B270" s="8"/>
    </row>
    <row r="271" spans="1:2" x14ac:dyDescent="0.3">
      <c r="A271" s="3" t="s">
        <v>2294</v>
      </c>
      <c r="B271" s="8"/>
    </row>
    <row r="272" spans="1:2" x14ac:dyDescent="0.3">
      <c r="A272" s="3" t="s">
        <v>2295</v>
      </c>
      <c r="B272" s="8"/>
    </row>
    <row r="273" spans="1:2" x14ac:dyDescent="0.3">
      <c r="A273" s="3" t="s">
        <v>2296</v>
      </c>
      <c r="B273" s="8"/>
    </row>
    <row r="274" spans="1:2" x14ac:dyDescent="0.3">
      <c r="A274" s="3" t="s">
        <v>2297</v>
      </c>
      <c r="B274" s="8"/>
    </row>
    <row r="275" spans="1:2" x14ac:dyDescent="0.3">
      <c r="A275" s="3" t="s">
        <v>2298</v>
      </c>
      <c r="B275" s="8"/>
    </row>
    <row r="276" spans="1:2" x14ac:dyDescent="0.3">
      <c r="A276" s="3" t="s">
        <v>2299</v>
      </c>
      <c r="B276" s="8"/>
    </row>
    <row r="277" spans="1:2" x14ac:dyDescent="0.3">
      <c r="A277" s="3" t="s">
        <v>2300</v>
      </c>
      <c r="B277" s="8"/>
    </row>
    <row r="278" spans="1:2" x14ac:dyDescent="0.3">
      <c r="A278" s="3" t="s">
        <v>2301</v>
      </c>
      <c r="B278" s="8"/>
    </row>
    <row r="279" spans="1:2" x14ac:dyDescent="0.3">
      <c r="A279" s="3" t="s">
        <v>2302</v>
      </c>
      <c r="B279" s="8"/>
    </row>
    <row r="280" spans="1:2" x14ac:dyDescent="0.3">
      <c r="A280" s="3" t="s">
        <v>2303</v>
      </c>
      <c r="B280" s="8"/>
    </row>
    <row r="281" spans="1:2" x14ac:dyDescent="0.3">
      <c r="A281" s="3" t="s">
        <v>2304</v>
      </c>
      <c r="B281" s="8"/>
    </row>
    <row r="282" spans="1:2" x14ac:dyDescent="0.3">
      <c r="A282" s="3" t="s">
        <v>2305</v>
      </c>
      <c r="B282" s="8"/>
    </row>
    <row r="283" spans="1:2" x14ac:dyDescent="0.3">
      <c r="A283" s="3" t="s">
        <v>2306</v>
      </c>
      <c r="B283" s="8"/>
    </row>
    <row r="284" spans="1:2" x14ac:dyDescent="0.3">
      <c r="A284" s="3" t="s">
        <v>2307</v>
      </c>
      <c r="B284" s="8"/>
    </row>
    <row r="285" spans="1:2" x14ac:dyDescent="0.3">
      <c r="A285" s="3" t="s">
        <v>2308</v>
      </c>
      <c r="B285" s="8"/>
    </row>
    <row r="286" spans="1:2" x14ac:dyDescent="0.3">
      <c r="A286" s="3" t="s">
        <v>2309</v>
      </c>
      <c r="B286" s="8"/>
    </row>
    <row r="287" spans="1:2" x14ac:dyDescent="0.3">
      <c r="A287" s="3" t="s">
        <v>2310</v>
      </c>
      <c r="B287" s="8"/>
    </row>
    <row r="288" spans="1:2" x14ac:dyDescent="0.3">
      <c r="A288" s="3" t="s">
        <v>2311</v>
      </c>
      <c r="B288" s="8"/>
    </row>
    <row r="289" spans="1:2" x14ac:dyDescent="0.3">
      <c r="A289" s="3" t="s">
        <v>2312</v>
      </c>
      <c r="B289" s="8"/>
    </row>
    <row r="290" spans="1:2" x14ac:dyDescent="0.3">
      <c r="A290" s="3" t="s">
        <v>2313</v>
      </c>
      <c r="B290" s="8"/>
    </row>
    <row r="291" spans="1:2" x14ac:dyDescent="0.3">
      <c r="A291" s="3" t="s">
        <v>2314</v>
      </c>
      <c r="B291" s="8"/>
    </row>
    <row r="292" spans="1:2" x14ac:dyDescent="0.3">
      <c r="A292" s="3" t="s">
        <v>2315</v>
      </c>
      <c r="B292" s="8"/>
    </row>
    <row r="293" spans="1:2" x14ac:dyDescent="0.3">
      <c r="A293" s="3" t="s">
        <v>2316</v>
      </c>
      <c r="B293" s="8"/>
    </row>
    <row r="294" spans="1:2" x14ac:dyDescent="0.3">
      <c r="A294" s="3" t="s">
        <v>2317</v>
      </c>
      <c r="B294" s="8"/>
    </row>
    <row r="295" spans="1:2" x14ac:dyDescent="0.3">
      <c r="A295" s="3" t="s">
        <v>2318</v>
      </c>
      <c r="B295" s="8"/>
    </row>
    <row r="296" spans="1:2" x14ac:dyDescent="0.3">
      <c r="A296" s="3" t="s">
        <v>2319</v>
      </c>
      <c r="B296" s="8"/>
    </row>
    <row r="297" spans="1:2" x14ac:dyDescent="0.3">
      <c r="A297" s="3" t="s">
        <v>2320</v>
      </c>
      <c r="B297" s="8"/>
    </row>
    <row r="298" spans="1:2" x14ac:dyDescent="0.3">
      <c r="A298" s="3" t="s">
        <v>2321</v>
      </c>
      <c r="B298" s="8"/>
    </row>
    <row r="299" spans="1:2" x14ac:dyDescent="0.3">
      <c r="A299" s="3" t="s">
        <v>2322</v>
      </c>
      <c r="B299" s="8"/>
    </row>
    <row r="300" spans="1:2" x14ac:dyDescent="0.3">
      <c r="A300" s="3" t="s">
        <v>2323</v>
      </c>
      <c r="B300" s="8"/>
    </row>
    <row r="301" spans="1:2" x14ac:dyDescent="0.3">
      <c r="A301" s="3" t="s">
        <v>2324</v>
      </c>
      <c r="B301" s="8"/>
    </row>
    <row r="302" spans="1:2" x14ac:dyDescent="0.3">
      <c r="A302" s="3" t="s">
        <v>2325</v>
      </c>
      <c r="B302" s="8"/>
    </row>
    <row r="303" spans="1:2" x14ac:dyDescent="0.3">
      <c r="A303" s="3" t="s">
        <v>2326</v>
      </c>
      <c r="B303" s="8"/>
    </row>
    <row r="304" spans="1:2" x14ac:dyDescent="0.3">
      <c r="A304" s="3" t="s">
        <v>2327</v>
      </c>
      <c r="B304" s="8"/>
    </row>
    <row r="305" spans="1:2" x14ac:dyDescent="0.3">
      <c r="A305" s="3" t="s">
        <v>2328</v>
      </c>
      <c r="B305" s="8"/>
    </row>
    <row r="306" spans="1:2" x14ac:dyDescent="0.3">
      <c r="A306" s="3" t="s">
        <v>2329</v>
      </c>
      <c r="B306" s="8"/>
    </row>
    <row r="307" spans="1:2" x14ac:dyDescent="0.3">
      <c r="A307" s="3" t="s">
        <v>2330</v>
      </c>
      <c r="B307" s="8"/>
    </row>
    <row r="308" spans="1:2" x14ac:dyDescent="0.3">
      <c r="A308" s="3" t="s">
        <v>2331</v>
      </c>
      <c r="B308" s="8"/>
    </row>
    <row r="309" spans="1:2" x14ac:dyDescent="0.3">
      <c r="A309" s="3" t="s">
        <v>2332</v>
      </c>
      <c r="B309" s="8"/>
    </row>
    <row r="310" spans="1:2" x14ac:dyDescent="0.3">
      <c r="A310" s="3" t="s">
        <v>2333</v>
      </c>
      <c r="B310" s="8"/>
    </row>
    <row r="311" spans="1:2" x14ac:dyDescent="0.3">
      <c r="A311" s="3" t="s">
        <v>2334</v>
      </c>
      <c r="B311" s="8"/>
    </row>
    <row r="312" spans="1:2" x14ac:dyDescent="0.3">
      <c r="A312" s="3" t="s">
        <v>2335</v>
      </c>
      <c r="B312" s="8"/>
    </row>
    <row r="313" spans="1:2" x14ac:dyDescent="0.3">
      <c r="A313" s="3" t="s">
        <v>2336</v>
      </c>
      <c r="B313" s="8"/>
    </row>
    <row r="314" spans="1:2" x14ac:dyDescent="0.3">
      <c r="A314" s="3" t="s">
        <v>2337</v>
      </c>
      <c r="B314" s="8"/>
    </row>
    <row r="315" spans="1:2" x14ac:dyDescent="0.3">
      <c r="A315" s="3" t="s">
        <v>2338</v>
      </c>
      <c r="B315" s="8"/>
    </row>
    <row r="316" spans="1:2" x14ac:dyDescent="0.3">
      <c r="A316" s="3" t="s">
        <v>2339</v>
      </c>
      <c r="B316" s="8"/>
    </row>
    <row r="317" spans="1:2" x14ac:dyDescent="0.3">
      <c r="A317" s="3" t="s">
        <v>2340</v>
      </c>
      <c r="B317" s="8"/>
    </row>
    <row r="318" spans="1:2" x14ac:dyDescent="0.3">
      <c r="A318" s="3" t="s">
        <v>2341</v>
      </c>
      <c r="B318" s="8"/>
    </row>
    <row r="319" spans="1:2" x14ac:dyDescent="0.3">
      <c r="A319" s="3" t="s">
        <v>2342</v>
      </c>
      <c r="B319" s="8"/>
    </row>
    <row r="320" spans="1:2" x14ac:dyDescent="0.3">
      <c r="A320" s="3" t="s">
        <v>2343</v>
      </c>
      <c r="B320" s="8"/>
    </row>
    <row r="321" spans="1:2" x14ac:dyDescent="0.3">
      <c r="A321" s="3" t="s">
        <v>2344</v>
      </c>
      <c r="B321" s="8"/>
    </row>
    <row r="322" spans="1:2" x14ac:dyDescent="0.3">
      <c r="A322" s="3" t="s">
        <v>2345</v>
      </c>
      <c r="B322" s="8"/>
    </row>
    <row r="323" spans="1:2" x14ac:dyDescent="0.3">
      <c r="A323" s="3" t="s">
        <v>2346</v>
      </c>
      <c r="B323" s="8"/>
    </row>
    <row r="324" spans="1:2" x14ac:dyDescent="0.3">
      <c r="A324" s="3" t="s">
        <v>2347</v>
      </c>
      <c r="B324" s="8"/>
    </row>
    <row r="325" spans="1:2" x14ac:dyDescent="0.3">
      <c r="A325" s="3" t="s">
        <v>2348</v>
      </c>
      <c r="B325" s="8"/>
    </row>
    <row r="326" spans="1:2" x14ac:dyDescent="0.3">
      <c r="A326" s="3" t="s">
        <v>2349</v>
      </c>
      <c r="B326" s="8"/>
    </row>
    <row r="327" spans="1:2" x14ac:dyDescent="0.3">
      <c r="A327" s="3" t="s">
        <v>2350</v>
      </c>
      <c r="B327" s="8"/>
    </row>
    <row r="328" spans="1:2" x14ac:dyDescent="0.3">
      <c r="A328" s="3" t="s">
        <v>2351</v>
      </c>
      <c r="B328" s="8"/>
    </row>
    <row r="329" spans="1:2" x14ac:dyDescent="0.3">
      <c r="A329" s="3" t="s">
        <v>2352</v>
      </c>
      <c r="B329" s="8"/>
    </row>
    <row r="330" spans="1:2" x14ac:dyDescent="0.3">
      <c r="A330" s="3" t="s">
        <v>2353</v>
      </c>
      <c r="B330" s="8"/>
    </row>
    <row r="331" spans="1:2" x14ac:dyDescent="0.3">
      <c r="A331" s="3" t="s">
        <v>2354</v>
      </c>
      <c r="B331" s="8"/>
    </row>
    <row r="332" spans="1:2" x14ac:dyDescent="0.3">
      <c r="A332" s="3" t="s">
        <v>2355</v>
      </c>
      <c r="B332" s="8"/>
    </row>
    <row r="333" spans="1:2" x14ac:dyDescent="0.3">
      <c r="A333" s="3" t="s">
        <v>2356</v>
      </c>
      <c r="B333" s="8"/>
    </row>
    <row r="334" spans="1:2" x14ac:dyDescent="0.3">
      <c r="A334" s="3" t="s">
        <v>2357</v>
      </c>
      <c r="B334" s="8"/>
    </row>
    <row r="335" spans="1:2" x14ac:dyDescent="0.3">
      <c r="A335" s="3" t="s">
        <v>2358</v>
      </c>
      <c r="B335" s="8"/>
    </row>
    <row r="336" spans="1:2" x14ac:dyDescent="0.3">
      <c r="A336" s="3" t="s">
        <v>2359</v>
      </c>
      <c r="B336" s="8"/>
    </row>
    <row r="337" spans="1:2" x14ac:dyDescent="0.3">
      <c r="A337" s="3" t="s">
        <v>2360</v>
      </c>
      <c r="B337" s="8"/>
    </row>
    <row r="338" spans="1:2" x14ac:dyDescent="0.3">
      <c r="A338" s="3" t="s">
        <v>2361</v>
      </c>
      <c r="B338" s="8"/>
    </row>
    <row r="339" spans="1:2" x14ac:dyDescent="0.3">
      <c r="A339" s="3" t="s">
        <v>2362</v>
      </c>
      <c r="B339" s="8"/>
    </row>
    <row r="340" spans="1:2" x14ac:dyDescent="0.3">
      <c r="A340" s="3" t="s">
        <v>2363</v>
      </c>
      <c r="B340" s="8"/>
    </row>
    <row r="341" spans="1:2" x14ac:dyDescent="0.3">
      <c r="A341" s="3" t="s">
        <v>2364</v>
      </c>
      <c r="B341" s="8"/>
    </row>
    <row r="342" spans="1:2" x14ac:dyDescent="0.3">
      <c r="A342" s="3" t="s">
        <v>2365</v>
      </c>
      <c r="B342" s="8"/>
    </row>
    <row r="343" spans="1:2" x14ac:dyDescent="0.3">
      <c r="A343" s="3" t="s">
        <v>2366</v>
      </c>
      <c r="B343" s="8"/>
    </row>
    <row r="344" spans="1:2" x14ac:dyDescent="0.3">
      <c r="A344" s="3" t="s">
        <v>2367</v>
      </c>
      <c r="B344" s="8"/>
    </row>
    <row r="345" spans="1:2" x14ac:dyDescent="0.3">
      <c r="A345" s="3" t="s">
        <v>2368</v>
      </c>
      <c r="B345" s="8"/>
    </row>
    <row r="346" spans="1:2" x14ac:dyDescent="0.3">
      <c r="A346" s="3" t="s">
        <v>2369</v>
      </c>
      <c r="B346" s="8"/>
    </row>
    <row r="347" spans="1:2" x14ac:dyDescent="0.3">
      <c r="A347" s="3" t="s">
        <v>2370</v>
      </c>
      <c r="B347" s="8"/>
    </row>
    <row r="348" spans="1:2" x14ac:dyDescent="0.3">
      <c r="A348" s="3" t="s">
        <v>2371</v>
      </c>
      <c r="B348" s="8"/>
    </row>
    <row r="349" spans="1:2" x14ac:dyDescent="0.3">
      <c r="A349" s="3" t="s">
        <v>2372</v>
      </c>
      <c r="B349" s="8"/>
    </row>
    <row r="350" spans="1:2" x14ac:dyDescent="0.3">
      <c r="A350" s="3" t="s">
        <v>2373</v>
      </c>
      <c r="B350" s="8"/>
    </row>
    <row r="351" spans="1:2" x14ac:dyDescent="0.3">
      <c r="A351" s="3" t="s">
        <v>2374</v>
      </c>
      <c r="B351" s="8"/>
    </row>
    <row r="352" spans="1:2" x14ac:dyDescent="0.3">
      <c r="A352" s="3" t="s">
        <v>2375</v>
      </c>
      <c r="B352" s="8"/>
    </row>
    <row r="353" spans="1:2" x14ac:dyDescent="0.3">
      <c r="A353" s="3" t="s">
        <v>2376</v>
      </c>
      <c r="B353" s="8"/>
    </row>
    <row r="354" spans="1:2" x14ac:dyDescent="0.3">
      <c r="A354" s="3" t="s">
        <v>2377</v>
      </c>
      <c r="B354" s="8"/>
    </row>
    <row r="355" spans="1:2" x14ac:dyDescent="0.3">
      <c r="A355" s="3" t="s">
        <v>2378</v>
      </c>
      <c r="B355" s="8"/>
    </row>
    <row r="356" spans="1:2" x14ac:dyDescent="0.3">
      <c r="A356" s="3" t="s">
        <v>2379</v>
      </c>
      <c r="B356" s="8"/>
    </row>
    <row r="357" spans="1:2" x14ac:dyDescent="0.3">
      <c r="A357" s="3" t="s">
        <v>2380</v>
      </c>
      <c r="B357" s="8"/>
    </row>
    <row r="358" spans="1:2" x14ac:dyDescent="0.3">
      <c r="A358" s="3" t="s">
        <v>2381</v>
      </c>
      <c r="B358" s="8"/>
    </row>
    <row r="359" spans="1:2" x14ac:dyDescent="0.3">
      <c r="A359" s="3" t="s">
        <v>2382</v>
      </c>
      <c r="B359" s="8"/>
    </row>
    <row r="360" spans="1:2" x14ac:dyDescent="0.3">
      <c r="A360" s="3" t="s">
        <v>2383</v>
      </c>
      <c r="B360" s="8"/>
    </row>
    <row r="361" spans="1:2" x14ac:dyDescent="0.3">
      <c r="A361" s="3" t="s">
        <v>2384</v>
      </c>
      <c r="B361" s="8"/>
    </row>
    <row r="362" spans="1:2" x14ac:dyDescent="0.3">
      <c r="A362" s="3" t="s">
        <v>2385</v>
      </c>
      <c r="B362" s="8"/>
    </row>
    <row r="363" spans="1:2" x14ac:dyDescent="0.3">
      <c r="A363" s="3" t="s">
        <v>2386</v>
      </c>
      <c r="B363" s="8"/>
    </row>
    <row r="364" spans="1:2" x14ac:dyDescent="0.3">
      <c r="A364" s="3" t="s">
        <v>2387</v>
      </c>
      <c r="B364" s="8"/>
    </row>
    <row r="365" spans="1:2" x14ac:dyDescent="0.3">
      <c r="A365" s="3" t="s">
        <v>2388</v>
      </c>
      <c r="B365" s="8"/>
    </row>
    <row r="366" spans="1:2" x14ac:dyDescent="0.3">
      <c r="A366" s="3" t="s">
        <v>2389</v>
      </c>
      <c r="B366" s="8"/>
    </row>
    <row r="367" spans="1:2" x14ac:dyDescent="0.3">
      <c r="A367" s="3" t="s">
        <v>2390</v>
      </c>
      <c r="B367" s="8"/>
    </row>
    <row r="368" spans="1:2" x14ac:dyDescent="0.3">
      <c r="A368" s="3" t="s">
        <v>2391</v>
      </c>
      <c r="B368" s="8"/>
    </row>
    <row r="369" spans="1:2" x14ac:dyDescent="0.3">
      <c r="A369" s="3" t="s">
        <v>2392</v>
      </c>
      <c r="B369" s="8"/>
    </row>
    <row r="370" spans="1:2" x14ac:dyDescent="0.3">
      <c r="A370" s="3" t="s">
        <v>2393</v>
      </c>
      <c r="B370" s="8"/>
    </row>
    <row r="371" spans="1:2" x14ac:dyDescent="0.3">
      <c r="A371" s="3" t="s">
        <v>2394</v>
      </c>
      <c r="B371" s="8"/>
    </row>
    <row r="372" spans="1:2" x14ac:dyDescent="0.3">
      <c r="A372" s="3" t="s">
        <v>2395</v>
      </c>
      <c r="B372" s="8"/>
    </row>
    <row r="373" spans="1:2" x14ac:dyDescent="0.3">
      <c r="A373" s="3" t="s">
        <v>2396</v>
      </c>
      <c r="B373" s="8"/>
    </row>
    <row r="374" spans="1:2" x14ac:dyDescent="0.3">
      <c r="A374" s="3" t="s">
        <v>2397</v>
      </c>
      <c r="B374" s="8"/>
    </row>
    <row r="375" spans="1:2" x14ac:dyDescent="0.3">
      <c r="A375" s="3" t="s">
        <v>2398</v>
      </c>
      <c r="B375" s="8"/>
    </row>
    <row r="376" spans="1:2" x14ac:dyDescent="0.3">
      <c r="A376" s="3" t="s">
        <v>2399</v>
      </c>
      <c r="B376" s="8"/>
    </row>
    <row r="377" spans="1:2" x14ac:dyDescent="0.3">
      <c r="A377" s="3" t="s">
        <v>2400</v>
      </c>
      <c r="B377" s="8"/>
    </row>
    <row r="378" spans="1:2" x14ac:dyDescent="0.3">
      <c r="A378" s="3" t="s">
        <v>2401</v>
      </c>
      <c r="B378" s="8"/>
    </row>
    <row r="379" spans="1:2" x14ac:dyDescent="0.3">
      <c r="A379" s="3" t="s">
        <v>2402</v>
      </c>
      <c r="B379" s="8"/>
    </row>
    <row r="380" spans="1:2" x14ac:dyDescent="0.3">
      <c r="A380" s="3" t="s">
        <v>2403</v>
      </c>
      <c r="B380" s="8"/>
    </row>
    <row r="381" spans="1:2" x14ac:dyDescent="0.3">
      <c r="A381" s="3" t="s">
        <v>2404</v>
      </c>
      <c r="B381" s="8"/>
    </row>
    <row r="382" spans="1:2" x14ac:dyDescent="0.3">
      <c r="A382" s="3" t="s">
        <v>2405</v>
      </c>
      <c r="B382" s="8"/>
    </row>
    <row r="383" spans="1:2" x14ac:dyDescent="0.3">
      <c r="A383" s="3" t="s">
        <v>2406</v>
      </c>
      <c r="B383" s="8"/>
    </row>
    <row r="384" spans="1:2" x14ac:dyDescent="0.3">
      <c r="A384" s="3" t="s">
        <v>2407</v>
      </c>
      <c r="B384" s="8"/>
    </row>
    <row r="385" spans="1:2" x14ac:dyDescent="0.3">
      <c r="A385" s="3" t="s">
        <v>2408</v>
      </c>
      <c r="B385" s="8"/>
    </row>
    <row r="386" spans="1:2" x14ac:dyDescent="0.3">
      <c r="A386" s="3" t="s">
        <v>2409</v>
      </c>
      <c r="B386" s="8"/>
    </row>
    <row r="387" spans="1:2" x14ac:dyDescent="0.3">
      <c r="A387" s="3" t="s">
        <v>2410</v>
      </c>
      <c r="B387" s="8"/>
    </row>
    <row r="388" spans="1:2" x14ac:dyDescent="0.3">
      <c r="A388" s="3" t="s">
        <v>2411</v>
      </c>
      <c r="B388" s="8"/>
    </row>
    <row r="389" spans="1:2" x14ac:dyDescent="0.3">
      <c r="A389" s="3" t="s">
        <v>2412</v>
      </c>
      <c r="B389" s="8"/>
    </row>
    <row r="390" spans="1:2" x14ac:dyDescent="0.3">
      <c r="A390" s="3" t="s">
        <v>2413</v>
      </c>
      <c r="B390" s="8"/>
    </row>
    <row r="391" spans="1:2" x14ac:dyDescent="0.3">
      <c r="A391" s="3" t="s">
        <v>2414</v>
      </c>
      <c r="B391" s="8"/>
    </row>
    <row r="392" spans="1:2" x14ac:dyDescent="0.3">
      <c r="A392" s="3" t="s">
        <v>2415</v>
      </c>
      <c r="B392" s="8"/>
    </row>
    <row r="393" spans="1:2" x14ac:dyDescent="0.3">
      <c r="A393" s="3" t="s">
        <v>2416</v>
      </c>
      <c r="B393" s="8"/>
    </row>
    <row r="394" spans="1:2" x14ac:dyDescent="0.3">
      <c r="A394" s="3" t="s">
        <v>2417</v>
      </c>
      <c r="B394" s="8"/>
    </row>
    <row r="395" spans="1:2" x14ac:dyDescent="0.3">
      <c r="A395" s="3" t="s">
        <v>2418</v>
      </c>
      <c r="B395" s="8"/>
    </row>
    <row r="396" spans="1:2" x14ac:dyDescent="0.3">
      <c r="A396" s="3" t="s">
        <v>2419</v>
      </c>
      <c r="B396" s="8"/>
    </row>
    <row r="397" spans="1:2" x14ac:dyDescent="0.3">
      <c r="A397" s="3" t="s">
        <v>2420</v>
      </c>
      <c r="B397" s="8"/>
    </row>
    <row r="398" spans="1:2" x14ac:dyDescent="0.3">
      <c r="A398" s="3" t="s">
        <v>2421</v>
      </c>
      <c r="B398" s="8"/>
    </row>
    <row r="399" spans="1:2" x14ac:dyDescent="0.3">
      <c r="A399" s="3" t="s">
        <v>2422</v>
      </c>
      <c r="B399" s="8"/>
    </row>
    <row r="400" spans="1:2" x14ac:dyDescent="0.3">
      <c r="A400" s="3" t="s">
        <v>2423</v>
      </c>
      <c r="B400" s="8"/>
    </row>
    <row r="401" spans="1:2" x14ac:dyDescent="0.3">
      <c r="A401" s="3" t="s">
        <v>2424</v>
      </c>
      <c r="B401" s="8"/>
    </row>
    <row r="402" spans="1:2" x14ac:dyDescent="0.3">
      <c r="A402" s="3" t="s">
        <v>2425</v>
      </c>
      <c r="B402" s="8"/>
    </row>
    <row r="403" spans="1:2" x14ac:dyDescent="0.3">
      <c r="A403" s="3" t="s">
        <v>2426</v>
      </c>
      <c r="B403" s="8"/>
    </row>
    <row r="404" spans="1:2" x14ac:dyDescent="0.3">
      <c r="A404" s="3" t="s">
        <v>2427</v>
      </c>
      <c r="B404" s="8"/>
    </row>
    <row r="405" spans="1:2" x14ac:dyDescent="0.3">
      <c r="A405" s="3" t="s">
        <v>2428</v>
      </c>
      <c r="B405" s="8"/>
    </row>
    <row r="406" spans="1:2" x14ac:dyDescent="0.3">
      <c r="A406" s="3" t="s">
        <v>2429</v>
      </c>
      <c r="B406" s="8"/>
    </row>
    <row r="407" spans="1:2" x14ac:dyDescent="0.3">
      <c r="A407" s="3" t="s">
        <v>2430</v>
      </c>
      <c r="B407" s="8"/>
    </row>
    <row r="408" spans="1:2" x14ac:dyDescent="0.3">
      <c r="A408" s="3" t="s">
        <v>2431</v>
      </c>
      <c r="B408" s="8"/>
    </row>
    <row r="409" spans="1:2" x14ac:dyDescent="0.3">
      <c r="A409" s="3" t="s">
        <v>2432</v>
      </c>
      <c r="B409" s="8"/>
    </row>
    <row r="410" spans="1:2" x14ac:dyDescent="0.3">
      <c r="A410" s="3" t="s">
        <v>2433</v>
      </c>
      <c r="B410" s="8"/>
    </row>
    <row r="411" spans="1:2" x14ac:dyDescent="0.3">
      <c r="A411" s="3" t="s">
        <v>2434</v>
      </c>
      <c r="B411" s="8"/>
    </row>
    <row r="412" spans="1:2" x14ac:dyDescent="0.3">
      <c r="A412" s="3" t="s">
        <v>2435</v>
      </c>
      <c r="B412" s="8"/>
    </row>
    <row r="413" spans="1:2" x14ac:dyDescent="0.3">
      <c r="A413" s="3" t="s">
        <v>2436</v>
      </c>
      <c r="B413" s="8"/>
    </row>
    <row r="414" spans="1:2" x14ac:dyDescent="0.3">
      <c r="A414" s="3" t="s">
        <v>2437</v>
      </c>
      <c r="B414" s="8"/>
    </row>
    <row r="415" spans="1:2" x14ac:dyDescent="0.3">
      <c r="A415" s="3" t="s">
        <v>2438</v>
      </c>
      <c r="B415" s="8"/>
    </row>
    <row r="416" spans="1:2" x14ac:dyDescent="0.3">
      <c r="A416" s="3" t="s">
        <v>2439</v>
      </c>
      <c r="B416" s="8"/>
    </row>
    <row r="417" spans="1:2" x14ac:dyDescent="0.3">
      <c r="A417" s="3" t="s">
        <v>2440</v>
      </c>
      <c r="B417" s="8"/>
    </row>
    <row r="418" spans="1:2" x14ac:dyDescent="0.3">
      <c r="A418" s="3" t="s">
        <v>2441</v>
      </c>
      <c r="B418" s="8"/>
    </row>
    <row r="419" spans="1:2" x14ac:dyDescent="0.3">
      <c r="A419" s="3" t="s">
        <v>2442</v>
      </c>
      <c r="B419" s="8"/>
    </row>
    <row r="420" spans="1:2" x14ac:dyDescent="0.3">
      <c r="A420" s="3" t="s">
        <v>2443</v>
      </c>
      <c r="B420" s="8"/>
    </row>
    <row r="421" spans="1:2" x14ac:dyDescent="0.3">
      <c r="A421" s="3" t="s">
        <v>2444</v>
      </c>
      <c r="B421" s="8"/>
    </row>
    <row r="422" spans="1:2" x14ac:dyDescent="0.3">
      <c r="A422" s="3" t="s">
        <v>2445</v>
      </c>
      <c r="B422" s="8"/>
    </row>
    <row r="423" spans="1:2" x14ac:dyDescent="0.3">
      <c r="A423" s="3" t="s">
        <v>2446</v>
      </c>
      <c r="B423" s="8"/>
    </row>
    <row r="424" spans="1:2" x14ac:dyDescent="0.3">
      <c r="A424" s="3" t="s">
        <v>2447</v>
      </c>
      <c r="B424" s="8"/>
    </row>
    <row r="425" spans="1:2" x14ac:dyDescent="0.3">
      <c r="A425" s="3" t="s">
        <v>2448</v>
      </c>
      <c r="B425" s="8"/>
    </row>
    <row r="426" spans="1:2" x14ac:dyDescent="0.3">
      <c r="A426" s="3" t="s">
        <v>2449</v>
      </c>
      <c r="B426" s="8"/>
    </row>
    <row r="427" spans="1:2" x14ac:dyDescent="0.3">
      <c r="A427" s="3" t="s">
        <v>2450</v>
      </c>
      <c r="B427" s="8"/>
    </row>
    <row r="428" spans="1:2" x14ac:dyDescent="0.3">
      <c r="A428" s="3" t="s">
        <v>2451</v>
      </c>
      <c r="B428" s="8"/>
    </row>
    <row r="429" spans="1:2" x14ac:dyDescent="0.3">
      <c r="A429" s="3" t="s">
        <v>2452</v>
      </c>
      <c r="B429" s="8"/>
    </row>
    <row r="430" spans="1:2" x14ac:dyDescent="0.3">
      <c r="A430" s="3" t="s">
        <v>2453</v>
      </c>
      <c r="B430" s="8"/>
    </row>
    <row r="431" spans="1:2" x14ac:dyDescent="0.3">
      <c r="A431" s="3" t="s">
        <v>2454</v>
      </c>
      <c r="B431" s="8"/>
    </row>
    <row r="432" spans="1:2" x14ac:dyDescent="0.3">
      <c r="A432" s="3" t="s">
        <v>2455</v>
      </c>
      <c r="B432" s="8"/>
    </row>
    <row r="433" spans="1:2" x14ac:dyDescent="0.3">
      <c r="A433" s="3" t="s">
        <v>2456</v>
      </c>
      <c r="B433" s="8"/>
    </row>
    <row r="434" spans="1:2" x14ac:dyDescent="0.3">
      <c r="A434" s="3" t="s">
        <v>2457</v>
      </c>
      <c r="B434" s="8"/>
    </row>
    <row r="435" spans="1:2" x14ac:dyDescent="0.3">
      <c r="A435" s="3" t="s">
        <v>2458</v>
      </c>
      <c r="B435" s="8"/>
    </row>
    <row r="436" spans="1:2" x14ac:dyDescent="0.3">
      <c r="A436" s="3" t="s">
        <v>2459</v>
      </c>
      <c r="B436" s="8"/>
    </row>
    <row r="437" spans="1:2" x14ac:dyDescent="0.3">
      <c r="A437" s="3" t="s">
        <v>2460</v>
      </c>
      <c r="B437" s="8"/>
    </row>
    <row r="438" spans="1:2" x14ac:dyDescent="0.3">
      <c r="A438" s="3" t="s">
        <v>2461</v>
      </c>
      <c r="B438" s="8"/>
    </row>
    <row r="439" spans="1:2" x14ac:dyDescent="0.3">
      <c r="A439" s="3" t="s">
        <v>2462</v>
      </c>
      <c r="B439" s="8"/>
    </row>
    <row r="440" spans="1:2" x14ac:dyDescent="0.3">
      <c r="A440" s="3" t="s">
        <v>2463</v>
      </c>
      <c r="B440" s="8"/>
    </row>
    <row r="441" spans="1:2" x14ac:dyDescent="0.3">
      <c r="A441" s="3" t="s">
        <v>2464</v>
      </c>
      <c r="B441" s="8"/>
    </row>
    <row r="442" spans="1:2" x14ac:dyDescent="0.3">
      <c r="A442" s="3" t="s">
        <v>2465</v>
      </c>
      <c r="B442" s="8"/>
    </row>
    <row r="443" spans="1:2" x14ac:dyDescent="0.3">
      <c r="A443" s="3" t="s">
        <v>2466</v>
      </c>
      <c r="B443" s="8"/>
    </row>
    <row r="444" spans="1:2" x14ac:dyDescent="0.3">
      <c r="A444" s="3" t="s">
        <v>2467</v>
      </c>
      <c r="B444" s="8"/>
    </row>
    <row r="445" spans="1:2" x14ac:dyDescent="0.3">
      <c r="A445" s="3" t="s">
        <v>2468</v>
      </c>
      <c r="B445" s="8"/>
    </row>
    <row r="446" spans="1:2" x14ac:dyDescent="0.3">
      <c r="A446" s="3" t="s">
        <v>2469</v>
      </c>
      <c r="B446" s="8"/>
    </row>
    <row r="447" spans="1:2" x14ac:dyDescent="0.3">
      <c r="A447" s="3" t="s">
        <v>2470</v>
      </c>
      <c r="B447" s="8"/>
    </row>
    <row r="448" spans="1:2" x14ac:dyDescent="0.3">
      <c r="A448" s="3" t="s">
        <v>2471</v>
      </c>
      <c r="B448" s="8"/>
    </row>
    <row r="449" spans="1:2" x14ac:dyDescent="0.3">
      <c r="A449" s="3" t="s">
        <v>2472</v>
      </c>
      <c r="B449" s="8"/>
    </row>
    <row r="450" spans="1:2" x14ac:dyDescent="0.3">
      <c r="A450" s="3" t="s">
        <v>2473</v>
      </c>
      <c r="B450" s="8"/>
    </row>
    <row r="451" spans="1:2" x14ac:dyDescent="0.3">
      <c r="A451" s="3" t="s">
        <v>2474</v>
      </c>
      <c r="B451" s="8"/>
    </row>
    <row r="452" spans="1:2" x14ac:dyDescent="0.3">
      <c r="A452" s="3" t="s">
        <v>2475</v>
      </c>
      <c r="B452" s="8"/>
    </row>
    <row r="453" spans="1:2" x14ac:dyDescent="0.3">
      <c r="A453" s="3" t="s">
        <v>2476</v>
      </c>
      <c r="B453" s="8"/>
    </row>
    <row r="454" spans="1:2" x14ac:dyDescent="0.3">
      <c r="A454" s="3" t="s">
        <v>2477</v>
      </c>
      <c r="B454" s="8"/>
    </row>
    <row r="455" spans="1:2" x14ac:dyDescent="0.3">
      <c r="A455" s="3" t="s">
        <v>2478</v>
      </c>
      <c r="B455" s="8"/>
    </row>
    <row r="456" spans="1:2" x14ac:dyDescent="0.3">
      <c r="A456" s="3" t="s">
        <v>2479</v>
      </c>
      <c r="B456" s="8"/>
    </row>
    <row r="457" spans="1:2" x14ac:dyDescent="0.3">
      <c r="A457" s="3" t="s">
        <v>2480</v>
      </c>
      <c r="B457" s="8"/>
    </row>
    <row r="458" spans="1:2" x14ac:dyDescent="0.3">
      <c r="A458" s="3" t="s">
        <v>2481</v>
      </c>
      <c r="B458" s="8"/>
    </row>
    <row r="459" spans="1:2" x14ac:dyDescent="0.3">
      <c r="A459" s="3" t="s">
        <v>2482</v>
      </c>
      <c r="B459" s="8"/>
    </row>
    <row r="460" spans="1:2" x14ac:dyDescent="0.3">
      <c r="A460" s="3" t="s">
        <v>2483</v>
      </c>
      <c r="B460" s="8"/>
    </row>
    <row r="461" spans="1:2" x14ac:dyDescent="0.3">
      <c r="A461" s="3" t="s">
        <v>2484</v>
      </c>
      <c r="B461" s="8"/>
    </row>
    <row r="462" spans="1:2" x14ac:dyDescent="0.3">
      <c r="A462" s="3" t="s">
        <v>2485</v>
      </c>
      <c r="B462" s="8"/>
    </row>
    <row r="463" spans="1:2" x14ac:dyDescent="0.3">
      <c r="A463" s="3" t="s">
        <v>2486</v>
      </c>
      <c r="B463" s="8"/>
    </row>
    <row r="464" spans="1:2" x14ac:dyDescent="0.3">
      <c r="A464" s="3" t="s">
        <v>2487</v>
      </c>
      <c r="B464" s="8"/>
    </row>
    <row r="465" spans="1:2" x14ac:dyDescent="0.3">
      <c r="A465" s="3" t="s">
        <v>2488</v>
      </c>
      <c r="B465" s="8"/>
    </row>
    <row r="466" spans="1:2" x14ac:dyDescent="0.3">
      <c r="A466" s="3" t="s">
        <v>2489</v>
      </c>
      <c r="B466" s="8"/>
    </row>
    <row r="467" spans="1:2" x14ac:dyDescent="0.3">
      <c r="A467" s="3" t="s">
        <v>2490</v>
      </c>
      <c r="B467" s="8"/>
    </row>
    <row r="468" spans="1:2" x14ac:dyDescent="0.3">
      <c r="A468" s="3" t="s">
        <v>2491</v>
      </c>
      <c r="B468" s="8"/>
    </row>
    <row r="469" spans="1:2" x14ac:dyDescent="0.3">
      <c r="A469" s="3" t="s">
        <v>2492</v>
      </c>
      <c r="B469" s="8"/>
    </row>
    <row r="470" spans="1:2" x14ac:dyDescent="0.3">
      <c r="A470" s="3" t="s">
        <v>2493</v>
      </c>
      <c r="B470" s="8"/>
    </row>
    <row r="471" spans="1:2" x14ac:dyDescent="0.3">
      <c r="A471" s="3" t="s">
        <v>2494</v>
      </c>
      <c r="B471" s="8"/>
    </row>
    <row r="472" spans="1:2" x14ac:dyDescent="0.3">
      <c r="A472" s="3" t="s">
        <v>2495</v>
      </c>
      <c r="B472" s="8"/>
    </row>
    <row r="473" spans="1:2" x14ac:dyDescent="0.3">
      <c r="A473" s="3" t="s">
        <v>2496</v>
      </c>
      <c r="B473" s="8"/>
    </row>
    <row r="474" spans="1:2" x14ac:dyDescent="0.3">
      <c r="A474" s="3" t="s">
        <v>2497</v>
      </c>
      <c r="B474" s="8"/>
    </row>
    <row r="475" spans="1:2" x14ac:dyDescent="0.3">
      <c r="A475" s="3" t="s">
        <v>2498</v>
      </c>
      <c r="B475" s="8"/>
    </row>
    <row r="476" spans="1:2" x14ac:dyDescent="0.3">
      <c r="A476" s="3" t="s">
        <v>2499</v>
      </c>
      <c r="B476" s="8"/>
    </row>
    <row r="477" spans="1:2" x14ac:dyDescent="0.3">
      <c r="A477" s="3" t="s">
        <v>2500</v>
      </c>
      <c r="B477" s="8"/>
    </row>
    <row r="478" spans="1:2" x14ac:dyDescent="0.3">
      <c r="A478" s="3" t="s">
        <v>2501</v>
      </c>
      <c r="B478" s="8"/>
    </row>
    <row r="479" spans="1:2" x14ac:dyDescent="0.3">
      <c r="A479" s="3" t="s">
        <v>2502</v>
      </c>
      <c r="B479" s="8"/>
    </row>
    <row r="480" spans="1:2" x14ac:dyDescent="0.3">
      <c r="A480" s="3" t="s">
        <v>2503</v>
      </c>
      <c r="B480" s="8"/>
    </row>
    <row r="481" spans="1:2" x14ac:dyDescent="0.3">
      <c r="A481" s="3" t="s">
        <v>2504</v>
      </c>
      <c r="B481" s="8"/>
    </row>
    <row r="482" spans="1:2" x14ac:dyDescent="0.3">
      <c r="A482" s="3" t="s">
        <v>2505</v>
      </c>
      <c r="B482" s="8"/>
    </row>
    <row r="483" spans="1:2" x14ac:dyDescent="0.3">
      <c r="A483" s="3" t="s">
        <v>2506</v>
      </c>
      <c r="B483" s="8"/>
    </row>
    <row r="484" spans="1:2" x14ac:dyDescent="0.3">
      <c r="A484" s="3" t="s">
        <v>2507</v>
      </c>
      <c r="B484" s="8"/>
    </row>
    <row r="485" spans="1:2" x14ac:dyDescent="0.3">
      <c r="A485" s="3" t="s">
        <v>2508</v>
      </c>
      <c r="B485" s="8"/>
    </row>
    <row r="486" spans="1:2" x14ac:dyDescent="0.3">
      <c r="A486" s="3" t="s">
        <v>2509</v>
      </c>
      <c r="B486" s="8"/>
    </row>
    <row r="487" spans="1:2" x14ac:dyDescent="0.3">
      <c r="A487" s="3" t="s">
        <v>2510</v>
      </c>
      <c r="B487" s="8"/>
    </row>
    <row r="488" spans="1:2" x14ac:dyDescent="0.3">
      <c r="A488" s="3" t="s">
        <v>2511</v>
      </c>
      <c r="B488" s="8"/>
    </row>
    <row r="489" spans="1:2" x14ac:dyDescent="0.3">
      <c r="A489" s="3" t="s">
        <v>2512</v>
      </c>
      <c r="B489" s="8"/>
    </row>
    <row r="490" spans="1:2" x14ac:dyDescent="0.3">
      <c r="A490" s="3" t="s">
        <v>2513</v>
      </c>
      <c r="B490" s="8"/>
    </row>
    <row r="491" spans="1:2" x14ac:dyDescent="0.3">
      <c r="A491" s="3" t="s">
        <v>2514</v>
      </c>
      <c r="B491" s="8"/>
    </row>
    <row r="492" spans="1:2" x14ac:dyDescent="0.3">
      <c r="A492" s="3" t="s">
        <v>2515</v>
      </c>
      <c r="B492" s="8"/>
    </row>
    <row r="493" spans="1:2" x14ac:dyDescent="0.3">
      <c r="A493" s="3" t="s">
        <v>2516</v>
      </c>
      <c r="B493" s="8"/>
    </row>
    <row r="494" spans="1:2" x14ac:dyDescent="0.3">
      <c r="A494" s="3" t="s">
        <v>2517</v>
      </c>
      <c r="B494" s="8"/>
    </row>
    <row r="495" spans="1:2" x14ac:dyDescent="0.3">
      <c r="A495" s="3" t="s">
        <v>2518</v>
      </c>
      <c r="B495" s="8"/>
    </row>
    <row r="496" spans="1:2" x14ac:dyDescent="0.3">
      <c r="A496" s="3" t="s">
        <v>2519</v>
      </c>
      <c r="B496" s="8"/>
    </row>
    <row r="497" spans="1:2" x14ac:dyDescent="0.3">
      <c r="A497" s="3" t="s">
        <v>2520</v>
      </c>
      <c r="B497" s="8"/>
    </row>
    <row r="498" spans="1:2" x14ac:dyDescent="0.3">
      <c r="A498" s="3" t="s">
        <v>2521</v>
      </c>
      <c r="B498" s="8"/>
    </row>
    <row r="499" spans="1:2" x14ac:dyDescent="0.3">
      <c r="A499" s="3" t="s">
        <v>2522</v>
      </c>
      <c r="B499" s="8"/>
    </row>
    <row r="500" spans="1:2" x14ac:dyDescent="0.3">
      <c r="A500" s="3" t="s">
        <v>2523</v>
      </c>
      <c r="B500" s="8"/>
    </row>
    <row r="501" spans="1:2" x14ac:dyDescent="0.3">
      <c r="A501" s="3" t="s">
        <v>2524</v>
      </c>
      <c r="B501" s="8"/>
    </row>
    <row r="502" spans="1:2" x14ac:dyDescent="0.3">
      <c r="A502" s="3" t="s">
        <v>2525</v>
      </c>
      <c r="B502" s="8"/>
    </row>
    <row r="503" spans="1:2" x14ac:dyDescent="0.3">
      <c r="A503" s="3" t="s">
        <v>2526</v>
      </c>
      <c r="B503" s="8"/>
    </row>
    <row r="504" spans="1:2" x14ac:dyDescent="0.3">
      <c r="A504" s="3" t="s">
        <v>2527</v>
      </c>
      <c r="B504" s="8"/>
    </row>
    <row r="505" spans="1:2" x14ac:dyDescent="0.3">
      <c r="A505" s="3" t="s">
        <v>2528</v>
      </c>
      <c r="B505" s="8"/>
    </row>
    <row r="506" spans="1:2" x14ac:dyDescent="0.3">
      <c r="A506" s="3" t="s">
        <v>2529</v>
      </c>
      <c r="B506" s="8"/>
    </row>
    <row r="507" spans="1:2" x14ac:dyDescent="0.3">
      <c r="A507" s="3" t="s">
        <v>2530</v>
      </c>
      <c r="B507" s="8"/>
    </row>
    <row r="508" spans="1:2" x14ac:dyDescent="0.3">
      <c r="A508" s="3" t="s">
        <v>2531</v>
      </c>
      <c r="B508" s="8"/>
    </row>
    <row r="509" spans="1:2" x14ac:dyDescent="0.3">
      <c r="A509" s="3" t="s">
        <v>2532</v>
      </c>
      <c r="B509" s="8"/>
    </row>
    <row r="510" spans="1:2" x14ac:dyDescent="0.3">
      <c r="A510" s="3" t="s">
        <v>2533</v>
      </c>
      <c r="B510" s="8"/>
    </row>
    <row r="511" spans="1:2" x14ac:dyDescent="0.3">
      <c r="A511" s="3" t="s">
        <v>2534</v>
      </c>
      <c r="B511" s="8"/>
    </row>
    <row r="512" spans="1:2" x14ac:dyDescent="0.3">
      <c r="A512" s="3" t="s">
        <v>2535</v>
      </c>
      <c r="B512" s="8"/>
    </row>
    <row r="513" spans="1:2" x14ac:dyDescent="0.3">
      <c r="A513" s="3" t="s">
        <v>2536</v>
      </c>
      <c r="B513" s="8"/>
    </row>
    <row r="514" spans="1:2" x14ac:dyDescent="0.3">
      <c r="A514" s="3" t="s">
        <v>2537</v>
      </c>
      <c r="B514" s="8"/>
    </row>
    <row r="515" spans="1:2" x14ac:dyDescent="0.3">
      <c r="A515" s="3" t="s">
        <v>2538</v>
      </c>
      <c r="B515" s="8"/>
    </row>
    <row r="516" spans="1:2" x14ac:dyDescent="0.3">
      <c r="A516" s="3" t="s">
        <v>2539</v>
      </c>
      <c r="B516" s="8"/>
    </row>
    <row r="517" spans="1:2" x14ac:dyDescent="0.3">
      <c r="A517" s="3" t="s">
        <v>2540</v>
      </c>
      <c r="B517" s="8"/>
    </row>
    <row r="518" spans="1:2" x14ac:dyDescent="0.3">
      <c r="A518" s="3" t="s">
        <v>2541</v>
      </c>
      <c r="B518" s="8"/>
    </row>
    <row r="519" spans="1:2" x14ac:dyDescent="0.3">
      <c r="A519" s="3" t="s">
        <v>2542</v>
      </c>
      <c r="B519" s="8"/>
    </row>
    <row r="520" spans="1:2" x14ac:dyDescent="0.3">
      <c r="A520" s="3" t="s">
        <v>2543</v>
      </c>
      <c r="B520" s="8"/>
    </row>
    <row r="521" spans="1:2" x14ac:dyDescent="0.3">
      <c r="A521" s="3" t="s">
        <v>2544</v>
      </c>
      <c r="B521" s="8"/>
    </row>
    <row r="522" spans="1:2" x14ac:dyDescent="0.3">
      <c r="A522" s="3" t="s">
        <v>2545</v>
      </c>
      <c r="B522" s="8"/>
    </row>
    <row r="523" spans="1:2" x14ac:dyDescent="0.3">
      <c r="A523" s="3" t="s">
        <v>2546</v>
      </c>
      <c r="B523" s="8"/>
    </row>
    <row r="524" spans="1:2" x14ac:dyDescent="0.3">
      <c r="A524" s="3" t="s">
        <v>2547</v>
      </c>
      <c r="B524" s="8"/>
    </row>
    <row r="525" spans="1:2" x14ac:dyDescent="0.3">
      <c r="A525" s="3" t="s">
        <v>2548</v>
      </c>
      <c r="B525" s="8"/>
    </row>
    <row r="526" spans="1:2" x14ac:dyDescent="0.3">
      <c r="A526" s="3" t="s">
        <v>2549</v>
      </c>
      <c r="B526" s="8"/>
    </row>
    <row r="527" spans="1:2" x14ac:dyDescent="0.3">
      <c r="A527" s="3" t="s">
        <v>2550</v>
      </c>
      <c r="B527" s="8"/>
    </row>
    <row r="528" spans="1:2" x14ac:dyDescent="0.3">
      <c r="A528" s="3" t="s">
        <v>2551</v>
      </c>
      <c r="B528" s="8"/>
    </row>
    <row r="529" spans="1:2" x14ac:dyDescent="0.3">
      <c r="A529" s="3" t="s">
        <v>2552</v>
      </c>
      <c r="B529" s="8"/>
    </row>
    <row r="530" spans="1:2" x14ac:dyDescent="0.3">
      <c r="A530" s="3" t="s">
        <v>2553</v>
      </c>
      <c r="B530" s="8"/>
    </row>
    <row r="531" spans="1:2" x14ac:dyDescent="0.3">
      <c r="A531" s="3" t="s">
        <v>2554</v>
      </c>
      <c r="B531" s="8"/>
    </row>
    <row r="532" spans="1:2" x14ac:dyDescent="0.3">
      <c r="A532" s="3" t="s">
        <v>2555</v>
      </c>
      <c r="B532" s="8"/>
    </row>
    <row r="533" spans="1:2" x14ac:dyDescent="0.3">
      <c r="A533" s="3" t="s">
        <v>2556</v>
      </c>
      <c r="B533" s="8"/>
    </row>
    <row r="534" spans="1:2" x14ac:dyDescent="0.3">
      <c r="A534" s="3" t="s">
        <v>2557</v>
      </c>
      <c r="B534" s="8"/>
    </row>
    <row r="535" spans="1:2" x14ac:dyDescent="0.3">
      <c r="A535" s="3" t="s">
        <v>2558</v>
      </c>
      <c r="B535" s="8"/>
    </row>
    <row r="536" spans="1:2" x14ac:dyDescent="0.3">
      <c r="A536" s="3" t="s">
        <v>2559</v>
      </c>
      <c r="B536" s="8"/>
    </row>
    <row r="537" spans="1:2" x14ac:dyDescent="0.3">
      <c r="A537" s="3" t="s">
        <v>2560</v>
      </c>
      <c r="B537" s="8"/>
    </row>
    <row r="538" spans="1:2" x14ac:dyDescent="0.3">
      <c r="A538" s="3" t="s">
        <v>2561</v>
      </c>
      <c r="B538" s="8"/>
    </row>
    <row r="539" spans="1:2" x14ac:dyDescent="0.3">
      <c r="A539" s="3" t="s">
        <v>2562</v>
      </c>
      <c r="B539" s="8"/>
    </row>
    <row r="540" spans="1:2" x14ac:dyDescent="0.3">
      <c r="A540" s="3" t="s">
        <v>2563</v>
      </c>
      <c r="B540" s="8"/>
    </row>
    <row r="541" spans="1:2" x14ac:dyDescent="0.3">
      <c r="A541" s="3" t="s">
        <v>2564</v>
      </c>
      <c r="B541" s="8"/>
    </row>
    <row r="542" spans="1:2" x14ac:dyDescent="0.3">
      <c r="A542" s="3" t="s">
        <v>2565</v>
      </c>
      <c r="B542" s="8"/>
    </row>
    <row r="543" spans="1:2" x14ac:dyDescent="0.3">
      <c r="A543" s="3" t="s">
        <v>2566</v>
      </c>
      <c r="B543" s="8"/>
    </row>
    <row r="544" spans="1:2" x14ac:dyDescent="0.3">
      <c r="A544" s="3" t="s">
        <v>2567</v>
      </c>
      <c r="B544" s="8"/>
    </row>
    <row r="545" spans="1:2" x14ac:dyDescent="0.3">
      <c r="A545" s="3" t="s">
        <v>2568</v>
      </c>
      <c r="B545" s="8"/>
    </row>
    <row r="546" spans="1:2" x14ac:dyDescent="0.3">
      <c r="A546" s="3" t="s">
        <v>2569</v>
      </c>
      <c r="B546" s="8"/>
    </row>
    <row r="547" spans="1:2" x14ac:dyDescent="0.3">
      <c r="A547" s="3" t="s">
        <v>2570</v>
      </c>
      <c r="B547" s="8"/>
    </row>
    <row r="548" spans="1:2" x14ac:dyDescent="0.3">
      <c r="A548" s="3" t="s">
        <v>2571</v>
      </c>
      <c r="B548" s="8"/>
    </row>
    <row r="549" spans="1:2" x14ac:dyDescent="0.3">
      <c r="A549" s="3" t="s">
        <v>2572</v>
      </c>
      <c r="B549" s="8"/>
    </row>
    <row r="550" spans="1:2" x14ac:dyDescent="0.3">
      <c r="A550" s="3" t="s">
        <v>2573</v>
      </c>
      <c r="B550" s="8"/>
    </row>
    <row r="551" spans="1:2" x14ac:dyDescent="0.3">
      <c r="A551" s="3" t="s">
        <v>2574</v>
      </c>
      <c r="B551" s="8"/>
    </row>
    <row r="552" spans="1:2" x14ac:dyDescent="0.3">
      <c r="A552" s="3" t="s">
        <v>2575</v>
      </c>
      <c r="B552" s="8"/>
    </row>
    <row r="553" spans="1:2" x14ac:dyDescent="0.3">
      <c r="A553" s="3" t="s">
        <v>2576</v>
      </c>
      <c r="B553" s="8"/>
    </row>
    <row r="554" spans="1:2" x14ac:dyDescent="0.3">
      <c r="A554" s="3" t="s">
        <v>2577</v>
      </c>
      <c r="B554" s="8"/>
    </row>
    <row r="555" spans="1:2" x14ac:dyDescent="0.3">
      <c r="A555" s="3" t="s">
        <v>2578</v>
      </c>
      <c r="B555" s="8"/>
    </row>
    <row r="556" spans="1:2" x14ac:dyDescent="0.3">
      <c r="A556" s="3" t="s">
        <v>2579</v>
      </c>
      <c r="B556" s="8"/>
    </row>
    <row r="557" spans="1:2" x14ac:dyDescent="0.3">
      <c r="A557" s="3" t="s">
        <v>2580</v>
      </c>
      <c r="B557" s="8"/>
    </row>
    <row r="558" spans="1:2" x14ac:dyDescent="0.3">
      <c r="A558" s="3" t="s">
        <v>2581</v>
      </c>
      <c r="B558" s="8"/>
    </row>
    <row r="559" spans="1:2" x14ac:dyDescent="0.3">
      <c r="A559" s="3" t="s">
        <v>2582</v>
      </c>
      <c r="B559" s="8"/>
    </row>
    <row r="560" spans="1:2" x14ac:dyDescent="0.3">
      <c r="A560" s="3" t="s">
        <v>2583</v>
      </c>
      <c r="B560" s="8"/>
    </row>
    <row r="561" spans="1:2" x14ac:dyDescent="0.3">
      <c r="A561" s="3" t="s">
        <v>2584</v>
      </c>
      <c r="B561" s="8"/>
    </row>
    <row r="562" spans="1:2" x14ac:dyDescent="0.3">
      <c r="A562" s="3" t="s">
        <v>2585</v>
      </c>
      <c r="B562" s="8"/>
    </row>
    <row r="563" spans="1:2" x14ac:dyDescent="0.3">
      <c r="A563" s="3" t="s">
        <v>2586</v>
      </c>
      <c r="B563" s="8"/>
    </row>
    <row r="564" spans="1:2" x14ac:dyDescent="0.3">
      <c r="A564" s="3" t="s">
        <v>2587</v>
      </c>
      <c r="B564" s="8"/>
    </row>
    <row r="565" spans="1:2" x14ac:dyDescent="0.3">
      <c r="A565" s="3" t="s">
        <v>2588</v>
      </c>
      <c r="B565" s="8"/>
    </row>
    <row r="566" spans="1:2" x14ac:dyDescent="0.3">
      <c r="A566" s="3" t="s">
        <v>2589</v>
      </c>
      <c r="B566" s="8"/>
    </row>
    <row r="567" spans="1:2" x14ac:dyDescent="0.3">
      <c r="A567" s="3" t="s">
        <v>2590</v>
      </c>
      <c r="B567" s="8"/>
    </row>
    <row r="568" spans="1:2" x14ac:dyDescent="0.3">
      <c r="A568" s="3" t="s">
        <v>2591</v>
      </c>
      <c r="B568" s="8"/>
    </row>
    <row r="569" spans="1:2" x14ac:dyDescent="0.3">
      <c r="A569" s="3" t="s">
        <v>2592</v>
      </c>
      <c r="B569" s="8"/>
    </row>
    <row r="570" spans="1:2" x14ac:dyDescent="0.3">
      <c r="A570" s="3" t="s">
        <v>2593</v>
      </c>
      <c r="B570" s="8"/>
    </row>
    <row r="571" spans="1:2" x14ac:dyDescent="0.3">
      <c r="A571" s="3" t="s">
        <v>2594</v>
      </c>
      <c r="B571" s="8"/>
    </row>
    <row r="572" spans="1:2" x14ac:dyDescent="0.3">
      <c r="A572" s="3" t="s">
        <v>2595</v>
      </c>
      <c r="B572" s="8"/>
    </row>
    <row r="573" spans="1:2" x14ac:dyDescent="0.3">
      <c r="A573" s="3" t="s">
        <v>2596</v>
      </c>
      <c r="B573" s="8"/>
    </row>
    <row r="574" spans="1:2" x14ac:dyDescent="0.3">
      <c r="A574" s="3" t="s">
        <v>2597</v>
      </c>
      <c r="B574" s="8"/>
    </row>
    <row r="575" spans="1:2" x14ac:dyDescent="0.3">
      <c r="A575" s="3" t="s">
        <v>2598</v>
      </c>
      <c r="B575" s="8"/>
    </row>
    <row r="576" spans="1:2" x14ac:dyDescent="0.3">
      <c r="A576" s="3" t="s">
        <v>2599</v>
      </c>
      <c r="B576" s="8"/>
    </row>
    <row r="577" spans="1:2" x14ac:dyDescent="0.3">
      <c r="A577" s="3" t="s">
        <v>2600</v>
      </c>
      <c r="B577" s="8"/>
    </row>
    <row r="578" spans="1:2" x14ac:dyDescent="0.3">
      <c r="A578" s="3" t="s">
        <v>2601</v>
      </c>
      <c r="B578" s="8"/>
    </row>
    <row r="579" spans="1:2" x14ac:dyDescent="0.3">
      <c r="A579" s="3" t="s">
        <v>2602</v>
      </c>
      <c r="B579" s="8"/>
    </row>
    <row r="580" spans="1:2" x14ac:dyDescent="0.3">
      <c r="A580" s="3" t="s">
        <v>2603</v>
      </c>
      <c r="B580" s="8"/>
    </row>
    <row r="581" spans="1:2" x14ac:dyDescent="0.3">
      <c r="A581" s="3" t="s">
        <v>2604</v>
      </c>
      <c r="B581" s="8"/>
    </row>
    <row r="582" spans="1:2" x14ac:dyDescent="0.3">
      <c r="A582" s="3" t="s">
        <v>2605</v>
      </c>
      <c r="B582" s="8"/>
    </row>
    <row r="583" spans="1:2" x14ac:dyDescent="0.3">
      <c r="A583" s="3" t="s">
        <v>2606</v>
      </c>
      <c r="B583" s="8"/>
    </row>
    <row r="584" spans="1:2" x14ac:dyDescent="0.3">
      <c r="A584" s="3" t="s">
        <v>2607</v>
      </c>
      <c r="B584" s="8"/>
    </row>
    <row r="585" spans="1:2" x14ac:dyDescent="0.3">
      <c r="A585" s="3" t="s">
        <v>2608</v>
      </c>
      <c r="B585" s="8"/>
    </row>
    <row r="586" spans="1:2" x14ac:dyDescent="0.3">
      <c r="A586" s="3" t="s">
        <v>2609</v>
      </c>
      <c r="B586" s="8"/>
    </row>
    <row r="587" spans="1:2" x14ac:dyDescent="0.3">
      <c r="A587" s="3" t="s">
        <v>2610</v>
      </c>
      <c r="B587" s="8"/>
    </row>
    <row r="588" spans="1:2" x14ac:dyDescent="0.3">
      <c r="A588" s="3" t="s">
        <v>2611</v>
      </c>
      <c r="B588" s="8"/>
    </row>
    <row r="589" spans="1:2" x14ac:dyDescent="0.3">
      <c r="A589" s="3" t="s">
        <v>2612</v>
      </c>
      <c r="B589" s="8"/>
    </row>
    <row r="590" spans="1:2" x14ac:dyDescent="0.3">
      <c r="A590" s="3" t="s">
        <v>2613</v>
      </c>
      <c r="B590" s="8"/>
    </row>
    <row r="591" spans="1:2" x14ac:dyDescent="0.3">
      <c r="A591" s="3" t="s">
        <v>2614</v>
      </c>
      <c r="B591" s="8"/>
    </row>
    <row r="592" spans="1:2" x14ac:dyDescent="0.3">
      <c r="A592" s="3" t="s">
        <v>2615</v>
      </c>
      <c r="B592" s="8"/>
    </row>
    <row r="593" spans="1:2" x14ac:dyDescent="0.3">
      <c r="A593" s="3" t="s">
        <v>2616</v>
      </c>
      <c r="B593" s="8"/>
    </row>
    <row r="594" spans="1:2" x14ac:dyDescent="0.3">
      <c r="A594" s="3" t="s">
        <v>2617</v>
      </c>
      <c r="B594" s="8"/>
    </row>
    <row r="595" spans="1:2" x14ac:dyDescent="0.3">
      <c r="A595" s="3" t="s">
        <v>2618</v>
      </c>
      <c r="B595" s="8"/>
    </row>
    <row r="596" spans="1:2" x14ac:dyDescent="0.3">
      <c r="A596" s="3" t="s">
        <v>2619</v>
      </c>
      <c r="B596" s="8"/>
    </row>
    <row r="597" spans="1:2" x14ac:dyDescent="0.3">
      <c r="A597" s="3" t="s">
        <v>2620</v>
      </c>
      <c r="B597" s="8"/>
    </row>
    <row r="598" spans="1:2" x14ac:dyDescent="0.3">
      <c r="A598" s="3" t="s">
        <v>2621</v>
      </c>
      <c r="B598" s="8"/>
    </row>
    <row r="599" spans="1:2" x14ac:dyDescent="0.3">
      <c r="A599" s="3" t="s">
        <v>2622</v>
      </c>
      <c r="B599" s="8"/>
    </row>
    <row r="600" spans="1:2" x14ac:dyDescent="0.3">
      <c r="A600" s="3" t="s">
        <v>2623</v>
      </c>
      <c r="B600" s="8"/>
    </row>
    <row r="601" spans="1:2" x14ac:dyDescent="0.3">
      <c r="A601" s="3" t="s">
        <v>2624</v>
      </c>
      <c r="B601" s="8"/>
    </row>
    <row r="602" spans="1:2" x14ac:dyDescent="0.3">
      <c r="A602" s="3" t="s">
        <v>2625</v>
      </c>
      <c r="B602" s="8"/>
    </row>
    <row r="603" spans="1:2" x14ac:dyDescent="0.3">
      <c r="A603" s="3" t="s">
        <v>2626</v>
      </c>
      <c r="B603" s="8"/>
    </row>
    <row r="604" spans="1:2" x14ac:dyDescent="0.3">
      <c r="A604" s="3" t="s">
        <v>2627</v>
      </c>
      <c r="B604" s="8"/>
    </row>
    <row r="605" spans="1:2" x14ac:dyDescent="0.3">
      <c r="A605" s="3" t="s">
        <v>2628</v>
      </c>
      <c r="B605" s="8"/>
    </row>
    <row r="606" spans="1:2" x14ac:dyDescent="0.3">
      <c r="A606" s="3" t="s">
        <v>2629</v>
      </c>
      <c r="B606" s="8"/>
    </row>
    <row r="607" spans="1:2" x14ac:dyDescent="0.3">
      <c r="A607" s="3" t="s">
        <v>2630</v>
      </c>
      <c r="B607" s="8"/>
    </row>
    <row r="608" spans="1:2" x14ac:dyDescent="0.3">
      <c r="A608" s="3" t="s">
        <v>2631</v>
      </c>
      <c r="B608" s="8"/>
    </row>
    <row r="609" spans="1:2" x14ac:dyDescent="0.3">
      <c r="A609" s="3" t="s">
        <v>2632</v>
      </c>
      <c r="B609" s="8"/>
    </row>
    <row r="610" spans="1:2" x14ac:dyDescent="0.3">
      <c r="A610" s="3" t="s">
        <v>2633</v>
      </c>
      <c r="B610" s="8"/>
    </row>
    <row r="611" spans="1:2" x14ac:dyDescent="0.3">
      <c r="A611" s="3" t="s">
        <v>2634</v>
      </c>
      <c r="B611" s="8"/>
    </row>
    <row r="612" spans="1:2" x14ac:dyDescent="0.3">
      <c r="A612" s="3" t="s">
        <v>2635</v>
      </c>
      <c r="B612" s="8"/>
    </row>
    <row r="613" spans="1:2" x14ac:dyDescent="0.3">
      <c r="A613" s="3" t="s">
        <v>2636</v>
      </c>
      <c r="B613" s="8"/>
    </row>
    <row r="614" spans="1:2" x14ac:dyDescent="0.3">
      <c r="A614" s="3" t="s">
        <v>2637</v>
      </c>
      <c r="B614" s="8"/>
    </row>
    <row r="615" spans="1:2" x14ac:dyDescent="0.3">
      <c r="A615" s="3" t="s">
        <v>2638</v>
      </c>
      <c r="B615" s="8"/>
    </row>
    <row r="616" spans="1:2" x14ac:dyDescent="0.3">
      <c r="A616" s="3" t="s">
        <v>2639</v>
      </c>
      <c r="B616" s="8"/>
    </row>
    <row r="617" spans="1:2" x14ac:dyDescent="0.3">
      <c r="A617" s="3" t="s">
        <v>2640</v>
      </c>
      <c r="B617" s="8"/>
    </row>
    <row r="618" spans="1:2" x14ac:dyDescent="0.3">
      <c r="A618" s="3" t="s">
        <v>2641</v>
      </c>
      <c r="B618" s="8"/>
    </row>
    <row r="619" spans="1:2" x14ac:dyDescent="0.3">
      <c r="A619" s="3" t="s">
        <v>2642</v>
      </c>
      <c r="B619" s="8"/>
    </row>
    <row r="620" spans="1:2" x14ac:dyDescent="0.3">
      <c r="A620" s="3" t="s">
        <v>2643</v>
      </c>
      <c r="B620" s="8"/>
    </row>
    <row r="621" spans="1:2" x14ac:dyDescent="0.3">
      <c r="A621" s="3" t="s">
        <v>2644</v>
      </c>
      <c r="B621" s="8"/>
    </row>
    <row r="622" spans="1:2" x14ac:dyDescent="0.3">
      <c r="A622" s="3" t="s">
        <v>2645</v>
      </c>
      <c r="B622" s="8"/>
    </row>
    <row r="623" spans="1:2" x14ac:dyDescent="0.3">
      <c r="A623" s="3" t="s">
        <v>2646</v>
      </c>
      <c r="B623" s="8"/>
    </row>
    <row r="624" spans="1:2" x14ac:dyDescent="0.3">
      <c r="A624" s="3" t="s">
        <v>2647</v>
      </c>
      <c r="B624" s="8"/>
    </row>
    <row r="625" spans="1:2" x14ac:dyDescent="0.3">
      <c r="A625" s="3" t="s">
        <v>2648</v>
      </c>
      <c r="B625" s="8"/>
    </row>
    <row r="626" spans="1:2" x14ac:dyDescent="0.3">
      <c r="A626" s="3" t="s">
        <v>2649</v>
      </c>
      <c r="B626" s="8"/>
    </row>
    <row r="627" spans="1:2" x14ac:dyDescent="0.3">
      <c r="A627" s="3" t="s">
        <v>2650</v>
      </c>
      <c r="B627" s="8"/>
    </row>
    <row r="628" spans="1:2" x14ac:dyDescent="0.3">
      <c r="A628" s="3" t="s">
        <v>2651</v>
      </c>
      <c r="B628" s="8"/>
    </row>
    <row r="629" spans="1:2" x14ac:dyDescent="0.3">
      <c r="A629" s="3" t="s">
        <v>2652</v>
      </c>
      <c r="B629" s="8"/>
    </row>
    <row r="630" spans="1:2" x14ac:dyDescent="0.3">
      <c r="A630" s="3" t="s">
        <v>2653</v>
      </c>
      <c r="B630" s="8"/>
    </row>
    <row r="631" spans="1:2" x14ac:dyDescent="0.3">
      <c r="A631" s="3" t="s">
        <v>2654</v>
      </c>
      <c r="B631" s="8"/>
    </row>
    <row r="632" spans="1:2" x14ac:dyDescent="0.3">
      <c r="A632" s="3" t="s">
        <v>2655</v>
      </c>
      <c r="B632" s="8"/>
    </row>
    <row r="633" spans="1:2" x14ac:dyDescent="0.3">
      <c r="A633" s="3" t="s">
        <v>2656</v>
      </c>
      <c r="B633" s="8"/>
    </row>
    <row r="634" spans="1:2" x14ac:dyDescent="0.3">
      <c r="A634" s="3" t="s">
        <v>2657</v>
      </c>
      <c r="B634" s="8"/>
    </row>
    <row r="635" spans="1:2" x14ac:dyDescent="0.3">
      <c r="A635" s="3" t="s">
        <v>2658</v>
      </c>
      <c r="B635" s="8"/>
    </row>
    <row r="636" spans="1:2" x14ac:dyDescent="0.3">
      <c r="A636" s="3" t="s">
        <v>2659</v>
      </c>
      <c r="B636" s="8"/>
    </row>
    <row r="637" spans="1:2" x14ac:dyDescent="0.3">
      <c r="A637" s="3" t="s">
        <v>2660</v>
      </c>
      <c r="B637" s="8"/>
    </row>
    <row r="638" spans="1:2" x14ac:dyDescent="0.3">
      <c r="A638" s="3" t="s">
        <v>2661</v>
      </c>
      <c r="B638" s="8"/>
    </row>
    <row r="639" spans="1:2" x14ac:dyDescent="0.3">
      <c r="A639" s="3" t="s">
        <v>2662</v>
      </c>
      <c r="B639" s="8"/>
    </row>
    <row r="640" spans="1:2" x14ac:dyDescent="0.3">
      <c r="A640" s="3" t="s">
        <v>2663</v>
      </c>
      <c r="B640" s="8"/>
    </row>
    <row r="641" spans="1:2" x14ac:dyDescent="0.3">
      <c r="A641" s="3" t="s">
        <v>2664</v>
      </c>
      <c r="B641" s="8"/>
    </row>
    <row r="642" spans="1:2" x14ac:dyDescent="0.3">
      <c r="A642" s="3" t="s">
        <v>2665</v>
      </c>
      <c r="B642" s="8"/>
    </row>
    <row r="643" spans="1:2" x14ac:dyDescent="0.3">
      <c r="A643" s="3" t="s">
        <v>2666</v>
      </c>
      <c r="B643" s="8"/>
    </row>
    <row r="644" spans="1:2" x14ac:dyDescent="0.3">
      <c r="A644" s="3" t="s">
        <v>2667</v>
      </c>
      <c r="B644" s="8"/>
    </row>
    <row r="645" spans="1:2" x14ac:dyDescent="0.3">
      <c r="A645" s="3" t="s">
        <v>2668</v>
      </c>
      <c r="B645" s="8"/>
    </row>
    <row r="646" spans="1:2" x14ac:dyDescent="0.3">
      <c r="A646" s="3" t="s">
        <v>2669</v>
      </c>
      <c r="B646" s="8"/>
    </row>
    <row r="647" spans="1:2" x14ac:dyDescent="0.3">
      <c r="A647" s="3" t="s">
        <v>2670</v>
      </c>
      <c r="B647" s="8"/>
    </row>
    <row r="648" spans="1:2" x14ac:dyDescent="0.3">
      <c r="A648" s="3" t="s">
        <v>2671</v>
      </c>
      <c r="B648" s="8"/>
    </row>
    <row r="649" spans="1:2" x14ac:dyDescent="0.3">
      <c r="A649" s="3" t="s">
        <v>2672</v>
      </c>
      <c r="B649" s="8"/>
    </row>
    <row r="650" spans="1:2" x14ac:dyDescent="0.3">
      <c r="A650" s="3" t="s">
        <v>2673</v>
      </c>
      <c r="B650" s="8"/>
    </row>
    <row r="651" spans="1:2" x14ac:dyDescent="0.3">
      <c r="A651" s="3" t="s">
        <v>2674</v>
      </c>
      <c r="B651" s="8"/>
    </row>
    <row r="652" spans="1:2" x14ac:dyDescent="0.3">
      <c r="A652" s="3" t="s">
        <v>2675</v>
      </c>
      <c r="B652" s="8"/>
    </row>
    <row r="653" spans="1:2" x14ac:dyDescent="0.3">
      <c r="A653" s="3" t="s">
        <v>2676</v>
      </c>
      <c r="B653" s="8"/>
    </row>
    <row r="654" spans="1:2" x14ac:dyDescent="0.3">
      <c r="A654" s="3" t="s">
        <v>2677</v>
      </c>
      <c r="B654" s="8"/>
    </row>
    <row r="655" spans="1:2" x14ac:dyDescent="0.3">
      <c r="A655" s="3" t="s">
        <v>2678</v>
      </c>
      <c r="B655" s="8"/>
    </row>
    <row r="656" spans="1:2" x14ac:dyDescent="0.3">
      <c r="A656" s="3" t="s">
        <v>2679</v>
      </c>
      <c r="B656" s="8"/>
    </row>
    <row r="657" spans="1:2" x14ac:dyDescent="0.3">
      <c r="A657" s="3" t="s">
        <v>2680</v>
      </c>
      <c r="B657" s="8"/>
    </row>
    <row r="658" spans="1:2" x14ac:dyDescent="0.3">
      <c r="A658" s="3" t="s">
        <v>2681</v>
      </c>
      <c r="B658" s="8"/>
    </row>
    <row r="659" spans="1:2" x14ac:dyDescent="0.3">
      <c r="A659" s="3" t="s">
        <v>2682</v>
      </c>
      <c r="B659" s="8"/>
    </row>
    <row r="660" spans="1:2" x14ac:dyDescent="0.3">
      <c r="A660" s="3" t="s">
        <v>2683</v>
      </c>
      <c r="B660" s="8"/>
    </row>
    <row r="661" spans="1:2" x14ac:dyDescent="0.3">
      <c r="A661" s="3" t="s">
        <v>2684</v>
      </c>
      <c r="B661" s="8"/>
    </row>
    <row r="662" spans="1:2" x14ac:dyDescent="0.3">
      <c r="A662" s="3" t="s">
        <v>2685</v>
      </c>
      <c r="B662" s="8"/>
    </row>
    <row r="663" spans="1:2" x14ac:dyDescent="0.3">
      <c r="A663" s="3" t="s">
        <v>2686</v>
      </c>
      <c r="B663" s="8"/>
    </row>
    <row r="664" spans="1:2" x14ac:dyDescent="0.3">
      <c r="A664" s="3" t="s">
        <v>2687</v>
      </c>
      <c r="B664" s="8"/>
    </row>
    <row r="665" spans="1:2" x14ac:dyDescent="0.3">
      <c r="A665" s="3" t="s">
        <v>2688</v>
      </c>
      <c r="B665" s="8"/>
    </row>
    <row r="666" spans="1:2" x14ac:dyDescent="0.3">
      <c r="A666" s="3" t="s">
        <v>2689</v>
      </c>
      <c r="B666" s="8"/>
    </row>
    <row r="667" spans="1:2" x14ac:dyDescent="0.3">
      <c r="A667" s="3" t="s">
        <v>2690</v>
      </c>
      <c r="B667" s="8"/>
    </row>
    <row r="668" spans="1:2" x14ac:dyDescent="0.3">
      <c r="A668" s="3" t="s">
        <v>2691</v>
      </c>
      <c r="B668" s="8"/>
    </row>
    <row r="669" spans="1:2" x14ac:dyDescent="0.3">
      <c r="A669" s="3" t="s">
        <v>2692</v>
      </c>
      <c r="B669" s="8"/>
    </row>
    <row r="670" spans="1:2" x14ac:dyDescent="0.3">
      <c r="A670" s="3" t="s">
        <v>2693</v>
      </c>
      <c r="B670" s="8"/>
    </row>
    <row r="671" spans="1:2" x14ac:dyDescent="0.3">
      <c r="A671" s="3" t="s">
        <v>2694</v>
      </c>
      <c r="B671" s="8"/>
    </row>
    <row r="672" spans="1:2" x14ac:dyDescent="0.3">
      <c r="A672" s="3" t="s">
        <v>2695</v>
      </c>
      <c r="B672" s="8"/>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2" sqref="A2:B2"/>
    </sheetView>
  </sheetViews>
  <sheetFormatPr defaultRowHeight="14.4" x14ac:dyDescent="0.3"/>
  <sheetData>
    <row r="1" spans="1:2" x14ac:dyDescent="0.3">
      <c r="A1" t="s">
        <v>1506</v>
      </c>
      <c r="B1" t="s">
        <v>1507</v>
      </c>
    </row>
    <row r="2" spans="1:2" x14ac:dyDescent="0.3">
      <c r="A2" s="3"/>
      <c r="B2" s="3"/>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91"/>
  <sheetViews>
    <sheetView topLeftCell="B1" workbookViewId="0">
      <selection activeCell="B5" sqref="B5"/>
    </sheetView>
  </sheetViews>
  <sheetFormatPr defaultRowHeight="14.4" x14ac:dyDescent="0.3"/>
  <cols>
    <col min="1" max="1" width="26.21875" hidden="1" customWidth="1"/>
    <col min="2" max="2" width="13.21875" customWidth="1"/>
    <col min="3" max="3" width="13.44140625" bestFit="1" customWidth="1"/>
    <col min="4" max="4" width="6.77734375" bestFit="1" customWidth="1"/>
    <col min="5" max="5" width="14.77734375" bestFit="1" customWidth="1"/>
    <col min="6" max="7" width="7.77734375" bestFit="1" customWidth="1"/>
    <col min="8" max="8" width="22.21875" customWidth="1"/>
    <col min="9" max="9" width="25.21875" customWidth="1"/>
    <col min="10" max="10" width="17.77734375" customWidth="1"/>
    <col min="12" max="12" width="16.44140625" bestFit="1" customWidth="1"/>
    <col min="13" max="13" width="15.5546875" bestFit="1" customWidth="1"/>
  </cols>
  <sheetData>
    <row r="1" spans="1:14" x14ac:dyDescent="0.3">
      <c r="A1" t="s">
        <v>1506</v>
      </c>
      <c r="B1" t="s">
        <v>0</v>
      </c>
      <c r="C1" s="1" t="s">
        <v>1</v>
      </c>
      <c r="D1" s="2" t="s">
        <v>2</v>
      </c>
      <c r="E1" s="1" t="s">
        <v>3</v>
      </c>
      <c r="F1" s="2" t="s">
        <v>1505</v>
      </c>
      <c r="G1" t="s">
        <v>4</v>
      </c>
      <c r="H1" t="s">
        <v>5</v>
      </c>
      <c r="I1" t="s">
        <v>6</v>
      </c>
      <c r="J1" t="s">
        <v>7</v>
      </c>
      <c r="K1" t="s">
        <v>8</v>
      </c>
      <c r="L1" t="s">
        <v>2007</v>
      </c>
      <c r="M1" t="s">
        <v>2008</v>
      </c>
      <c r="N1" t="s">
        <v>1507</v>
      </c>
    </row>
    <row r="2" spans="1:14" ht="100.8" x14ac:dyDescent="0.3">
      <c r="A2" s="3" t="str">
        <f>"GBR_" &amp; GitBlitRepoTable[[#This Row],[Repo Name]]</f>
        <v>GBR_MACApp</v>
      </c>
      <c r="B2" s="3" t="s">
        <v>9</v>
      </c>
      <c r="C2" s="4">
        <v>43573</v>
      </c>
      <c r="D2" s="5" t="s">
        <v>2</v>
      </c>
      <c r="E2" s="4">
        <v>43581</v>
      </c>
      <c r="F2" s="5" t="s">
        <v>2</v>
      </c>
      <c r="G2" s="6">
        <v>0.41666666666666669</v>
      </c>
      <c r="H2" s="7"/>
      <c r="I2" s="8" t="s">
        <v>10</v>
      </c>
      <c r="J2" s="8" t="s">
        <v>11</v>
      </c>
      <c r="K2" s="8" t="s">
        <v>12</v>
      </c>
      <c r="L2" s="8" t="str">
        <f>SUBSTITUTE(GitBlitRepoTable[[#This Row],[Leads]], ";", ",")</f>
        <v>s005628, s010792, s131011, s142161, s281490, s282281, s284272, s297043</v>
      </c>
      <c r="M2" s="8" t="str">
        <f>SUBSTITUTE(GitBlitRepoTable[[#This Row],[Devs]], ";", ",")</f>
        <v>s005768, s007846, s130522, s211249, s273595, s279726, s281030</v>
      </c>
      <c r="N2" s="8" t="s">
        <v>1508</v>
      </c>
    </row>
    <row r="3" spans="1:14" ht="57.6" x14ac:dyDescent="0.3">
      <c r="A3" s="3" t="str">
        <f>"GBR_" &amp; GitBlitRepoTable[[#This Row],[Repo Name]]</f>
        <v>GBR_MCPE</v>
      </c>
      <c r="B3" s="3" t="s">
        <v>13</v>
      </c>
      <c r="C3" s="4">
        <v>43573</v>
      </c>
      <c r="D3" s="5" t="s">
        <v>2</v>
      </c>
      <c r="E3" s="4">
        <v>43580</v>
      </c>
      <c r="F3" s="5" t="s">
        <v>2</v>
      </c>
      <c r="G3" s="6">
        <v>0.41666666666666669</v>
      </c>
      <c r="H3" s="7"/>
      <c r="I3" s="8" t="s">
        <v>14</v>
      </c>
      <c r="J3" s="8" t="s">
        <v>15</v>
      </c>
      <c r="K3" s="8"/>
      <c r="L3" s="8" t="str">
        <f>SUBSTITUTE(GitBlitRepoTable[[#This Row],[Leads]], ";", ",")</f>
        <v>s182647, s184520, s186128, s209399, s209664, s211930, s506956</v>
      </c>
      <c r="M3" s="8" t="str">
        <f>SUBSTITUTE(GitBlitRepoTable[[#This Row],[Devs]], ";", ",")</f>
        <v/>
      </c>
      <c r="N3" s="8" t="s">
        <v>1508</v>
      </c>
    </row>
    <row r="4" spans="1:14" ht="216" x14ac:dyDescent="0.3">
      <c r="A4" s="3" t="str">
        <f>"GBR_" &amp; GitBlitRepoTable[[#This Row],[Repo Name]]</f>
        <v>GBR_gsBridgePwrlyOH</v>
      </c>
      <c r="B4" s="3" t="s">
        <v>16</v>
      </c>
      <c r="C4" s="4">
        <v>43573</v>
      </c>
      <c r="D4" s="5" t="s">
        <v>2</v>
      </c>
      <c r="E4" s="4">
        <v>43580</v>
      </c>
      <c r="F4" s="5" t="s">
        <v>2</v>
      </c>
      <c r="G4" s="6">
        <v>0.54166666666666663</v>
      </c>
      <c r="H4" s="8"/>
      <c r="I4" s="8" t="s">
        <v>17</v>
      </c>
      <c r="J4" s="8" t="s">
        <v>18</v>
      </c>
      <c r="K4" s="8" t="s">
        <v>19</v>
      </c>
      <c r="L4" s="8" t="str">
        <f>SUBSTITUTE(GitBlitRepoTable[[#This Row],[Leads]], ";", ",")</f>
        <v>d000201, d080068, dconl87, s004802, s004882, s006528, s010572, s010719, s131182, s148222, s186283, s203524, s206534, s249005, s252714, s254311, s263867, s272385, s272110, s272609, s274520, s275372, s276071, s276677, s277575, s277576, s279887, s280495, s289999, s294076</v>
      </c>
      <c r="M4" s="8" t="str">
        <f>SUBSTITUTE(GitBlitRepoTable[[#This Row],[Devs]], ";", ",")</f>
        <v>s173463, s194745, s206534, s274520, s277575, s277576, s279887, s280495</v>
      </c>
      <c r="N4" s="8" t="s">
        <v>1508</v>
      </c>
    </row>
    <row r="5" spans="1:14" ht="72" x14ac:dyDescent="0.3">
      <c r="A5" s="3" t="str">
        <f>"GBR_" &amp; GitBlitRepoTable[[#This Row],[Repo Name]]</f>
        <v>GBR_innovation-microgrid</v>
      </c>
      <c r="B5" s="3" t="s">
        <v>20</v>
      </c>
      <c r="C5" s="4">
        <v>43573</v>
      </c>
      <c r="D5" s="5" t="s">
        <v>21</v>
      </c>
      <c r="E5" s="4">
        <v>43580</v>
      </c>
      <c r="F5" s="5" t="s">
        <v>22</v>
      </c>
      <c r="G5" s="6">
        <v>0.54166666666666663</v>
      </c>
      <c r="H5" s="7" t="s">
        <v>23</v>
      </c>
      <c r="I5" s="8"/>
      <c r="J5" s="8"/>
      <c r="K5" s="8"/>
      <c r="L5" s="8" t="str">
        <f>SUBSTITUTE(GitBlitRepoTable[[#This Row],[Leads]], ";", ",")</f>
        <v/>
      </c>
      <c r="M5" s="8" t="str">
        <f>SUBSTITUTE(GitBlitRepoTable[[#This Row],[Devs]], ";", ",")</f>
        <v/>
      </c>
      <c r="N5" s="8"/>
    </row>
    <row r="6" spans="1:14" ht="409.6" x14ac:dyDescent="0.3">
      <c r="A6" s="3" t="str">
        <f>"GBR_" &amp; GitBlitRepoTable[[#This Row],[Repo Name]]</f>
        <v>GBR_maximo-dw-test-automation</v>
      </c>
      <c r="B6" s="3" t="s">
        <v>24</v>
      </c>
      <c r="C6" s="4">
        <v>43573</v>
      </c>
      <c r="D6" s="5" t="s">
        <v>2</v>
      </c>
      <c r="E6" s="4">
        <v>43580</v>
      </c>
      <c r="F6" s="5" t="s">
        <v>2</v>
      </c>
      <c r="G6" s="6">
        <v>0.58333333333333337</v>
      </c>
      <c r="H6" s="7"/>
      <c r="I6" s="8" t="s">
        <v>25</v>
      </c>
      <c r="J6" s="8" t="s">
        <v>26</v>
      </c>
      <c r="K6" s="8" t="s">
        <v>27</v>
      </c>
      <c r="L6" s="8" t="str">
        <f>SUBSTITUTE(GitBlitRepoTable[[#This Row],[Leads]], ";", ",")</f>
        <v>s007585,s183623,s202025,s203524,s277452,s278013,s291326,s294401,s295702</v>
      </c>
      <c r="M6" s="8" t="str">
        <f>SUBSTITUTE(GitBlitRepoTable[[#This Row],[Devs]], ";", ",")</f>
        <v>s005824,s012358,s203068,s239290,s249251,s261076,s264706,s269790,s272295,s274553,s274590,s277452,s278013,s278371,s278572,s279210,s281300,s285321,s286062,s288553,s291106,s291152,s291326,s292078,s292414,s292503,s292931,s293014,s293840,s294401,s295062,s297887,s298163</v>
      </c>
      <c r="N6" s="8" t="s">
        <v>1508</v>
      </c>
    </row>
    <row r="7" spans="1:14" ht="57.6" x14ac:dyDescent="0.3">
      <c r="A7" s="3" t="str">
        <f>"GBR_" &amp; GitBlitRepoTable[[#This Row],[Repo Name]]</f>
        <v>GBR_dmis_mamwas</v>
      </c>
      <c r="B7" s="3" t="s">
        <v>28</v>
      </c>
      <c r="C7" s="4">
        <v>43573</v>
      </c>
      <c r="D7" s="5" t="s">
        <v>2</v>
      </c>
      <c r="E7" s="4">
        <v>43580</v>
      </c>
      <c r="F7" s="5" t="s">
        <v>2</v>
      </c>
      <c r="G7" s="6">
        <v>0.58333333333333337</v>
      </c>
      <c r="H7" s="7"/>
      <c r="I7" s="8" t="s">
        <v>29</v>
      </c>
      <c r="J7" s="8" t="s">
        <v>30</v>
      </c>
      <c r="K7" s="8" t="s">
        <v>31</v>
      </c>
      <c r="L7" s="8" t="str">
        <f>SUBSTITUTE(GitBlitRepoTable[[#This Row],[Leads]], ";", ",")</f>
        <v>dconl87</v>
      </c>
      <c r="M7" s="8" t="str">
        <f>SUBSTITUTE(GitBlitRepoTable[[#This Row],[Devs]], ";", ",")</f>
        <v>s186128,s187760,s243088,s278613</v>
      </c>
      <c r="N7" s="8" t="s">
        <v>1508</v>
      </c>
    </row>
    <row r="8" spans="1:14" ht="57.6" x14ac:dyDescent="0.3">
      <c r="A8" s="3" t="str">
        <f>"GBR_" &amp; GitBlitRepoTable[[#This Row],[Repo Name]]</f>
        <v>GBR_ITIS</v>
      </c>
      <c r="B8" s="3" t="s">
        <v>32</v>
      </c>
      <c r="C8" s="4">
        <v>43573</v>
      </c>
      <c r="D8" s="5" t="s">
        <v>2</v>
      </c>
      <c r="E8" s="4">
        <v>43581</v>
      </c>
      <c r="F8" s="5" t="s">
        <v>2</v>
      </c>
      <c r="G8" s="6">
        <v>0.41666666666666669</v>
      </c>
      <c r="H8" s="9"/>
      <c r="I8" s="8" t="s">
        <v>33</v>
      </c>
      <c r="J8" s="8" t="s">
        <v>34</v>
      </c>
      <c r="K8" s="8" t="s">
        <v>35</v>
      </c>
      <c r="L8" s="8" t="str">
        <f>SUBSTITUTE(GitBlitRepoTable[[#This Row],[Leads]], ";", ",")</f>
        <v>s005628,s010792,s131011,s204452,s211930,s282281</v>
      </c>
      <c r="M8" s="8" t="str">
        <f>SUBSTITUTE(GitBlitRepoTable[[#This Row],[Devs]], ";", ",")</f>
        <v>s005768,s007846,s010792,s130522</v>
      </c>
      <c r="N8" s="8" t="s">
        <v>1508</v>
      </c>
    </row>
    <row r="9" spans="1:14" x14ac:dyDescent="0.3">
      <c r="A9" s="3" t="str">
        <f>"GBR_" &amp; GitBlitRepoTable[[#This Row],[Repo Name]]</f>
        <v>GBR_aepforestry_ws</v>
      </c>
      <c r="B9" s="3" t="s">
        <v>36</v>
      </c>
      <c r="C9" s="4">
        <v>43573</v>
      </c>
      <c r="D9" s="5" t="s">
        <v>2</v>
      </c>
      <c r="E9" s="4">
        <v>43581</v>
      </c>
      <c r="F9" s="5"/>
      <c r="G9" s="6"/>
      <c r="H9" s="7" t="s">
        <v>37</v>
      </c>
      <c r="I9" s="8" t="s">
        <v>38</v>
      </c>
      <c r="J9" s="8" t="s">
        <v>39</v>
      </c>
      <c r="K9" s="8"/>
      <c r="L9" s="8" t="str">
        <f>SUBSTITUTE(GitBlitRepoTable[[#This Row],[Leads]], ";", ",")</f>
        <v>s189784,s992324</v>
      </c>
      <c r="M9" s="8" t="str">
        <f>SUBSTITUTE(GitBlitRepoTable[[#This Row],[Devs]], ";", ",")</f>
        <v/>
      </c>
      <c r="N9" s="8"/>
    </row>
    <row r="10" spans="1:14" ht="28.8" x14ac:dyDescent="0.3">
      <c r="A10" s="3" t="str">
        <f>"GBR_" &amp; GitBlitRepoTable[[#This Row],[Repo Name]]</f>
        <v>GBR_TLMLoad</v>
      </c>
      <c r="B10" s="3" t="s">
        <v>40</v>
      </c>
      <c r="C10" s="4">
        <v>43573</v>
      </c>
      <c r="D10" s="5" t="s">
        <v>2</v>
      </c>
      <c r="E10" s="4">
        <v>43581</v>
      </c>
      <c r="F10" s="5" t="s">
        <v>2</v>
      </c>
      <c r="G10" s="6">
        <v>0.54166666666666663</v>
      </c>
      <c r="H10" s="7"/>
      <c r="I10" s="8" t="s">
        <v>41</v>
      </c>
      <c r="J10" s="8" t="s">
        <v>42</v>
      </c>
      <c r="K10" s="8"/>
      <c r="L10" s="8" t="str">
        <f>SUBSTITUTE(GitBlitRepoTable[[#This Row],[Leads]], ";", ",")</f>
        <v>s189784</v>
      </c>
      <c r="M10" s="8" t="str">
        <f>SUBSTITUTE(GitBlitRepoTable[[#This Row],[Devs]], ";", ",")</f>
        <v/>
      </c>
      <c r="N10" s="8" t="s">
        <v>1508</v>
      </c>
    </row>
    <row r="11" spans="1:14" ht="43.2" x14ac:dyDescent="0.3">
      <c r="A11" s="3" t="str">
        <f>"GBR_" &amp; GitBlitRepoTable[[#This Row],[Repo Name]]</f>
        <v>GBR_CLRS</v>
      </c>
      <c r="B11" s="3" t="s">
        <v>43</v>
      </c>
      <c r="C11" s="4">
        <v>43573</v>
      </c>
      <c r="D11" s="5" t="s">
        <v>2</v>
      </c>
      <c r="E11" s="4">
        <v>43581</v>
      </c>
      <c r="F11" s="5" t="s">
        <v>2</v>
      </c>
      <c r="G11" s="6">
        <v>0.54166666666666663</v>
      </c>
      <c r="H11" s="7"/>
      <c r="I11" s="8" t="s">
        <v>44</v>
      </c>
      <c r="J11" s="8" t="s">
        <v>45</v>
      </c>
      <c r="K11" s="8" t="s">
        <v>46</v>
      </c>
      <c r="L11" s="8" t="str">
        <f>SUBSTITUTE(GitBlitRepoTable[[#This Row],[Leads]], ";", ",")</f>
        <v>s094161,s263074,s272121,s295721,s772820</v>
      </c>
      <c r="M11" s="8" t="str">
        <f>SUBSTITUTE(GitBlitRepoTable[[#This Row],[Devs]], ";", ",")</f>
        <v>d002033</v>
      </c>
      <c r="N11" s="8" t="s">
        <v>1508</v>
      </c>
    </row>
    <row r="12" spans="1:14" ht="57.6" x14ac:dyDescent="0.3">
      <c r="A12" s="3" t="str">
        <f>"GBR_" &amp; GitBlitRepoTable[[#This Row],[Repo Name]]</f>
        <v>GBR_RealTrade</v>
      </c>
      <c r="B12" s="3" t="s">
        <v>47</v>
      </c>
      <c r="C12" s="4">
        <v>43573</v>
      </c>
      <c r="D12" s="5" t="s">
        <v>2</v>
      </c>
      <c r="E12" s="4"/>
      <c r="F12" s="5"/>
      <c r="G12" s="6"/>
      <c r="H12" s="7" t="s">
        <v>48</v>
      </c>
      <c r="I12" s="8" t="s">
        <v>49</v>
      </c>
      <c r="J12" s="8" t="s">
        <v>50</v>
      </c>
      <c r="K12" s="8"/>
      <c r="L12" s="8" t="str">
        <f>SUBSTITUTE(GitBlitRepoTable[[#This Row],[Leads]], ";", ",")</f>
        <v>s182647,s184520,s186128,s209399,s209664,s211930,s506956</v>
      </c>
      <c r="M12" s="8" t="str">
        <f>SUBSTITUTE(GitBlitRepoTable[[#This Row],[Devs]], ";", ",")</f>
        <v/>
      </c>
      <c r="N12" s="8"/>
    </row>
    <row r="13" spans="1:14" ht="43.2" x14ac:dyDescent="0.3">
      <c r="A13" s="3" t="str">
        <f>"GBR_" &amp; GitBlitRepoTable[[#This Row],[Repo Name]]</f>
        <v>GBR_PO2TERSInterface</v>
      </c>
      <c r="B13" s="3" t="s">
        <v>51</v>
      </c>
      <c r="C13" s="4">
        <v>43577</v>
      </c>
      <c r="D13" s="5" t="s">
        <v>2</v>
      </c>
      <c r="E13" s="4">
        <f t="shared" ref="E13" si="0">C13+7</f>
        <v>43584</v>
      </c>
      <c r="F13" s="5" t="s">
        <v>2</v>
      </c>
      <c r="G13" s="6">
        <v>0.41666666666666669</v>
      </c>
      <c r="H13" s="7"/>
      <c r="I13" s="8" t="s">
        <v>52</v>
      </c>
      <c r="J13" s="8" t="s">
        <v>53</v>
      </c>
      <c r="K13" s="8" t="s">
        <v>54</v>
      </c>
      <c r="L13" s="8" t="str">
        <f>SUBSTITUTE(GitBlitRepoTable[[#This Row],[Leads]], ";", ",")</f>
        <v>s006528,s007166,s007974,s174125,s195393</v>
      </c>
      <c r="M13" s="8" t="str">
        <f>SUBSTITUTE(GitBlitRepoTable[[#This Row],[Devs]], ";", ",")</f>
        <v>s173463</v>
      </c>
      <c r="N13" s="8" t="s">
        <v>1508</v>
      </c>
    </row>
    <row r="14" spans="1:14" x14ac:dyDescent="0.3">
      <c r="A14" s="3" t="str">
        <f>"GBR_" &amp; GitBlitRepoTable[[#This Row],[Repo Name]]</f>
        <v>GBR_test-two</v>
      </c>
      <c r="B14" s="3" t="s">
        <v>55</v>
      </c>
      <c r="C14" s="4">
        <v>43577</v>
      </c>
      <c r="D14" s="5" t="s">
        <v>21</v>
      </c>
      <c r="E14" s="4"/>
      <c r="F14" s="5"/>
      <c r="G14" s="6"/>
      <c r="H14" s="7" t="s">
        <v>37</v>
      </c>
      <c r="I14" s="8" t="s">
        <v>56</v>
      </c>
      <c r="J14" s="8"/>
      <c r="K14" s="8"/>
      <c r="L14" s="8" t="str">
        <f>SUBSTITUTE(GitBlitRepoTable[[#This Row],[Leads]], ";", ",")</f>
        <v/>
      </c>
      <c r="M14" s="8" t="str">
        <f>SUBSTITUTE(GitBlitRepoTable[[#This Row],[Devs]], ";", ",")</f>
        <v/>
      </c>
      <c r="N14" s="8"/>
    </row>
    <row r="15" spans="1:14" ht="28.8" x14ac:dyDescent="0.3">
      <c r="A15" s="3" t="str">
        <f>"GBR_" &amp; GitBlitRepoTable[[#This Row],[Repo Name]]</f>
        <v>GBR_asd-workorder-scripts</v>
      </c>
      <c r="B15" s="3" t="s">
        <v>57</v>
      </c>
      <c r="C15" s="4">
        <v>43577</v>
      </c>
      <c r="D15" s="5" t="s">
        <v>2</v>
      </c>
      <c r="E15" s="4">
        <f t="shared" ref="E15:E80" si="1">C15+7</f>
        <v>43584</v>
      </c>
      <c r="F15" s="5" t="s">
        <v>2</v>
      </c>
      <c r="G15" s="6">
        <v>0.41666666666666669</v>
      </c>
      <c r="H15" s="7"/>
      <c r="I15" s="8" t="s">
        <v>58</v>
      </c>
      <c r="J15" s="8" t="s">
        <v>59</v>
      </c>
      <c r="K15" s="8"/>
      <c r="L15" s="8" t="str">
        <f>SUBSTITUTE(GitBlitRepoTable[[#This Row],[Leads]], ";", ",")</f>
        <v>s229931</v>
      </c>
      <c r="M15" s="8" t="str">
        <f>SUBSTITUTE(GitBlitRepoTable[[#This Row],[Devs]], ";", ",")</f>
        <v/>
      </c>
      <c r="N15" s="8" t="s">
        <v>1508</v>
      </c>
    </row>
    <row r="16" spans="1:14" ht="57.6" x14ac:dyDescent="0.3">
      <c r="A16" s="3" t="str">
        <f>"GBR_" &amp; GitBlitRepoTable[[#This Row],[Repo Name]]</f>
        <v>GBR_dmis_loader_copy</v>
      </c>
      <c r="B16" s="3" t="s">
        <v>60</v>
      </c>
      <c r="C16" s="4">
        <v>43577</v>
      </c>
      <c r="D16" s="5" t="s">
        <v>2</v>
      </c>
      <c r="E16" s="4">
        <f t="shared" si="1"/>
        <v>43584</v>
      </c>
      <c r="F16" s="5" t="s">
        <v>2</v>
      </c>
      <c r="G16" s="6">
        <v>0.54166666666666663</v>
      </c>
      <c r="H16" s="7"/>
      <c r="I16" s="8" t="s">
        <v>29</v>
      </c>
      <c r="J16" s="8" t="s">
        <v>30</v>
      </c>
      <c r="K16" s="8" t="s">
        <v>31</v>
      </c>
      <c r="L16" s="8" t="str">
        <f>SUBSTITUTE(GitBlitRepoTable[[#This Row],[Leads]], ";", ",")</f>
        <v>dconl87</v>
      </c>
      <c r="M16" s="8" t="str">
        <f>SUBSTITUTE(GitBlitRepoTable[[#This Row],[Devs]], ";", ",")</f>
        <v>s186128,s187760,s243088,s278613</v>
      </c>
      <c r="N16" s="8" t="s">
        <v>1508</v>
      </c>
    </row>
    <row r="17" spans="1:14" ht="86.4" x14ac:dyDescent="0.3">
      <c r="A17" s="3" t="str">
        <f>"GBR_" &amp; GitBlitRepoTable[[#This Row],[Repo Name]]</f>
        <v>GBR_CorpSep</v>
      </c>
      <c r="B17" s="3" t="s">
        <v>61</v>
      </c>
      <c r="C17" s="4"/>
      <c r="D17" s="5" t="s">
        <v>2</v>
      </c>
      <c r="E17" s="4">
        <v>43585</v>
      </c>
      <c r="F17" s="5" t="s">
        <v>2</v>
      </c>
      <c r="G17" s="6">
        <v>0.54166666666666663</v>
      </c>
      <c r="H17" s="7" t="s">
        <v>62</v>
      </c>
      <c r="I17" s="8" t="s">
        <v>63</v>
      </c>
      <c r="J17" s="8" t="s">
        <v>64</v>
      </c>
      <c r="K17" s="8" t="s">
        <v>65</v>
      </c>
      <c r="L17" s="8" t="str">
        <f>SUBSTITUTE(GitBlitRepoTable[[#This Row],[Leads]], ";", ",")</f>
        <v>s243088,z000461</v>
      </c>
      <c r="M17" s="8" t="str">
        <f>SUBSTITUTE(GitBlitRepoTable[[#This Row],[Devs]], ";", ",")</f>
        <v>s242932,s243247,s263867,s272609,s280615,s292155</v>
      </c>
      <c r="N17" s="8" t="s">
        <v>1508</v>
      </c>
    </row>
    <row r="18" spans="1:14" ht="72" x14ac:dyDescent="0.3">
      <c r="A18" s="3" t="str">
        <f>"GBR_" &amp; GitBlitRepoTable[[#This Row],[Repo Name]]</f>
        <v>GBR_old-svn</v>
      </c>
      <c r="B18" s="3" t="s">
        <v>66</v>
      </c>
      <c r="C18" s="4">
        <v>43577</v>
      </c>
      <c r="D18" s="5" t="s">
        <v>2</v>
      </c>
      <c r="E18" s="4">
        <f t="shared" si="1"/>
        <v>43584</v>
      </c>
      <c r="F18" s="5" t="s">
        <v>2</v>
      </c>
      <c r="G18" s="6">
        <v>0.58333333333333337</v>
      </c>
      <c r="H18" s="7"/>
      <c r="I18" s="8" t="s">
        <v>67</v>
      </c>
      <c r="J18" s="8" t="s">
        <v>68</v>
      </c>
      <c r="K18" s="8" t="s">
        <v>69</v>
      </c>
      <c r="L18" s="8" t="str">
        <f>SUBSTITUTE(GitBlitRepoTable[[#This Row],[Leads]], ";", ",")</f>
        <v>s005748,s005824,s007450,s008599,s012235,s132040,s276375,s608311,s998010</v>
      </c>
      <c r="M18" s="8" t="str">
        <f>SUBSTITUTE(GitBlitRepoTable[[#This Row],[Devs]], ";", ",")</f>
        <v>s282472</v>
      </c>
      <c r="N18" s="8" t="s">
        <v>1508</v>
      </c>
    </row>
    <row r="19" spans="1:14" ht="28.8" x14ac:dyDescent="0.3">
      <c r="A19" s="3" t="str">
        <f>"GBR_" &amp; GitBlitRepoTable[[#This Row],[Repo Name]]</f>
        <v>GBR_ECC_Sharepoint</v>
      </c>
      <c r="B19" s="3" t="s">
        <v>70</v>
      </c>
      <c r="C19" s="4">
        <v>43577</v>
      </c>
      <c r="D19" s="5" t="s">
        <v>2</v>
      </c>
      <c r="E19" s="4">
        <f t="shared" si="1"/>
        <v>43584</v>
      </c>
      <c r="F19" s="5" t="s">
        <v>2</v>
      </c>
      <c r="G19" s="6">
        <v>0.58333333333333337</v>
      </c>
      <c r="H19" s="7"/>
      <c r="I19" s="8" t="s">
        <v>71</v>
      </c>
      <c r="J19" s="8" t="s">
        <v>72</v>
      </c>
      <c r="K19" s="8" t="s">
        <v>73</v>
      </c>
      <c r="L19" s="8" t="str">
        <f>SUBSTITUTE(GitBlitRepoTable[[#This Row],[Leads]], ";", ",")</f>
        <v>s183074,s188785</v>
      </c>
      <c r="M19" s="8" t="str">
        <f>SUBSTITUTE(GitBlitRepoTable[[#This Row],[Devs]], ";", ",")</f>
        <v>s006403</v>
      </c>
      <c r="N19" s="8" t="s">
        <v>1508</v>
      </c>
    </row>
    <row r="20" spans="1:14" ht="28.8" x14ac:dyDescent="0.3">
      <c r="A20" s="3" t="str">
        <f>"GBR_" &amp; GitBlitRepoTable[[#This Row],[Repo Name]]</f>
        <v>GBR_FacilitiesRental</v>
      </c>
      <c r="B20" s="3" t="s">
        <v>74</v>
      </c>
      <c r="C20" s="4">
        <v>43578</v>
      </c>
      <c r="D20" s="5" t="s">
        <v>2</v>
      </c>
      <c r="E20" s="4">
        <f t="shared" si="1"/>
        <v>43585</v>
      </c>
      <c r="F20" s="5" t="s">
        <v>2</v>
      </c>
      <c r="G20" s="6">
        <v>0.41666666666666669</v>
      </c>
      <c r="H20" s="7"/>
      <c r="I20" s="8" t="s">
        <v>75</v>
      </c>
      <c r="J20" s="8" t="s">
        <v>76</v>
      </c>
      <c r="K20" s="8" t="s">
        <v>77</v>
      </c>
      <c r="L20" s="8" t="str">
        <f>SUBSTITUTE(GitBlitRepoTable[[#This Row],[Leads]], ";", ",")</f>
        <v>s173463,s179953,s189784</v>
      </c>
      <c r="M20" s="8" t="str">
        <f>SUBSTITUTE(GitBlitRepoTable[[#This Row],[Devs]], ";", ",")</f>
        <v>dcons11</v>
      </c>
      <c r="N20" s="8" t="s">
        <v>1508</v>
      </c>
    </row>
    <row r="21" spans="1:14" ht="172.8" x14ac:dyDescent="0.3">
      <c r="A21" s="3" t="str">
        <f>"GBR_" &amp; GitBlitRepoTable[[#This Row],[Repo Name]]</f>
        <v>GBR_AEP.GWISS.WebSecurity</v>
      </c>
      <c r="B21" s="3" t="s">
        <v>78</v>
      </c>
      <c r="C21" s="4">
        <v>43578</v>
      </c>
      <c r="D21" s="5" t="s">
        <v>2</v>
      </c>
      <c r="E21" s="4">
        <f t="shared" si="1"/>
        <v>43585</v>
      </c>
      <c r="F21" s="5" t="s">
        <v>2</v>
      </c>
      <c r="G21" s="6">
        <v>0.41666666666666669</v>
      </c>
      <c r="H21" s="7" t="s">
        <v>79</v>
      </c>
      <c r="I21" s="8" t="s">
        <v>80</v>
      </c>
      <c r="J21" s="8" t="s">
        <v>81</v>
      </c>
      <c r="K21" s="8" t="s">
        <v>82</v>
      </c>
      <c r="L21" s="8" t="str">
        <f>SUBSTITUTE(GitBlitRepoTable[[#This Row],[Leads]], ";", ",")</f>
        <v>s182647,s186128,s207769,s263867,s998442</v>
      </c>
      <c r="M21" s="8" t="str">
        <f>SUBSTITUTE(GitBlitRepoTable[[#This Row],[Devs]], ";", ",")</f>
        <v>s133241,s182647,s186128,s188785,s212170,s260895,s263867,s265025,s294099,s294545,s506956,s999163</v>
      </c>
      <c r="N21" s="8" t="s">
        <v>1508</v>
      </c>
    </row>
    <row r="22" spans="1:14" ht="43.2" x14ac:dyDescent="0.3">
      <c r="A22" s="3" t="str">
        <f>"GBR_" &amp; GitBlitRepoTable[[#This Row],[Repo Name]]</f>
        <v>GBR_MARS</v>
      </c>
      <c r="B22" s="3" t="s">
        <v>83</v>
      </c>
      <c r="C22" s="4">
        <v>43578</v>
      </c>
      <c r="D22" s="5" t="s">
        <v>2</v>
      </c>
      <c r="E22" s="4">
        <f t="shared" si="1"/>
        <v>43585</v>
      </c>
      <c r="F22" s="5" t="s">
        <v>2</v>
      </c>
      <c r="G22" s="6">
        <v>0.54166666666666663</v>
      </c>
      <c r="H22" s="7"/>
      <c r="I22" s="8" t="s">
        <v>84</v>
      </c>
      <c r="J22" s="8" t="s">
        <v>85</v>
      </c>
      <c r="K22" s="8" t="s">
        <v>86</v>
      </c>
      <c r="L22" s="8" t="str">
        <f>SUBSTITUTE(GitBlitRepoTable[[#This Row],[Leads]], ";", ",")</f>
        <v>s094161,s263074,s272121,s295721,s772820,s998442</v>
      </c>
      <c r="M22" s="8" t="str">
        <f>SUBSTITUTE(GitBlitRepoTable[[#This Row],[Devs]], ";", ",")</f>
        <v>d002033,s133670</v>
      </c>
      <c r="N22" s="8" t="s">
        <v>1508</v>
      </c>
    </row>
    <row r="23" spans="1:14" x14ac:dyDescent="0.3">
      <c r="A23" s="3" t="str">
        <f>"GBR_" &amp; GitBlitRepoTable[[#This Row],[Repo Name]]</f>
        <v>GBR_Personal-testmdm0</v>
      </c>
      <c r="B23" s="3" t="s">
        <v>87</v>
      </c>
      <c r="C23" s="4">
        <v>43578</v>
      </c>
      <c r="D23" s="5" t="s">
        <v>21</v>
      </c>
      <c r="E23" s="4"/>
      <c r="F23" s="5"/>
      <c r="G23" s="6"/>
      <c r="H23" s="7" t="s">
        <v>37</v>
      </c>
      <c r="I23" s="8"/>
      <c r="J23" s="8"/>
      <c r="K23" s="8"/>
      <c r="L23" s="8" t="str">
        <f>SUBSTITUTE(GitBlitRepoTable[[#This Row],[Leads]], ";", ",")</f>
        <v/>
      </c>
      <c r="M23" s="8" t="str">
        <f>SUBSTITUTE(GitBlitRepoTable[[#This Row],[Devs]], ";", ",")</f>
        <v/>
      </c>
      <c r="N23" s="8"/>
    </row>
    <row r="24" spans="1:14" ht="28.8" x14ac:dyDescent="0.3">
      <c r="A24" s="3" t="str">
        <f>"GBR_" &amp; GitBlitRepoTable[[#This Row],[Repo Name]]</f>
        <v>GBR_boat</v>
      </c>
      <c r="B24" s="3" t="s">
        <v>88</v>
      </c>
      <c r="C24" s="4">
        <v>43578</v>
      </c>
      <c r="D24" s="5" t="s">
        <v>2</v>
      </c>
      <c r="E24" s="4">
        <f t="shared" si="1"/>
        <v>43585</v>
      </c>
      <c r="F24" s="5" t="s">
        <v>2</v>
      </c>
      <c r="G24" s="6">
        <v>0.58333333333333337</v>
      </c>
      <c r="H24" s="7"/>
      <c r="I24" s="7" t="s">
        <v>89</v>
      </c>
      <c r="J24" s="8" t="s">
        <v>90</v>
      </c>
      <c r="K24" s="8"/>
      <c r="L24" s="8" t="str">
        <f>SUBSTITUTE(GitBlitRepoTable[[#This Row],[Leads]], ";", ",")</f>
        <v>s143001</v>
      </c>
      <c r="M24" s="8" t="str">
        <f>SUBSTITUTE(GitBlitRepoTable[[#This Row],[Devs]], ";", ",")</f>
        <v/>
      </c>
      <c r="N24" s="8" t="s">
        <v>1508</v>
      </c>
    </row>
    <row r="25" spans="1:14" ht="409.6" x14ac:dyDescent="0.3">
      <c r="A25" s="3" t="str">
        <f>"GBR_" &amp; GitBlitRepoTable[[#This Row],[Repo Name]]</f>
        <v>GBR_pdm-analytics-simulation-model</v>
      </c>
      <c r="B25" s="3" t="s">
        <v>91</v>
      </c>
      <c r="C25" s="4">
        <v>43578</v>
      </c>
      <c r="D25" s="5" t="s">
        <v>2</v>
      </c>
      <c r="E25" s="4">
        <f t="shared" si="1"/>
        <v>43585</v>
      </c>
      <c r="F25" s="5" t="s">
        <v>2</v>
      </c>
      <c r="G25" s="6">
        <v>0.58333333333333337</v>
      </c>
      <c r="H25" s="7"/>
      <c r="I25" s="8" t="s">
        <v>25</v>
      </c>
      <c r="J25" s="8" t="s">
        <v>26</v>
      </c>
      <c r="K25" s="8" t="s">
        <v>27</v>
      </c>
      <c r="L25" s="8" t="str">
        <f>SUBSTITUTE(GitBlitRepoTable[[#This Row],[Leads]], ";", ",")</f>
        <v>s007585,s183623,s202025,s203524,s277452,s278013,s291326,s294401,s295702</v>
      </c>
      <c r="M25" s="8" t="str">
        <f>SUBSTITUTE(GitBlitRepoTable[[#This Row],[Devs]], ";", ",")</f>
        <v>s005824,s012358,s203068,s239290,s249251,s261076,s264706,s269790,s272295,s274553,s274590,s277452,s278013,s278371,s278572,s279210,s281300,s285321,s286062,s288553,s291106,s291152,s291326,s292078,s292414,s292503,s292931,s293014,s293840,s294401,s295062,s297887,s298163</v>
      </c>
      <c r="N25" s="8" t="s">
        <v>1508</v>
      </c>
    </row>
    <row r="26" spans="1:14" ht="86.4" x14ac:dyDescent="0.3">
      <c r="A26" s="3" t="str">
        <f>"GBR_" &amp; GitBlitRepoTable[[#This Row],[Repo Name]]</f>
        <v>GBR_AEPCH</v>
      </c>
      <c r="B26" s="3" t="s">
        <v>92</v>
      </c>
      <c r="C26" s="4">
        <v>43579</v>
      </c>
      <c r="D26" s="5" t="s">
        <v>2</v>
      </c>
      <c r="E26" s="4">
        <f t="shared" si="1"/>
        <v>43586</v>
      </c>
      <c r="F26" s="5" t="s">
        <v>2</v>
      </c>
      <c r="G26" s="6">
        <v>0.41666666666666669</v>
      </c>
      <c r="H26" s="9"/>
      <c r="I26" s="8" t="s">
        <v>93</v>
      </c>
      <c r="J26" s="8" t="s">
        <v>94</v>
      </c>
      <c r="K26" s="8" t="s">
        <v>95</v>
      </c>
      <c r="L26" s="8" t="str">
        <f>SUBSTITUTE(GitBlitRepoTable[[#This Row],[Leads]], ";", ",")</f>
        <v>s003811,s132294,s187760,s206534,s207855,s260705,s295026</v>
      </c>
      <c r="M26" s="8" t="str">
        <f>SUBSTITUTE(GitBlitRepoTable[[#This Row],[Devs]], ";", ",")</f>
        <v>s003811,s007196,s132294,s187760,s206534,s244187</v>
      </c>
      <c r="N26" s="8" t="s">
        <v>1508</v>
      </c>
    </row>
    <row r="27" spans="1:14" ht="100.8" x14ac:dyDescent="0.3">
      <c r="A27" s="3" t="str">
        <f>"GBR_" &amp; GitBlitRepoTable[[#This Row],[Repo Name]]</f>
        <v>GBR_datafeed-executor</v>
      </c>
      <c r="B27" s="3" t="s">
        <v>96</v>
      </c>
      <c r="C27" s="4">
        <v>43579</v>
      </c>
      <c r="D27" s="5" t="s">
        <v>2</v>
      </c>
      <c r="E27" s="4">
        <f t="shared" si="1"/>
        <v>43586</v>
      </c>
      <c r="F27" s="5" t="s">
        <v>2</v>
      </c>
      <c r="G27" s="6">
        <v>0.41666666666666669</v>
      </c>
      <c r="H27" s="7"/>
      <c r="I27" s="8" t="s">
        <v>97</v>
      </c>
      <c r="J27" s="8" t="s">
        <v>98</v>
      </c>
      <c r="K27" s="8" t="s">
        <v>99</v>
      </c>
      <c r="L27" s="8" t="str">
        <f>SUBSTITUTE(GitBlitRepoTable[[#This Row],[Leads]], ";", ",")</f>
        <v>s271585</v>
      </c>
      <c r="M27" s="8" t="str">
        <f>SUBSTITUTE(GitBlitRepoTable[[#This Row],[Devs]], ";", ",")</f>
        <v>a647156,s275511,s279074,s279637,s279669,s282791,s283950</v>
      </c>
      <c r="N27" s="8" t="s">
        <v>1508</v>
      </c>
    </row>
    <row r="28" spans="1:14" x14ac:dyDescent="0.3">
      <c r="A28" s="3" t="str">
        <f>"GBR_" &amp; GitBlitRepoTable[[#This Row],[Repo Name]]</f>
        <v>GBR_test</v>
      </c>
      <c r="B28" s="3" t="s">
        <v>100</v>
      </c>
      <c r="C28" s="4"/>
      <c r="D28" s="5" t="s">
        <v>21</v>
      </c>
      <c r="E28" s="4"/>
      <c r="F28" s="5"/>
      <c r="G28" s="6"/>
      <c r="H28" s="7" t="s">
        <v>37</v>
      </c>
      <c r="I28" s="8"/>
      <c r="J28" s="8"/>
      <c r="K28" s="8"/>
      <c r="L28" s="8" t="str">
        <f>SUBSTITUTE(GitBlitRepoTable[[#This Row],[Leads]], ";", ",")</f>
        <v/>
      </c>
      <c r="M28" s="8" t="str">
        <f>SUBSTITUTE(GitBlitRepoTable[[#This Row],[Devs]], ";", ",")</f>
        <v/>
      </c>
      <c r="N28" s="8"/>
    </row>
    <row r="29" spans="1:14" ht="172.8" x14ac:dyDescent="0.3">
      <c r="A29" s="3" t="str">
        <f>"GBR_" &amp; GitBlitRepoTable[[#This Row],[Repo Name]]</f>
        <v>GBR_ExportToExcel</v>
      </c>
      <c r="B29" s="3" t="s">
        <v>101</v>
      </c>
      <c r="C29" s="4">
        <v>43579</v>
      </c>
      <c r="D29" s="5" t="s">
        <v>2</v>
      </c>
      <c r="E29" s="4">
        <f t="shared" si="1"/>
        <v>43586</v>
      </c>
      <c r="F29" s="5" t="s">
        <v>2</v>
      </c>
      <c r="G29" s="6">
        <v>0.54166666666666663</v>
      </c>
      <c r="H29" s="7"/>
      <c r="I29" s="8" t="s">
        <v>80</v>
      </c>
      <c r="J29" s="8" t="s">
        <v>81</v>
      </c>
      <c r="K29" s="8" t="s">
        <v>82</v>
      </c>
      <c r="L29" s="8" t="str">
        <f>SUBSTITUTE(GitBlitRepoTable[[#This Row],[Leads]], ";", ",")</f>
        <v>s182647,s186128,s207769,s263867,s998442</v>
      </c>
      <c r="M29" s="8" t="str">
        <f>SUBSTITUTE(GitBlitRepoTable[[#This Row],[Devs]], ";", ",")</f>
        <v>s133241,s182647,s186128,s188785,s212170,s260895,s263867,s265025,s294099,s294545,s506956,s999163</v>
      </c>
      <c r="N29" s="8" t="s">
        <v>1508</v>
      </c>
    </row>
    <row r="30" spans="1:14" ht="57.6" x14ac:dyDescent="0.3">
      <c r="A30" s="3" t="str">
        <f>"GBR_" &amp; GitBlitRepoTable[[#This Row],[Repo Name]]</f>
        <v>GBR_Webster</v>
      </c>
      <c r="B30" s="3" t="s">
        <v>102</v>
      </c>
      <c r="C30" s="4">
        <v>43579</v>
      </c>
      <c r="D30" s="5" t="s">
        <v>2</v>
      </c>
      <c r="E30" s="4">
        <f t="shared" si="1"/>
        <v>43586</v>
      </c>
      <c r="F30" s="5" t="s">
        <v>2</v>
      </c>
      <c r="G30" s="6">
        <v>0.58333333333333337</v>
      </c>
      <c r="H30" s="7"/>
      <c r="I30" s="8" t="s">
        <v>103</v>
      </c>
      <c r="J30" s="8" t="s">
        <v>104</v>
      </c>
      <c r="K30" s="8" t="s">
        <v>105</v>
      </c>
      <c r="L30" s="8" t="str">
        <f>SUBSTITUTE(GitBlitRepoTable[[#This Row],[Leads]], ";", ",")</f>
        <v>s002100,s003811,s009218,s270999,s276201</v>
      </c>
      <c r="M30" s="8" t="str">
        <f>SUBSTITUTE(GitBlitRepoTable[[#This Row],[Devs]], ";", ",")</f>
        <v>d001039,s002100,s005280,s270999</v>
      </c>
      <c r="N30" s="8" t="s">
        <v>1508</v>
      </c>
    </row>
    <row r="31" spans="1:14" ht="216" x14ac:dyDescent="0.3">
      <c r="A31" s="3" t="str">
        <f>"GBR_" &amp; GitBlitRepoTable[[#This Row],[Repo Name]]</f>
        <v>GBR_cma-webmethods-test</v>
      </c>
      <c r="B31" s="3" t="s">
        <v>106</v>
      </c>
      <c r="C31" s="4">
        <v>43579</v>
      </c>
      <c r="D31" s="5" t="s">
        <v>2</v>
      </c>
      <c r="E31" s="4">
        <f t="shared" si="1"/>
        <v>43586</v>
      </c>
      <c r="F31" s="5" t="s">
        <v>2</v>
      </c>
      <c r="G31" s="6">
        <v>0.58333333333333337</v>
      </c>
      <c r="H31" s="7"/>
      <c r="I31" s="8" t="s">
        <v>107</v>
      </c>
      <c r="J31" s="8" t="s">
        <v>108</v>
      </c>
      <c r="K31" s="8" t="s">
        <v>109</v>
      </c>
      <c r="L31" s="8" t="str">
        <f>SUBSTITUTE(GitBlitRepoTable[[#This Row],[Leads]], ";", ",")</f>
        <v>s002100,s006958,s008271,s179120,s188785,s194745,s196887,s206653,s248234,s277482,s277844,s278454,s279638,s283023,s285822,s286171,s286251,s286452,s288070,s288591,s291554,s291970,s292236,s295637</v>
      </c>
      <c r="M31" s="8" t="str">
        <f>SUBSTITUTE(GitBlitRepoTable[[#This Row],[Devs]], ";", ",")</f>
        <v>s004140,s005272,s007209,s194759,s195644,s197206,s209184,s250226,s264529,s270483,s280022,s291121,s292816,s295358,s295710</v>
      </c>
      <c r="N31" s="8" t="s">
        <v>1508</v>
      </c>
    </row>
    <row r="32" spans="1:14" ht="28.8" x14ac:dyDescent="0.3">
      <c r="A32" s="3" t="str">
        <f>"GBR_" &amp; GitBlitRepoTable[[#This Row],[Repo Name]]</f>
        <v>GBR_daily_control_module</v>
      </c>
      <c r="B32" s="3" t="s">
        <v>110</v>
      </c>
      <c r="C32" s="4">
        <v>43580</v>
      </c>
      <c r="D32" s="5" t="s">
        <v>2</v>
      </c>
      <c r="E32" s="4">
        <f t="shared" si="1"/>
        <v>43587</v>
      </c>
      <c r="F32" s="5" t="s">
        <v>2</v>
      </c>
      <c r="G32" s="6">
        <v>0.41666666666666669</v>
      </c>
      <c r="H32" s="7"/>
      <c r="I32" s="8" t="s">
        <v>111</v>
      </c>
      <c r="J32" s="8" t="s">
        <v>112</v>
      </c>
      <c r="K32" s="8"/>
      <c r="L32" s="8" t="str">
        <f>SUBSTITUTE(GitBlitRepoTable[[#This Row],[Leads]], ";", ",")</f>
        <v>dtsob61,s054002,s187730,s998442</v>
      </c>
      <c r="M32" s="8" t="str">
        <f>SUBSTITUTE(GitBlitRepoTable[[#This Row],[Devs]], ";", ",")</f>
        <v/>
      </c>
      <c r="N32" s="8" t="s">
        <v>1508</v>
      </c>
    </row>
    <row r="33" spans="1:14" ht="172.8" x14ac:dyDescent="0.3">
      <c r="A33" s="3" t="str">
        <f>"GBR_" &amp; GitBlitRepoTable[[#This Row],[Repo Name]]</f>
        <v>GBR_AdUi</v>
      </c>
      <c r="B33" s="3" t="s">
        <v>113</v>
      </c>
      <c r="C33" s="4">
        <v>43580</v>
      </c>
      <c r="D33" s="5" t="s">
        <v>2</v>
      </c>
      <c r="E33" s="4">
        <f t="shared" si="1"/>
        <v>43587</v>
      </c>
      <c r="F33" s="5" t="s">
        <v>2</v>
      </c>
      <c r="G33" s="6">
        <v>0.41666666666666669</v>
      </c>
      <c r="H33" s="7"/>
      <c r="I33" s="8" t="s">
        <v>80</v>
      </c>
      <c r="J33" s="8" t="s">
        <v>81</v>
      </c>
      <c r="K33" s="8" t="s">
        <v>82</v>
      </c>
      <c r="L33" s="8" t="str">
        <f>SUBSTITUTE(GitBlitRepoTable[[#This Row],[Leads]], ";", ",")</f>
        <v>s182647,s186128,s207769,s263867,s998442</v>
      </c>
      <c r="M33" s="8" t="str">
        <f>SUBSTITUTE(GitBlitRepoTable[[#This Row],[Devs]], ";", ",")</f>
        <v>s133241,s182647,s186128,s188785,s212170,s260895,s263867,s265025,s294099,s294545,s506956,s999163</v>
      </c>
      <c r="N33" s="8" t="s">
        <v>1508</v>
      </c>
    </row>
    <row r="34" spans="1:14" ht="28.8" x14ac:dyDescent="0.3">
      <c r="A34" s="3" t="str">
        <f>"GBR_" &amp; GitBlitRepoTable[[#This Row],[Repo Name]]</f>
        <v>GBR_maximo-wam</v>
      </c>
      <c r="B34" s="3" t="s">
        <v>114</v>
      </c>
      <c r="C34" s="4">
        <v>43580</v>
      </c>
      <c r="D34" s="5" t="s">
        <v>2</v>
      </c>
      <c r="E34" s="4">
        <v>43578</v>
      </c>
      <c r="F34" s="5" t="s">
        <v>2</v>
      </c>
      <c r="G34" s="6">
        <v>0.54166666666666663</v>
      </c>
      <c r="H34" s="7"/>
      <c r="I34" s="8" t="s">
        <v>115</v>
      </c>
      <c r="J34" s="8"/>
      <c r="K34" s="8"/>
      <c r="L34" s="8" t="str">
        <f>SUBSTITUTE(GitBlitRepoTable[[#This Row],[Leads]], ";", ",")</f>
        <v/>
      </c>
      <c r="M34" s="8" t="str">
        <f>SUBSTITUTE(GitBlitRepoTable[[#This Row],[Devs]], ";", ",")</f>
        <v/>
      </c>
      <c r="N34" s="8" t="s">
        <v>1508</v>
      </c>
    </row>
    <row r="35" spans="1:14" ht="28.8" x14ac:dyDescent="0.3">
      <c r="A35" s="3" t="str">
        <f>"GBR_" &amp; GitBlitRepoTable[[#This Row],[Repo Name]]</f>
        <v>GBR_PI</v>
      </c>
      <c r="B35" s="3" t="s">
        <v>116</v>
      </c>
      <c r="C35" s="4">
        <v>43580</v>
      </c>
      <c r="D35" s="5" t="s">
        <v>2</v>
      </c>
      <c r="E35" s="4">
        <f t="shared" si="1"/>
        <v>43587</v>
      </c>
      <c r="F35" s="5" t="s">
        <v>2</v>
      </c>
      <c r="G35" s="6">
        <v>0.54166666666666663</v>
      </c>
      <c r="H35" s="7"/>
      <c r="I35" s="8" t="s">
        <v>117</v>
      </c>
      <c r="J35" s="8" t="s">
        <v>118</v>
      </c>
      <c r="K35" s="8"/>
      <c r="L35" s="8" t="str">
        <f>SUBSTITUTE(GitBlitRepoTable[[#This Row],[Leads]], ";", ",")</f>
        <v>s192266,s193270,s195222,s412560</v>
      </c>
      <c r="M35" s="8" t="str">
        <f>SUBSTITUTE(GitBlitRepoTable[[#This Row],[Devs]], ";", ",")</f>
        <v/>
      </c>
      <c r="N35" s="8" t="s">
        <v>1508</v>
      </c>
    </row>
    <row r="36" spans="1:14" x14ac:dyDescent="0.3">
      <c r="A36" s="3" t="str">
        <f>"GBR_" &amp; GitBlitRepoTable[[#This Row],[Repo Name]]</f>
        <v>GBR_demo-repo-bare</v>
      </c>
      <c r="B36" s="3" t="s">
        <v>119</v>
      </c>
      <c r="C36" s="4">
        <v>43580</v>
      </c>
      <c r="D36" s="5" t="s">
        <v>21</v>
      </c>
      <c r="E36" s="4">
        <f t="shared" si="1"/>
        <v>43587</v>
      </c>
      <c r="F36" s="5"/>
      <c r="G36" s="6"/>
      <c r="H36" s="7" t="s">
        <v>37</v>
      </c>
      <c r="I36" s="8"/>
      <c r="J36" s="8"/>
      <c r="K36" s="8"/>
      <c r="L36" s="8" t="str">
        <f>SUBSTITUTE(GitBlitRepoTable[[#This Row],[Leads]], ";", ",")</f>
        <v/>
      </c>
      <c r="M36" s="8" t="str">
        <f>SUBSTITUTE(GitBlitRepoTable[[#This Row],[Devs]], ";", ",")</f>
        <v/>
      </c>
      <c r="N36" s="8"/>
    </row>
    <row r="37" spans="1:14" ht="28.8" x14ac:dyDescent="0.3">
      <c r="A37" s="3" t="str">
        <f>"GBR_" &amp; GitBlitRepoTable[[#This Row],[Repo Name]]</f>
        <v>GBR_AMS</v>
      </c>
      <c r="B37" s="3" t="s">
        <v>120</v>
      </c>
      <c r="C37" s="4">
        <v>43580</v>
      </c>
      <c r="D37" s="5" t="s">
        <v>2</v>
      </c>
      <c r="E37" s="4">
        <f t="shared" si="1"/>
        <v>43587</v>
      </c>
      <c r="F37" s="5" t="s">
        <v>2</v>
      </c>
      <c r="G37" s="6">
        <v>0.58333333333333337</v>
      </c>
      <c r="H37" s="9"/>
      <c r="I37" s="8" t="s">
        <v>121</v>
      </c>
      <c r="J37" s="8" t="s">
        <v>112</v>
      </c>
      <c r="K37" s="8"/>
      <c r="L37" s="8" t="str">
        <f>SUBSTITUTE(GitBlitRepoTable[[#This Row],[Leads]], ";", ",")</f>
        <v>dtsob61,s054002,s187730,s998442</v>
      </c>
      <c r="M37" s="8" t="str">
        <f>SUBSTITUTE(GitBlitRepoTable[[#This Row],[Devs]], ";", ",")</f>
        <v/>
      </c>
      <c r="N37" s="8" t="s">
        <v>1508</v>
      </c>
    </row>
    <row r="38" spans="1:14" ht="28.8" x14ac:dyDescent="0.3">
      <c r="A38" s="3" t="str">
        <f>"GBR_" &amp; GitBlitRepoTable[[#This Row],[Repo Name]]</f>
        <v>GBR_CrewPayroll</v>
      </c>
      <c r="B38" s="3" t="s">
        <v>122</v>
      </c>
      <c r="C38" s="4">
        <v>43581</v>
      </c>
      <c r="D38" s="5" t="s">
        <v>2</v>
      </c>
      <c r="E38" s="4">
        <f t="shared" si="1"/>
        <v>43588</v>
      </c>
      <c r="F38" s="5" t="s">
        <v>2</v>
      </c>
      <c r="G38" s="6">
        <v>0.41666666666666669</v>
      </c>
      <c r="H38" s="7"/>
      <c r="I38" s="8" t="s">
        <v>123</v>
      </c>
      <c r="J38" s="8" t="s">
        <v>124</v>
      </c>
      <c r="K38" s="8" t="s">
        <v>124</v>
      </c>
      <c r="L38" s="8" t="str">
        <f>SUBSTITUTE(GitBlitRepoTable[[#This Row],[Leads]], ";", ",")</f>
        <v>s005020,s007140</v>
      </c>
      <c r="M38" s="8" t="str">
        <f>SUBSTITUTE(GitBlitRepoTable[[#This Row],[Devs]], ";", ",")</f>
        <v>s005020,s007140</v>
      </c>
      <c r="N38" s="8" t="s">
        <v>1508</v>
      </c>
    </row>
    <row r="39" spans="1:14" x14ac:dyDescent="0.3">
      <c r="A39" s="3" t="str">
        <f>"GBR_" &amp; GitBlitRepoTable[[#This Row],[Repo Name]]</f>
        <v>GBR_swami-old</v>
      </c>
      <c r="B39" s="3" t="s">
        <v>125</v>
      </c>
      <c r="C39" s="4">
        <v>43581</v>
      </c>
      <c r="D39" s="5"/>
      <c r="E39" s="4">
        <f t="shared" si="1"/>
        <v>43588</v>
      </c>
      <c r="F39" s="5"/>
      <c r="G39" s="6">
        <v>0.41666666666666669</v>
      </c>
      <c r="H39" s="7" t="s">
        <v>126</v>
      </c>
      <c r="I39" s="8" t="s">
        <v>127</v>
      </c>
      <c r="J39" s="8"/>
      <c r="K39" s="8"/>
      <c r="L39" s="8" t="str">
        <f>SUBSTITUTE(GitBlitRepoTable[[#This Row],[Leads]], ";", ",")</f>
        <v/>
      </c>
      <c r="M39" s="8" t="str">
        <f>SUBSTITUTE(GitBlitRepoTable[[#This Row],[Devs]], ";", ",")</f>
        <v/>
      </c>
      <c r="N39" s="8"/>
    </row>
    <row r="40" spans="1:14" x14ac:dyDescent="0.3">
      <c r="A40" s="3" t="str">
        <f>"GBR_" &amp; GitBlitRepoTable[[#This Row],[Repo Name]]</f>
        <v>GBR_EIA_Meter_Report</v>
      </c>
      <c r="B40" s="3" t="s">
        <v>128</v>
      </c>
      <c r="C40" s="4">
        <v>43581</v>
      </c>
      <c r="D40" s="5"/>
      <c r="E40" s="4">
        <f t="shared" si="1"/>
        <v>43588</v>
      </c>
      <c r="F40" s="5"/>
      <c r="G40" s="6">
        <v>0.54166666666666663</v>
      </c>
      <c r="H40" s="7" t="s">
        <v>129</v>
      </c>
      <c r="I40" s="8" t="s">
        <v>56</v>
      </c>
      <c r="J40" s="8"/>
      <c r="K40" s="8"/>
      <c r="L40" s="8" t="str">
        <f>SUBSTITUTE(GitBlitRepoTable[[#This Row],[Leads]], ";", ",")</f>
        <v/>
      </c>
      <c r="M40" s="8" t="str">
        <f>SUBSTITUTE(GitBlitRepoTable[[#This Row],[Devs]], ";", ",")</f>
        <v/>
      </c>
      <c r="N40" s="8"/>
    </row>
    <row r="41" spans="1:14" ht="28.8" x14ac:dyDescent="0.3">
      <c r="A41" s="3" t="str">
        <f>"GBR_" &amp; GitBlitRepoTable[[#This Row],[Repo Name]]</f>
        <v>GBR_PAT</v>
      </c>
      <c r="B41" s="3" t="s">
        <v>130</v>
      </c>
      <c r="C41" s="4">
        <v>43581</v>
      </c>
      <c r="D41" s="5" t="s">
        <v>2</v>
      </c>
      <c r="E41" s="4">
        <f t="shared" si="1"/>
        <v>43588</v>
      </c>
      <c r="F41" s="5" t="s">
        <v>2</v>
      </c>
      <c r="G41" s="6">
        <v>0.54166666666666663</v>
      </c>
      <c r="H41" s="7"/>
      <c r="I41" s="8" t="s">
        <v>131</v>
      </c>
      <c r="J41" s="8" t="s">
        <v>132</v>
      </c>
      <c r="K41" s="8"/>
      <c r="L41" s="8" t="str">
        <f>SUBSTITUTE(GitBlitRepoTable[[#This Row],[Leads]], ";", ",")</f>
        <v>s178841,s210749</v>
      </c>
      <c r="M41" s="8" t="str">
        <f>SUBSTITUTE(GitBlitRepoTable[[#This Row],[Devs]], ";", ",")</f>
        <v/>
      </c>
      <c r="N41" s="8" t="s">
        <v>1508</v>
      </c>
    </row>
    <row r="42" spans="1:14" ht="28.8" x14ac:dyDescent="0.3">
      <c r="A42" s="3" t="str">
        <f>"GBR_" &amp; GitBlitRepoTable[[#This Row],[Repo Name]]</f>
        <v>GBR_weatherportal</v>
      </c>
      <c r="B42" s="3" t="s">
        <v>133</v>
      </c>
      <c r="C42" s="4">
        <v>43581</v>
      </c>
      <c r="D42" s="5" t="s">
        <v>2</v>
      </c>
      <c r="E42" s="4">
        <f t="shared" si="1"/>
        <v>43588</v>
      </c>
      <c r="F42" s="5" t="s">
        <v>2</v>
      </c>
      <c r="G42" s="6">
        <v>0.58333333333333337</v>
      </c>
      <c r="H42" s="7"/>
      <c r="I42" s="8" t="s">
        <v>134</v>
      </c>
      <c r="J42" s="8" t="s">
        <v>135</v>
      </c>
      <c r="K42" s="8"/>
      <c r="L42" s="8" t="str">
        <f>SUBSTITUTE(GitBlitRepoTable[[#This Row],[Leads]], ";", ",")</f>
        <v>s209399</v>
      </c>
      <c r="M42" s="8" t="str">
        <f>SUBSTITUTE(GitBlitRepoTable[[#This Row],[Devs]], ";", ",")</f>
        <v/>
      </c>
      <c r="N42" s="8" t="s">
        <v>1508</v>
      </c>
    </row>
    <row r="43" spans="1:14" ht="216" x14ac:dyDescent="0.3">
      <c r="A43" s="3" t="str">
        <f>"GBR_" &amp; GitBlitRepoTable[[#This Row],[Repo Name]]</f>
        <v>GBR_cma-sandbox</v>
      </c>
      <c r="B43" s="3" t="s">
        <v>136</v>
      </c>
      <c r="C43" s="4">
        <v>43581</v>
      </c>
      <c r="D43" s="5" t="s">
        <v>2</v>
      </c>
      <c r="E43" s="4">
        <f t="shared" si="1"/>
        <v>43588</v>
      </c>
      <c r="F43" s="5"/>
      <c r="G43" s="6">
        <v>0.58333333333333337</v>
      </c>
      <c r="H43" s="10" t="s">
        <v>137</v>
      </c>
      <c r="I43" s="8" t="s">
        <v>107</v>
      </c>
      <c r="J43" s="8" t="s">
        <v>108</v>
      </c>
      <c r="K43" s="8" t="s">
        <v>109</v>
      </c>
      <c r="L43" s="8" t="str">
        <f>SUBSTITUTE(GitBlitRepoTable[[#This Row],[Leads]], ";", ",")</f>
        <v>s002100,s006958,s008271,s179120,s188785,s194745,s196887,s206653,s248234,s277482,s277844,s278454,s279638,s283023,s285822,s286171,s286251,s286452,s288070,s288591,s291554,s291970,s292236,s295637</v>
      </c>
      <c r="M43" s="8" t="str">
        <f>SUBSTITUTE(GitBlitRepoTable[[#This Row],[Devs]], ";", ",")</f>
        <v>s004140,s005272,s007209,s194759,s195644,s197206,s209184,s250226,s264529,s270483,s280022,s291121,s292816,s295358,s295710</v>
      </c>
      <c r="N43" s="8"/>
    </row>
    <row r="44" spans="1:14" ht="43.2" x14ac:dyDescent="0.3">
      <c r="A44" s="3" t="str">
        <f>"GBR_" &amp; GitBlitRepoTable[[#This Row],[Repo Name]]</f>
        <v>GBR_Emissions</v>
      </c>
      <c r="B44" s="3" t="s">
        <v>138</v>
      </c>
      <c r="C44" s="4">
        <v>43584</v>
      </c>
      <c r="D44" s="5" t="s">
        <v>2</v>
      </c>
      <c r="E44" s="4">
        <f t="shared" si="1"/>
        <v>43591</v>
      </c>
      <c r="F44" s="5" t="s">
        <v>2</v>
      </c>
      <c r="G44" s="6">
        <v>0.41666666666666669</v>
      </c>
      <c r="H44" s="7"/>
      <c r="I44" s="8" t="s">
        <v>139</v>
      </c>
      <c r="J44" s="8" t="s">
        <v>140</v>
      </c>
      <c r="K44" s="8"/>
      <c r="L44" s="8" t="str">
        <f>SUBSTITUTE(GitBlitRepoTable[[#This Row],[Leads]], ";", ",")</f>
        <v>d002033,dtsob61,s054002,s187730,s998442</v>
      </c>
      <c r="M44" s="8" t="str">
        <f>SUBSTITUTE(GitBlitRepoTable[[#This Row],[Devs]], ";", ",")</f>
        <v/>
      </c>
      <c r="N44" s="8" t="s">
        <v>1508</v>
      </c>
    </row>
    <row r="45" spans="1:14" x14ac:dyDescent="0.3">
      <c r="A45" s="3" t="str">
        <f>"GBR_" &amp; GitBlitRepoTable[[#This Row],[Repo Name]]</f>
        <v>GBR_personal-test</v>
      </c>
      <c r="B45" s="3" t="s">
        <v>141</v>
      </c>
      <c r="C45" s="4"/>
      <c r="D45" s="5"/>
      <c r="E45" s="4"/>
      <c r="F45" s="5"/>
      <c r="G45" s="6">
        <v>0.41666666666666669</v>
      </c>
      <c r="H45" s="7" t="s">
        <v>37</v>
      </c>
      <c r="I45" s="8"/>
      <c r="J45" s="8"/>
      <c r="K45" s="8"/>
      <c r="L45" s="8" t="str">
        <f>SUBSTITUTE(GitBlitRepoTable[[#This Row],[Leads]], ";", ",")</f>
        <v/>
      </c>
      <c r="M45" s="8" t="str">
        <f>SUBSTITUTE(GitBlitRepoTable[[#This Row],[Devs]], ";", ",")</f>
        <v/>
      </c>
      <c r="N45" s="8"/>
    </row>
    <row r="46" spans="1:14" ht="57.6" x14ac:dyDescent="0.3">
      <c r="A46" s="3" t="str">
        <f>"GBR_" &amp; GitBlitRepoTable[[#This Row],[Repo Name]]</f>
        <v>GBR_oam</v>
      </c>
      <c r="B46" s="3" t="s">
        <v>142</v>
      </c>
      <c r="C46" s="4">
        <v>43584</v>
      </c>
      <c r="D46" s="5" t="s">
        <v>2</v>
      </c>
      <c r="E46" s="4">
        <f t="shared" si="1"/>
        <v>43591</v>
      </c>
      <c r="F46" s="5" t="s">
        <v>2</v>
      </c>
      <c r="G46" s="6">
        <v>0.54166666666666663</v>
      </c>
      <c r="H46" s="7"/>
      <c r="I46" s="8" t="s">
        <v>143</v>
      </c>
      <c r="J46" s="8" t="s">
        <v>144</v>
      </c>
      <c r="K46" s="8" t="s">
        <v>145</v>
      </c>
      <c r="L46" s="8" t="str">
        <f>SUBSTITUTE(GitBlitRepoTable[[#This Row],[Leads]], ";", ",")</f>
        <v>s005748,s132040</v>
      </c>
      <c r="M46" s="8" t="str">
        <f>SUBSTITUTE(GitBlitRepoTable[[#This Row],[Devs]], ";", ",")</f>
        <v>s008599,s282472,s282931,s608311</v>
      </c>
      <c r="N46" s="8" t="s">
        <v>1508</v>
      </c>
    </row>
    <row r="47" spans="1:14" ht="28.8" x14ac:dyDescent="0.3">
      <c r="A47" s="3" t="str">
        <f>"GBR_" &amp; GitBlitRepoTable[[#This Row],[Repo Name]]</f>
        <v>GBR_AEP_UFT_Automation</v>
      </c>
      <c r="B47" s="3" t="s">
        <v>146</v>
      </c>
      <c r="C47" s="4">
        <v>43584</v>
      </c>
      <c r="D47" s="5" t="s">
        <v>2</v>
      </c>
      <c r="E47" s="4">
        <f t="shared" si="1"/>
        <v>43591</v>
      </c>
      <c r="F47" s="5" t="s">
        <v>2</v>
      </c>
      <c r="G47" s="6">
        <v>0.54166666666666663</v>
      </c>
      <c r="H47" s="7"/>
      <c r="I47" s="8" t="s">
        <v>147</v>
      </c>
      <c r="J47" s="8" t="s">
        <v>148</v>
      </c>
      <c r="K47" s="8" t="s">
        <v>149</v>
      </c>
      <c r="L47" s="8" t="str">
        <f>SUBSTITUTE(GitBlitRepoTable[[#This Row],[Leads]], ";", ",")</f>
        <v>s275511,s276983</v>
      </c>
      <c r="M47" s="8" t="str">
        <f>SUBSTITUTE(GitBlitRepoTable[[#This Row],[Devs]], ";", ",")</f>
        <v>s284740</v>
      </c>
      <c r="N47" s="8" t="s">
        <v>1508</v>
      </c>
    </row>
    <row r="48" spans="1:14" ht="43.2" x14ac:dyDescent="0.3">
      <c r="A48" s="3" t="str">
        <f>"GBR_" &amp; GitBlitRepoTable[[#This Row],[Repo Name]]</f>
        <v>GBR_arvr-lab</v>
      </c>
      <c r="B48" s="3" t="s">
        <v>150</v>
      </c>
      <c r="C48" s="4">
        <v>43584</v>
      </c>
      <c r="D48" s="5" t="s">
        <v>2</v>
      </c>
      <c r="E48" s="4">
        <f t="shared" si="1"/>
        <v>43591</v>
      </c>
      <c r="F48" s="5"/>
      <c r="G48" s="6">
        <v>0.58333333333333337</v>
      </c>
      <c r="H48" s="10" t="s">
        <v>137</v>
      </c>
      <c r="I48" s="8" t="s">
        <v>151</v>
      </c>
      <c r="J48" s="8" t="s">
        <v>152</v>
      </c>
      <c r="K48" s="8" t="s">
        <v>153</v>
      </c>
      <c r="L48" s="8" t="str">
        <f>SUBSTITUTE(GitBlitRepoTable[[#This Row],[Leads]], ";", ",")</f>
        <v>s005075,s179860,s188785,s238727,s281716</v>
      </c>
      <c r="M48" s="8" t="str">
        <f>SUBSTITUTE(GitBlitRepoTable[[#This Row],[Devs]], ";", ",")</f>
        <v>s206288,s240425,s290089</v>
      </c>
      <c r="N48" s="8"/>
    </row>
    <row r="49" spans="1:14" ht="28.8" x14ac:dyDescent="0.3">
      <c r="A49" s="3" t="str">
        <f>"GBR_" &amp; GitBlitRepoTable[[#This Row],[Repo Name]]</f>
        <v>GBR_DTC_LabVIEW</v>
      </c>
      <c r="B49" s="3" t="s">
        <v>154</v>
      </c>
      <c r="C49" s="4">
        <v>43584</v>
      </c>
      <c r="D49" s="5" t="s">
        <v>2</v>
      </c>
      <c r="E49" s="4">
        <f t="shared" si="1"/>
        <v>43591</v>
      </c>
      <c r="F49" s="5" t="s">
        <v>2</v>
      </c>
      <c r="G49" s="6">
        <v>0.58333333333333337</v>
      </c>
      <c r="H49" s="7"/>
      <c r="I49" s="8" t="s">
        <v>155</v>
      </c>
      <c r="J49" s="8" t="s">
        <v>42</v>
      </c>
      <c r="K49" s="8"/>
      <c r="L49" s="8" t="str">
        <f>SUBSTITUTE(GitBlitRepoTable[[#This Row],[Leads]], ";", ",")</f>
        <v>s189784</v>
      </c>
      <c r="M49" s="8" t="str">
        <f>SUBSTITUTE(GitBlitRepoTable[[#This Row],[Devs]], ";", ",")</f>
        <v/>
      </c>
      <c r="N49" s="8" t="s">
        <v>1508</v>
      </c>
    </row>
    <row r="50" spans="1:14" ht="57.6" x14ac:dyDescent="0.3">
      <c r="A50" s="3" t="str">
        <f>"GBR_" &amp; GitBlitRepoTable[[#This Row],[Repo Name]]</f>
        <v>GBR_dmis_inventory</v>
      </c>
      <c r="B50" s="3" t="s">
        <v>156</v>
      </c>
      <c r="C50" s="4">
        <v>43585</v>
      </c>
      <c r="D50" s="5" t="s">
        <v>2</v>
      </c>
      <c r="E50" s="4">
        <f t="shared" si="1"/>
        <v>43592</v>
      </c>
      <c r="F50" s="5" t="s">
        <v>2</v>
      </c>
      <c r="G50" s="6">
        <v>0.41666666666666669</v>
      </c>
      <c r="H50" s="7"/>
      <c r="I50" s="8" t="s">
        <v>29</v>
      </c>
      <c r="J50" s="8" t="s">
        <v>30</v>
      </c>
      <c r="K50" s="8" t="s">
        <v>31</v>
      </c>
      <c r="L50" s="8" t="str">
        <f>SUBSTITUTE(GitBlitRepoTable[[#This Row],[Leads]], ";", ",")</f>
        <v>dconl87</v>
      </c>
      <c r="M50" s="8" t="str">
        <f>SUBSTITUTE(GitBlitRepoTable[[#This Row],[Devs]], ";", ",")</f>
        <v>s186128,s187760,s243088,s278613</v>
      </c>
      <c r="N50" s="8" t="s">
        <v>1508</v>
      </c>
    </row>
    <row r="51" spans="1:14" x14ac:dyDescent="0.3">
      <c r="A51" s="3" t="str">
        <f>"GBR_" &amp; GitBlitRepoTable[[#This Row],[Repo Name]]</f>
        <v>GBR_ECDStatistics</v>
      </c>
      <c r="B51" s="3" t="s">
        <v>157</v>
      </c>
      <c r="C51" s="4"/>
      <c r="D51" s="5"/>
      <c r="E51" s="4"/>
      <c r="F51" s="5"/>
      <c r="G51" s="6">
        <v>0.41666666666666669</v>
      </c>
      <c r="H51" s="7" t="s">
        <v>158</v>
      </c>
      <c r="I51" s="8"/>
      <c r="J51" s="8"/>
      <c r="K51" s="8"/>
      <c r="L51" s="8" t="str">
        <f>SUBSTITUTE(GitBlitRepoTable[[#This Row],[Leads]], ";", ",")</f>
        <v/>
      </c>
      <c r="M51" s="8" t="str">
        <f>SUBSTITUTE(GitBlitRepoTable[[#This Row],[Devs]], ";", ",")</f>
        <v/>
      </c>
      <c r="N51" s="8"/>
    </row>
    <row r="52" spans="1:14" ht="409.6" x14ac:dyDescent="0.3">
      <c r="A52" s="3" t="str">
        <f>"GBR_" &amp; GitBlitRepoTable[[#This Row],[Repo Name]]</f>
        <v>GBR_yarn-monitoring</v>
      </c>
      <c r="B52" s="3" t="s">
        <v>159</v>
      </c>
      <c r="C52" s="4">
        <v>43585</v>
      </c>
      <c r="D52" s="5" t="s">
        <v>2</v>
      </c>
      <c r="E52" s="4">
        <f t="shared" si="1"/>
        <v>43592</v>
      </c>
      <c r="F52" s="5" t="s">
        <v>2</v>
      </c>
      <c r="G52" s="6">
        <v>0.54166666666666663</v>
      </c>
      <c r="H52" s="7"/>
      <c r="I52" s="8" t="s">
        <v>25</v>
      </c>
      <c r="J52" s="8" t="s">
        <v>26</v>
      </c>
      <c r="K52" s="8" t="s">
        <v>27</v>
      </c>
      <c r="L52" s="8" t="str">
        <f>SUBSTITUTE(GitBlitRepoTable[[#This Row],[Leads]], ";", ",")</f>
        <v>s007585,s183623,s202025,s203524,s277452,s278013,s291326,s294401,s295702</v>
      </c>
      <c r="M52" s="8" t="str">
        <f>SUBSTITUTE(GitBlitRepoTable[[#This Row],[Devs]], ";", ",")</f>
        <v>s005824,s012358,s203068,s239290,s249251,s261076,s264706,s269790,s272295,s274553,s274590,s277452,s278013,s278371,s278572,s279210,s281300,s285321,s286062,s288553,s291106,s291152,s291326,s292078,s292414,s292503,s292931,s293014,s293840,s294401,s295062,s297887,s298163</v>
      </c>
      <c r="N52" s="8" t="s">
        <v>1508</v>
      </c>
    </row>
    <row r="53" spans="1:14" x14ac:dyDescent="0.3">
      <c r="A53" s="3" t="str">
        <f>"GBR_" &amp; GitBlitRepoTable[[#This Row],[Repo Name]]</f>
        <v>GBR_aepforestry</v>
      </c>
      <c r="B53" s="3" t="s">
        <v>160</v>
      </c>
      <c r="C53" s="4"/>
      <c r="D53" s="5"/>
      <c r="E53" s="4"/>
      <c r="F53" s="5"/>
      <c r="G53" s="6">
        <v>0.54166666666666663</v>
      </c>
      <c r="H53" s="7" t="s">
        <v>37</v>
      </c>
      <c r="I53" s="8"/>
      <c r="J53" s="8"/>
      <c r="K53" s="8"/>
      <c r="L53" s="8" t="str">
        <f>SUBSTITUTE(GitBlitRepoTable[[#This Row],[Leads]], ";", ",")</f>
        <v/>
      </c>
      <c r="M53" s="8" t="str">
        <f>SUBSTITUTE(GitBlitRepoTable[[#This Row],[Devs]], ";", ",")</f>
        <v/>
      </c>
      <c r="N53" s="8"/>
    </row>
    <row r="54" spans="1:14" ht="100.8" x14ac:dyDescent="0.3">
      <c r="A54" s="3" t="str">
        <f>"GBR_" &amp; GitBlitRepoTable[[#This Row],[Repo Name]]</f>
        <v>GBR_ServiceNow</v>
      </c>
      <c r="B54" s="3" t="s">
        <v>161</v>
      </c>
      <c r="C54" s="4">
        <v>43585</v>
      </c>
      <c r="D54" s="5" t="s">
        <v>2</v>
      </c>
      <c r="E54" s="4">
        <f t="shared" si="1"/>
        <v>43592</v>
      </c>
      <c r="F54" s="5" t="s">
        <v>2</v>
      </c>
      <c r="G54" s="6">
        <v>0.58333333333333337</v>
      </c>
      <c r="H54" s="7"/>
      <c r="I54" s="8" t="s">
        <v>162</v>
      </c>
      <c r="J54" s="8" t="s">
        <v>163</v>
      </c>
      <c r="K54" s="8" t="s">
        <v>164</v>
      </c>
      <c r="L54" s="8" t="str">
        <f>SUBSTITUTE(GitBlitRepoTable[[#This Row],[Leads]], ";", ",")</f>
        <v>s005191,s270532</v>
      </c>
      <c r="M54" s="8" t="str">
        <f>SUBSTITUTE(GitBlitRepoTable[[#This Row],[Devs]], ";", ",")</f>
        <v>s005191,s009338,s273514,s274432,s279151,s282791,s292129</v>
      </c>
      <c r="N54" s="8" t="s">
        <v>1508</v>
      </c>
    </row>
    <row r="55" spans="1:14" ht="172.8" x14ac:dyDescent="0.3">
      <c r="A55" s="3" t="str">
        <f>"GBR_" &amp; GitBlitRepoTable[[#This Row],[Repo Name]]</f>
        <v>GBR_AdLibrary</v>
      </c>
      <c r="B55" s="3" t="s">
        <v>165</v>
      </c>
      <c r="C55" s="4">
        <v>43585</v>
      </c>
      <c r="D55" s="5" t="s">
        <v>2</v>
      </c>
      <c r="E55" s="4">
        <f t="shared" si="1"/>
        <v>43592</v>
      </c>
      <c r="F55" s="5" t="s">
        <v>2</v>
      </c>
      <c r="G55" s="6">
        <v>0.58333333333333337</v>
      </c>
      <c r="H55" s="7"/>
      <c r="I55" s="8" t="s">
        <v>80</v>
      </c>
      <c r="J55" s="8" t="s">
        <v>81</v>
      </c>
      <c r="K55" s="8" t="s">
        <v>82</v>
      </c>
      <c r="L55" s="8" t="str">
        <f>SUBSTITUTE(GitBlitRepoTable[[#This Row],[Leads]], ";", ",")</f>
        <v>s182647,s186128,s207769,s263867,s998442</v>
      </c>
      <c r="M55" s="8" t="str">
        <f>SUBSTITUTE(GitBlitRepoTable[[#This Row],[Devs]], ";", ",")</f>
        <v>s133241,s182647,s186128,s188785,s212170,s260895,s263867,s265025,s294099,s294545,s506956,s999163</v>
      </c>
      <c r="N55" s="8" t="s">
        <v>1508</v>
      </c>
    </row>
    <row r="56" spans="1:14" ht="28.8" x14ac:dyDescent="0.3">
      <c r="A56" s="3" t="str">
        <f>"GBR_" &amp; GitBlitRepoTable[[#This Row],[Repo Name]]</f>
        <v>GBR_LDProMobileWeb</v>
      </c>
      <c r="B56" s="3" t="s">
        <v>166</v>
      </c>
      <c r="C56" s="4">
        <v>43586</v>
      </c>
      <c r="D56" s="5" t="s">
        <v>2</v>
      </c>
      <c r="E56" s="4">
        <f t="shared" si="1"/>
        <v>43593</v>
      </c>
      <c r="F56" s="5" t="s">
        <v>2</v>
      </c>
      <c r="G56" s="6">
        <v>0.41666666666666669</v>
      </c>
      <c r="H56" s="7"/>
      <c r="I56" s="8" t="s">
        <v>167</v>
      </c>
      <c r="J56" s="8" t="s">
        <v>42</v>
      </c>
      <c r="K56" s="8"/>
      <c r="L56" s="8" t="str">
        <f>SUBSTITUTE(GitBlitRepoTable[[#This Row],[Leads]], ";", ",")</f>
        <v>s189784</v>
      </c>
      <c r="M56" s="8" t="str">
        <f>SUBSTITUTE(GitBlitRepoTable[[#This Row],[Devs]], ";", ",")</f>
        <v/>
      </c>
      <c r="N56" s="8" t="s">
        <v>1508</v>
      </c>
    </row>
    <row r="57" spans="1:14" ht="100.8" x14ac:dyDescent="0.3">
      <c r="A57" s="3" t="str">
        <f>"GBR_" &amp; GitBlitRepoTable[[#This Row],[Repo Name]]</f>
        <v>GBR_TGIS</v>
      </c>
      <c r="B57" s="3" t="s">
        <v>168</v>
      </c>
      <c r="C57" s="4">
        <v>43586</v>
      </c>
      <c r="D57" s="5" t="s">
        <v>2</v>
      </c>
      <c r="E57" s="4">
        <f t="shared" si="1"/>
        <v>43593</v>
      </c>
      <c r="F57" s="5" t="s">
        <v>2</v>
      </c>
      <c r="G57" s="6">
        <v>0.41666666666666669</v>
      </c>
      <c r="H57" s="7"/>
      <c r="I57" s="8" t="s">
        <v>10</v>
      </c>
      <c r="J57" s="8" t="s">
        <v>11</v>
      </c>
      <c r="K57" s="8" t="s">
        <v>12</v>
      </c>
      <c r="L57" s="8" t="str">
        <f>SUBSTITUTE(GitBlitRepoTable[[#This Row],[Leads]], ";", ",")</f>
        <v>s005628, s010792, s131011, s142161, s281490, s282281, s284272, s297043</v>
      </c>
      <c r="M57" s="8" t="str">
        <f>SUBSTITUTE(GitBlitRepoTable[[#This Row],[Devs]], ";", ",")</f>
        <v>s005768, s007846, s130522, s211249, s273595, s279726, s281030</v>
      </c>
      <c r="N57" s="8" t="s">
        <v>1508</v>
      </c>
    </row>
    <row r="58" spans="1:14" ht="28.8" x14ac:dyDescent="0.3">
      <c r="A58" s="3" t="str">
        <f>"GBR_" &amp; GitBlitRepoTable[[#This Row],[Repo Name]]</f>
        <v>GBR_COINS</v>
      </c>
      <c r="B58" s="3" t="s">
        <v>169</v>
      </c>
      <c r="C58" s="4">
        <v>43586</v>
      </c>
      <c r="D58" s="5" t="s">
        <v>2</v>
      </c>
      <c r="E58" s="4">
        <f t="shared" si="1"/>
        <v>43593</v>
      </c>
      <c r="F58" s="5" t="s">
        <v>2</v>
      </c>
      <c r="G58" s="6">
        <v>0.54166666666666663</v>
      </c>
      <c r="H58" s="7"/>
      <c r="I58" s="8" t="s">
        <v>170</v>
      </c>
      <c r="J58" s="8" t="s">
        <v>171</v>
      </c>
      <c r="K58" s="8" t="s">
        <v>172</v>
      </c>
      <c r="L58" s="8" t="str">
        <f>SUBSTITUTE(GitBlitRepoTable[[#This Row],[Leads]], ";", ",")</f>
        <v>s006528,s010572</v>
      </c>
      <c r="M58" s="8" t="str">
        <f>SUBSTITUTE(GitBlitRepoTable[[#This Row],[Devs]], ";", ",")</f>
        <v>s010572,s286731</v>
      </c>
      <c r="N58" s="8" t="s">
        <v>1508</v>
      </c>
    </row>
    <row r="59" spans="1:14" ht="28.8" x14ac:dyDescent="0.3">
      <c r="A59" s="3" t="str">
        <f>"GBR_" &amp; GitBlitRepoTable[[#This Row],[Repo Name]]</f>
        <v>GBR_page-object-model</v>
      </c>
      <c r="B59" s="3" t="s">
        <v>173</v>
      </c>
      <c r="C59" s="4"/>
      <c r="D59" s="5"/>
      <c r="E59" s="4"/>
      <c r="F59" s="5"/>
      <c r="G59" s="6">
        <v>0.54166666666666663</v>
      </c>
      <c r="H59" s="7" t="s">
        <v>174</v>
      </c>
      <c r="I59" s="8"/>
      <c r="J59" s="8" t="s">
        <v>175</v>
      </c>
      <c r="K59" s="8"/>
      <c r="L59" s="8" t="str">
        <f>SUBSTITUTE(GitBlitRepoTable[[#This Row],[Leads]], ";", ",")</f>
        <v>s275511,s278013,s284674</v>
      </c>
      <c r="M59" s="8" t="str">
        <f>SUBSTITUTE(GitBlitRepoTable[[#This Row],[Devs]], ";", ",")</f>
        <v/>
      </c>
      <c r="N59" s="8"/>
    </row>
    <row r="60" spans="1:14" ht="100.8" x14ac:dyDescent="0.3">
      <c r="A60" s="3" t="str">
        <f>"GBR_" &amp; GitBlitRepoTable[[#This Row],[Repo Name]]</f>
        <v>GBR_rapid7-dataloader</v>
      </c>
      <c r="B60" s="3" t="s">
        <v>176</v>
      </c>
      <c r="C60" s="4">
        <v>43586</v>
      </c>
      <c r="D60" s="5" t="s">
        <v>2</v>
      </c>
      <c r="E60" s="4">
        <f t="shared" si="1"/>
        <v>43593</v>
      </c>
      <c r="F60" s="5" t="s">
        <v>2</v>
      </c>
      <c r="G60" s="6">
        <v>0.58333333333333337</v>
      </c>
      <c r="H60" s="7"/>
      <c r="I60" s="8" t="s">
        <v>97</v>
      </c>
      <c r="J60" s="8" t="s">
        <v>98</v>
      </c>
      <c r="K60" s="8" t="s">
        <v>99</v>
      </c>
      <c r="L60" s="8" t="str">
        <f>SUBSTITUTE(GitBlitRepoTable[[#This Row],[Leads]], ";", ",")</f>
        <v>s271585</v>
      </c>
      <c r="M60" s="8" t="str">
        <f>SUBSTITUTE(GitBlitRepoTable[[#This Row],[Devs]], ";", ",")</f>
        <v>a647156,s275511,s279074,s279637,s279669,s282791,s283950</v>
      </c>
      <c r="N60" s="8" t="s">
        <v>1508</v>
      </c>
    </row>
    <row r="61" spans="1:14" ht="28.8" x14ac:dyDescent="0.3">
      <c r="A61" s="3" t="str">
        <f>"GBR_" &amp; GitBlitRepoTable[[#This Row],[Repo Name]]</f>
        <v>GBR_va_security_manager</v>
      </c>
      <c r="B61" s="3" t="s">
        <v>177</v>
      </c>
      <c r="C61" s="4">
        <v>43586</v>
      </c>
      <c r="D61" s="5" t="s">
        <v>2</v>
      </c>
      <c r="E61" s="4">
        <f t="shared" si="1"/>
        <v>43593</v>
      </c>
      <c r="F61" s="5" t="s">
        <v>2</v>
      </c>
      <c r="G61" s="6">
        <v>0.58333333333333337</v>
      </c>
      <c r="H61" s="7"/>
      <c r="I61" s="8" t="s">
        <v>178</v>
      </c>
      <c r="J61" s="8" t="s">
        <v>179</v>
      </c>
      <c r="K61" s="8"/>
      <c r="L61" s="8" t="str">
        <f>SUBSTITUTE(GitBlitRepoTable[[#This Row],[Leads]], ";", ",")</f>
        <v>d001039,s002100,s003811,s009218</v>
      </c>
      <c r="M61" s="8" t="str">
        <f>SUBSTITUTE(GitBlitRepoTable[[#This Row],[Devs]], ";", ",")</f>
        <v/>
      </c>
      <c r="N61" s="8" t="s">
        <v>1508</v>
      </c>
    </row>
    <row r="62" spans="1:14" ht="28.8" x14ac:dyDescent="0.3">
      <c r="A62" s="3" t="str">
        <f>"GBR_" &amp; GitBlitRepoTable[[#This Row],[Repo Name]]</f>
        <v>GBR_ServiceNow_documentConverter</v>
      </c>
      <c r="B62" s="3" t="s">
        <v>180</v>
      </c>
      <c r="C62" s="4"/>
      <c r="D62" s="5"/>
      <c r="E62" s="4">
        <v>43594</v>
      </c>
      <c r="F62" s="5" t="s">
        <v>2</v>
      </c>
      <c r="G62" s="6">
        <v>0.41666666666666669</v>
      </c>
      <c r="H62" s="7"/>
      <c r="I62" s="8"/>
      <c r="J62" s="8"/>
      <c r="K62" s="8"/>
      <c r="L62" s="8" t="str">
        <f>SUBSTITUTE(GitBlitRepoTable[[#This Row],[Leads]], ";", ",")</f>
        <v/>
      </c>
      <c r="M62" s="8" t="str">
        <f>SUBSTITUTE(GitBlitRepoTable[[#This Row],[Devs]], ";", ",")</f>
        <v/>
      </c>
      <c r="N62" s="8" t="s">
        <v>1508</v>
      </c>
    </row>
    <row r="63" spans="1:14" ht="28.8" x14ac:dyDescent="0.3">
      <c r="A63" s="3" t="str">
        <f>"GBR_" &amp; GitBlitRepoTable[[#This Row],[Repo Name]]</f>
        <v>GBR_servicenow-test-automation</v>
      </c>
      <c r="B63" s="3" t="s">
        <v>181</v>
      </c>
      <c r="C63" s="4"/>
      <c r="D63" s="5"/>
      <c r="E63" s="4">
        <v>43594</v>
      </c>
      <c r="F63" s="5" t="s">
        <v>2</v>
      </c>
      <c r="G63" s="6">
        <v>0.41666666666666669</v>
      </c>
      <c r="H63" s="7"/>
      <c r="I63" s="8"/>
      <c r="J63" s="8"/>
      <c r="K63" s="8"/>
      <c r="L63" s="8" t="str">
        <f>SUBSTITUTE(GitBlitRepoTable[[#This Row],[Leads]], ";", ",")</f>
        <v/>
      </c>
      <c r="M63" s="8" t="str">
        <f>SUBSTITUTE(GitBlitRepoTable[[#This Row],[Devs]], ";", ",")</f>
        <v/>
      </c>
      <c r="N63" s="8" t="s">
        <v>1508</v>
      </c>
    </row>
    <row r="64" spans="1:14" ht="72" x14ac:dyDescent="0.3">
      <c r="A64" s="3" t="str">
        <f>"GBR_" &amp; GitBlitRepoTable[[#This Row],[Repo Name]]</f>
        <v>GBR_MDMPrelim</v>
      </c>
      <c r="B64" s="3" t="s">
        <v>182</v>
      </c>
      <c r="C64" s="4">
        <v>43587</v>
      </c>
      <c r="D64" s="5" t="s">
        <v>2</v>
      </c>
      <c r="E64" s="4">
        <f t="shared" si="1"/>
        <v>43594</v>
      </c>
      <c r="F64" s="5" t="s">
        <v>2</v>
      </c>
      <c r="G64" s="6">
        <v>0.41666666666666669</v>
      </c>
      <c r="H64" s="7"/>
      <c r="I64" s="8" t="s">
        <v>183</v>
      </c>
      <c r="J64" s="8" t="s">
        <v>184</v>
      </c>
      <c r="K64" s="8" t="s">
        <v>185</v>
      </c>
      <c r="L64" s="8" t="str">
        <f>SUBSTITUTE(GitBlitRepoTable[[#This Row],[Leads]], ";", ",")</f>
        <v>d000201,d080068,dconl87,s004802,s004882,s010719,s186283,s254311,s289999</v>
      </c>
      <c r="M64" s="8" t="str">
        <f>SUBSTITUTE(GitBlitRepoTable[[#This Row],[Devs]], ";", ",")</f>
        <v>s194745,s272110</v>
      </c>
      <c r="N64" s="8" t="s">
        <v>1508</v>
      </c>
    </row>
    <row r="65" spans="1:14" ht="28.8" x14ac:dyDescent="0.3">
      <c r="A65" s="3" t="str">
        <f>"GBR_" &amp; GitBlitRepoTable[[#This Row],[Repo Name]]</f>
        <v>GBR_fcc-license-db</v>
      </c>
      <c r="B65" s="3" t="s">
        <v>186</v>
      </c>
      <c r="C65" s="4">
        <v>43587</v>
      </c>
      <c r="D65" s="5" t="s">
        <v>2</v>
      </c>
      <c r="E65" s="4">
        <f t="shared" si="1"/>
        <v>43594</v>
      </c>
      <c r="F65" s="5" t="s">
        <v>2</v>
      </c>
      <c r="G65" s="6">
        <v>0.41666666666666669</v>
      </c>
      <c r="H65" s="7"/>
      <c r="I65" s="8" t="s">
        <v>187</v>
      </c>
      <c r="J65" s="8" t="s">
        <v>188</v>
      </c>
      <c r="K65" s="8" t="s">
        <v>189</v>
      </c>
      <c r="L65" s="8" t="str">
        <f>SUBSTITUTE(GitBlitRepoTable[[#This Row],[Leads]], ";", ",")</f>
        <v>s005748,s282472,s282931</v>
      </c>
      <c r="M65" s="8" t="str">
        <f>SUBSTITUTE(GitBlitRepoTable[[#This Row],[Devs]], ";", ",")</f>
        <v>s282931</v>
      </c>
      <c r="N65" s="8" t="s">
        <v>1508</v>
      </c>
    </row>
    <row r="66" spans="1:14" ht="172.8" x14ac:dyDescent="0.3">
      <c r="A66" s="3" t="str">
        <f>"GBR_" &amp; GitBlitRepoTable[[#This Row],[Repo Name]]</f>
        <v>GBR_ETRM_Portal</v>
      </c>
      <c r="B66" s="3" t="s">
        <v>190</v>
      </c>
      <c r="C66" s="4">
        <v>43587</v>
      </c>
      <c r="D66" s="5" t="s">
        <v>2</v>
      </c>
      <c r="E66" s="4">
        <f t="shared" si="1"/>
        <v>43594</v>
      </c>
      <c r="F66" s="5" t="s">
        <v>2</v>
      </c>
      <c r="G66" s="6">
        <v>0.54166666666666663</v>
      </c>
      <c r="H66" s="7"/>
      <c r="I66" s="8" t="s">
        <v>80</v>
      </c>
      <c r="J66" s="8" t="s">
        <v>81</v>
      </c>
      <c r="K66" s="8" t="s">
        <v>82</v>
      </c>
      <c r="L66" s="8" t="str">
        <f>SUBSTITUTE(GitBlitRepoTable[[#This Row],[Leads]], ";", ",")</f>
        <v>s182647,s186128,s207769,s263867,s998442</v>
      </c>
      <c r="M66" s="8" t="str">
        <f>SUBSTITUTE(GitBlitRepoTable[[#This Row],[Devs]], ";", ",")</f>
        <v>s133241,s182647,s186128,s188785,s212170,s260895,s263867,s265025,s294099,s294545,s506956,s999163</v>
      </c>
      <c r="N66" s="8" t="s">
        <v>1508</v>
      </c>
    </row>
    <row r="67" spans="1:14" ht="28.8" x14ac:dyDescent="0.3">
      <c r="A67" s="3" t="str">
        <f>"GBR_" &amp; GitBlitRepoTable[[#This Row],[Repo Name]]</f>
        <v>GBR_AirDryProgram</v>
      </c>
      <c r="B67" s="3" t="s">
        <v>191</v>
      </c>
      <c r="C67" s="4">
        <v>43587</v>
      </c>
      <c r="D67" s="5" t="s">
        <v>2</v>
      </c>
      <c r="E67" s="4">
        <f t="shared" si="1"/>
        <v>43594</v>
      </c>
      <c r="F67" s="5" t="s">
        <v>2</v>
      </c>
      <c r="G67" s="6">
        <v>0.54166666666666663</v>
      </c>
      <c r="H67" s="7"/>
      <c r="I67" s="8" t="s">
        <v>192</v>
      </c>
      <c r="J67" s="8" t="s">
        <v>193</v>
      </c>
      <c r="K67" s="8"/>
      <c r="L67" s="8" t="str">
        <f>SUBSTITUTE(GitBlitRepoTable[[#This Row],[Leads]], ";", ",")</f>
        <v>s005020</v>
      </c>
      <c r="M67" s="8" t="str">
        <f>SUBSTITUTE(GitBlitRepoTable[[#This Row],[Devs]], ";", ",")</f>
        <v/>
      </c>
      <c r="N67" s="8" t="s">
        <v>1508</v>
      </c>
    </row>
    <row r="68" spans="1:14" ht="43.2" x14ac:dyDescent="0.3">
      <c r="A68" s="3" t="str">
        <f>"GBR_" &amp; GitBlitRepoTable[[#This Row],[Repo Name]]</f>
        <v>GBR_EZMaxMobile-Fleet-Documentation</v>
      </c>
      <c r="B68" s="3" t="s">
        <v>194</v>
      </c>
      <c r="C68" s="4">
        <v>43587</v>
      </c>
      <c r="D68" s="5" t="s">
        <v>2</v>
      </c>
      <c r="E68" s="4">
        <f t="shared" si="1"/>
        <v>43594</v>
      </c>
      <c r="F68" s="5" t="s">
        <v>2</v>
      </c>
      <c r="G68" s="6">
        <v>0.58333333333333337</v>
      </c>
      <c r="H68" s="7"/>
      <c r="I68" s="8" t="s">
        <v>195</v>
      </c>
      <c r="J68" s="8" t="s">
        <v>196</v>
      </c>
      <c r="K68" s="8" t="s">
        <v>197</v>
      </c>
      <c r="L68" s="8" t="str">
        <f>SUBSTITUTE(GitBlitRepoTable[[#This Row],[Leads]], ";", ",")</f>
        <v>s005075,s281716</v>
      </c>
      <c r="M68" s="8" t="str">
        <f>SUBSTITUTE(GitBlitRepoTable[[#This Row],[Devs]], ";", ",")</f>
        <v>s005075,s281716,s281816</v>
      </c>
      <c r="N68" s="8" t="s">
        <v>1508</v>
      </c>
    </row>
    <row r="69" spans="1:14" ht="172.8" x14ac:dyDescent="0.3">
      <c r="A69" s="3" t="str">
        <f>"GBR_" &amp; GitBlitRepoTable[[#This Row],[Repo Name]]</f>
        <v>GBR_TradeCapture</v>
      </c>
      <c r="B69" s="3" t="s">
        <v>198</v>
      </c>
      <c r="C69" s="4">
        <v>43587</v>
      </c>
      <c r="D69" s="5" t="s">
        <v>2</v>
      </c>
      <c r="E69" s="4">
        <f t="shared" si="1"/>
        <v>43594</v>
      </c>
      <c r="F69" s="5" t="s">
        <v>2</v>
      </c>
      <c r="G69" s="6">
        <v>0.58333333333333337</v>
      </c>
      <c r="H69" s="7"/>
      <c r="I69" s="8" t="s">
        <v>80</v>
      </c>
      <c r="J69" s="8" t="s">
        <v>81</v>
      </c>
      <c r="K69" s="8" t="s">
        <v>82</v>
      </c>
      <c r="L69" s="8" t="str">
        <f>SUBSTITUTE(GitBlitRepoTable[[#This Row],[Leads]], ";", ",")</f>
        <v>s182647,s186128,s207769,s263867,s998442</v>
      </c>
      <c r="M69" s="8" t="str">
        <f>SUBSTITUTE(GitBlitRepoTable[[#This Row],[Devs]], ";", ",")</f>
        <v>s133241,s182647,s186128,s188785,s212170,s260895,s263867,s265025,s294099,s294545,s506956,s999163</v>
      </c>
      <c r="N69" s="8" t="s">
        <v>1508</v>
      </c>
    </row>
    <row r="70" spans="1:14" ht="100.8" x14ac:dyDescent="0.3">
      <c r="A70" s="3" t="str">
        <f>"GBR_" &amp; GitBlitRepoTable[[#This Row],[Repo Name]]</f>
        <v>GBR_data-access-ws</v>
      </c>
      <c r="B70" s="3" t="s">
        <v>199</v>
      </c>
      <c r="C70" s="4">
        <v>43588</v>
      </c>
      <c r="D70" s="5" t="s">
        <v>2</v>
      </c>
      <c r="E70" s="4">
        <f t="shared" si="1"/>
        <v>43595</v>
      </c>
      <c r="F70" s="5" t="s">
        <v>2</v>
      </c>
      <c r="G70" s="6">
        <v>0.41666666666666669</v>
      </c>
      <c r="H70" s="7"/>
      <c r="I70" s="8" t="s">
        <v>97</v>
      </c>
      <c r="J70" s="8" t="s">
        <v>98</v>
      </c>
      <c r="K70" s="8" t="s">
        <v>99</v>
      </c>
      <c r="L70" s="8" t="str">
        <f>SUBSTITUTE(GitBlitRepoTable[[#This Row],[Leads]], ";", ",")</f>
        <v>s271585</v>
      </c>
      <c r="M70" s="8" t="str">
        <f>SUBSTITUTE(GitBlitRepoTable[[#This Row],[Devs]], ";", ",")</f>
        <v>a647156,s275511,s279074,s279637,s279669,s282791,s283950</v>
      </c>
      <c r="N70" s="8" t="s">
        <v>1508</v>
      </c>
    </row>
    <row r="71" spans="1:14" ht="100.8" x14ac:dyDescent="0.3">
      <c r="A71" s="3" t="str">
        <f>"GBR_" &amp; GitBlitRepoTable[[#This Row],[Repo Name]]</f>
        <v>GBR_health-check</v>
      </c>
      <c r="B71" s="3" t="s">
        <v>200</v>
      </c>
      <c r="C71" s="4">
        <v>43588</v>
      </c>
      <c r="D71" s="5" t="s">
        <v>2</v>
      </c>
      <c r="E71" s="4">
        <f t="shared" si="1"/>
        <v>43595</v>
      </c>
      <c r="F71" s="5" t="s">
        <v>2</v>
      </c>
      <c r="G71" s="6">
        <v>0.41666666666666669</v>
      </c>
      <c r="H71" s="7"/>
      <c r="I71" s="8" t="s">
        <v>97</v>
      </c>
      <c r="J71" s="8" t="s">
        <v>98</v>
      </c>
      <c r="K71" s="8" t="s">
        <v>99</v>
      </c>
      <c r="L71" s="8" t="str">
        <f>SUBSTITUTE(GitBlitRepoTable[[#This Row],[Leads]], ";", ",")</f>
        <v>s271585</v>
      </c>
      <c r="M71" s="8" t="str">
        <f>SUBSTITUTE(GitBlitRepoTable[[#This Row],[Devs]], ";", ",")</f>
        <v>a647156,s275511,s279074,s279637,s279669,s282791,s283950</v>
      </c>
      <c r="N71" s="8" t="s">
        <v>1508</v>
      </c>
    </row>
    <row r="72" spans="1:14" ht="28.8" x14ac:dyDescent="0.3">
      <c r="A72" s="3" t="str">
        <f>"GBR_" &amp; GitBlitRepoTable[[#This Row],[Repo Name]]</f>
        <v>GBR_Scapps</v>
      </c>
      <c r="B72" s="3" t="s">
        <v>201</v>
      </c>
      <c r="C72" s="4">
        <v>43588</v>
      </c>
      <c r="D72" s="5" t="s">
        <v>2</v>
      </c>
      <c r="E72" s="4">
        <f t="shared" si="1"/>
        <v>43595</v>
      </c>
      <c r="F72" s="5" t="s">
        <v>2</v>
      </c>
      <c r="G72" s="6">
        <v>0.54166666666666663</v>
      </c>
      <c r="H72" s="7"/>
      <c r="I72" s="8" t="s">
        <v>202</v>
      </c>
      <c r="J72" s="8" t="s">
        <v>90</v>
      </c>
      <c r="K72" s="8"/>
      <c r="L72" s="8" t="str">
        <f>SUBSTITUTE(GitBlitRepoTable[[#This Row],[Leads]], ";", ",")</f>
        <v>s143001</v>
      </c>
      <c r="M72" s="8" t="str">
        <f>SUBSTITUTE(GitBlitRepoTable[[#This Row],[Devs]], ";", ",")</f>
        <v/>
      </c>
      <c r="N72" s="8" t="s">
        <v>1508</v>
      </c>
    </row>
    <row r="73" spans="1:14" ht="43.2" x14ac:dyDescent="0.3">
      <c r="A73" s="3" t="str">
        <f>"GBR_" &amp; GitBlitRepoTable[[#This Row],[Repo Name]]</f>
        <v>GBR_DispatchInstructions</v>
      </c>
      <c r="B73" s="3" t="s">
        <v>203</v>
      </c>
      <c r="C73" s="4">
        <v>43588</v>
      </c>
      <c r="D73" s="5" t="s">
        <v>2</v>
      </c>
      <c r="E73" s="4">
        <f t="shared" si="1"/>
        <v>43595</v>
      </c>
      <c r="F73" s="5" t="s">
        <v>2</v>
      </c>
      <c r="G73" s="6">
        <v>0.54166666666666663</v>
      </c>
      <c r="H73" s="7"/>
      <c r="I73" s="8" t="s">
        <v>204</v>
      </c>
      <c r="J73" s="8" t="s">
        <v>205</v>
      </c>
      <c r="K73" s="8"/>
      <c r="L73" s="8" t="str">
        <f>SUBSTITUTE(GitBlitRepoTable[[#This Row],[Leads]], ";", ",")</f>
        <v>s182647,s184520,s209399,s209664,s211930,s506956</v>
      </c>
      <c r="M73" s="8" t="str">
        <f>SUBSTITUTE(GitBlitRepoTable[[#This Row],[Devs]], ";", ",")</f>
        <v/>
      </c>
      <c r="N73" s="8" t="s">
        <v>1508</v>
      </c>
    </row>
    <row r="74" spans="1:14" ht="100.8" x14ac:dyDescent="0.3">
      <c r="A74" s="3" t="str">
        <f>"GBR_" &amp; GitBlitRepoTable[[#This Row],[Repo Name]]</f>
        <v>GBR_tgis-portal</v>
      </c>
      <c r="B74" s="3" t="s">
        <v>206</v>
      </c>
      <c r="C74" s="4">
        <v>43588</v>
      </c>
      <c r="D74" s="5" t="s">
        <v>2</v>
      </c>
      <c r="E74" s="4">
        <f t="shared" si="1"/>
        <v>43595</v>
      </c>
      <c r="F74" s="5" t="s">
        <v>2</v>
      </c>
      <c r="G74" s="6">
        <v>0.58333333333333337</v>
      </c>
      <c r="H74" s="7"/>
      <c r="I74" s="8" t="s">
        <v>10</v>
      </c>
      <c r="J74" s="8" t="s">
        <v>11</v>
      </c>
      <c r="K74" s="8" t="s">
        <v>12</v>
      </c>
      <c r="L74" s="8" t="str">
        <f>SUBSTITUTE(GitBlitRepoTable[[#This Row],[Leads]], ";", ",")</f>
        <v>s005628, s010792, s131011, s142161, s281490, s282281, s284272, s297043</v>
      </c>
      <c r="M74" s="8" t="str">
        <f>SUBSTITUTE(GitBlitRepoTable[[#This Row],[Devs]], ";", ",")</f>
        <v>s005768, s007846, s130522, s211249, s273595, s279726, s281030</v>
      </c>
      <c r="N74" s="8" t="s">
        <v>1508</v>
      </c>
    </row>
    <row r="75" spans="1:14" ht="72" x14ac:dyDescent="0.3">
      <c r="A75" s="3" t="str">
        <f>"GBR_" &amp; GitBlitRepoTable[[#This Row],[Repo Name]]</f>
        <v>GBR_pmagent</v>
      </c>
      <c r="B75" s="3" t="s">
        <v>207</v>
      </c>
      <c r="C75" s="4">
        <v>43588</v>
      </c>
      <c r="D75" s="5" t="s">
        <v>2</v>
      </c>
      <c r="E75" s="4">
        <f t="shared" si="1"/>
        <v>43595</v>
      </c>
      <c r="F75" s="5" t="s">
        <v>2</v>
      </c>
      <c r="G75" s="6">
        <v>0.58333333333333337</v>
      </c>
      <c r="H75" s="7"/>
      <c r="I75" s="8" t="s">
        <v>67</v>
      </c>
      <c r="J75" s="8" t="s">
        <v>68</v>
      </c>
      <c r="K75" s="8" t="s">
        <v>69</v>
      </c>
      <c r="L75" s="8" t="str">
        <f>SUBSTITUTE(GitBlitRepoTable[[#This Row],[Leads]], ";", ",")</f>
        <v>s005748,s005824,s007450,s008599,s012235,s132040,s276375,s608311,s998010</v>
      </c>
      <c r="M75" s="8" t="str">
        <f>SUBSTITUTE(GitBlitRepoTable[[#This Row],[Devs]], ";", ",")</f>
        <v>s282472</v>
      </c>
      <c r="N75" s="8" t="s">
        <v>1508</v>
      </c>
    </row>
    <row r="76" spans="1:14" x14ac:dyDescent="0.3">
      <c r="A76" s="3" t="str">
        <f>"GBR_" &amp; GitBlitRepoTable[[#This Row],[Repo Name]]</f>
        <v>GBR_EI-CXI-Oracle-Keys</v>
      </c>
      <c r="B76" s="3" t="s">
        <v>208</v>
      </c>
      <c r="C76" s="4">
        <v>43591</v>
      </c>
      <c r="D76" s="5"/>
      <c r="E76" s="4">
        <f t="shared" si="1"/>
        <v>43598</v>
      </c>
      <c r="F76" s="5"/>
      <c r="G76" s="6">
        <v>0.41666666666666669</v>
      </c>
      <c r="H76" s="7" t="s">
        <v>56</v>
      </c>
      <c r="I76" s="8"/>
      <c r="J76" s="8"/>
      <c r="K76" s="8"/>
      <c r="L76" s="8" t="str">
        <f>SUBSTITUTE(GitBlitRepoTable[[#This Row],[Leads]], ";", ",")</f>
        <v/>
      </c>
      <c r="M76" s="8" t="str">
        <f>SUBSTITUTE(GitBlitRepoTable[[#This Row],[Devs]], ";", ",")</f>
        <v/>
      </c>
      <c r="N76" s="8"/>
    </row>
    <row r="77" spans="1:14" ht="28.8" x14ac:dyDescent="0.3">
      <c r="A77" s="3" t="str">
        <f>"GBR_" &amp; GitBlitRepoTable[[#This Row],[Repo Name]]</f>
        <v>GBR_StageHand</v>
      </c>
      <c r="B77" s="3" t="s">
        <v>209</v>
      </c>
      <c r="C77" s="4">
        <v>43591</v>
      </c>
      <c r="D77" s="5" t="s">
        <v>2</v>
      </c>
      <c r="E77" s="4">
        <f t="shared" si="1"/>
        <v>43598</v>
      </c>
      <c r="F77" s="5" t="s">
        <v>2</v>
      </c>
      <c r="G77" s="6">
        <v>0.41666666666666669</v>
      </c>
      <c r="H77" s="7"/>
      <c r="I77" s="8" t="s">
        <v>210</v>
      </c>
      <c r="J77" s="8" t="s">
        <v>211</v>
      </c>
      <c r="K77" s="8"/>
      <c r="L77" s="8" t="str">
        <f>SUBSTITUTE(GitBlitRepoTable[[#This Row],[Leads]], ";", ",")</f>
        <v>s210749</v>
      </c>
      <c r="M77" s="8" t="str">
        <f>SUBSTITUTE(GitBlitRepoTable[[#This Row],[Devs]], ";", ",")</f>
        <v/>
      </c>
      <c r="N77" s="8" t="s">
        <v>1508</v>
      </c>
    </row>
    <row r="78" spans="1:14" ht="28.8" x14ac:dyDescent="0.3">
      <c r="A78" s="3" t="str">
        <f>"GBR_" &amp; GitBlitRepoTable[[#This Row],[Repo Name]]</f>
        <v>GBR_ace</v>
      </c>
      <c r="B78" s="3" t="s">
        <v>212</v>
      </c>
      <c r="C78" s="4">
        <v>43591</v>
      </c>
      <c r="D78" s="5" t="s">
        <v>2</v>
      </c>
      <c r="E78" s="4">
        <f t="shared" si="1"/>
        <v>43598</v>
      </c>
      <c r="F78" s="5" t="s">
        <v>2</v>
      </c>
      <c r="G78" s="6">
        <v>0.54166666666666663</v>
      </c>
      <c r="H78" s="7"/>
      <c r="I78" s="8" t="s">
        <v>213</v>
      </c>
      <c r="J78" s="8" t="s">
        <v>214</v>
      </c>
      <c r="K78" s="8" t="s">
        <v>215</v>
      </c>
      <c r="L78" s="8" t="str">
        <f>SUBSTITUTE(GitBlitRepoTable[[#This Row],[Leads]], ";", ",")</f>
        <v>s148222,s206534</v>
      </c>
      <c r="M78" s="8" t="str">
        <f>SUBSTITUTE(GitBlitRepoTable[[#This Row],[Devs]], ";", ",")</f>
        <v>z001708</v>
      </c>
      <c r="N78" s="8" t="s">
        <v>1508</v>
      </c>
    </row>
    <row r="79" spans="1:14" ht="216" x14ac:dyDescent="0.3">
      <c r="A79" s="3" t="str">
        <f>"GBR_" &amp; GitBlitRepoTable[[#This Row],[Repo Name]]</f>
        <v>GBR_cma-android-test</v>
      </c>
      <c r="B79" s="3" t="s">
        <v>216</v>
      </c>
      <c r="C79" s="4">
        <v>43591</v>
      </c>
      <c r="D79" s="5" t="s">
        <v>2</v>
      </c>
      <c r="E79" s="4"/>
      <c r="F79" s="5"/>
      <c r="G79" s="6"/>
      <c r="H79" s="7" t="s">
        <v>37</v>
      </c>
      <c r="I79" s="8" t="s">
        <v>107</v>
      </c>
      <c r="J79" s="8" t="s">
        <v>108</v>
      </c>
      <c r="K79" s="8" t="s">
        <v>109</v>
      </c>
      <c r="L79" s="8" t="str">
        <f>SUBSTITUTE(GitBlitRepoTable[[#This Row],[Leads]], ";", ",")</f>
        <v>s002100,s006958,s008271,s179120,s188785,s194745,s196887,s206653,s248234,s277482,s277844,s278454,s279638,s283023,s285822,s286171,s286251,s286452,s288070,s288591,s291554,s291970,s292236,s295637</v>
      </c>
      <c r="M79" s="8" t="str">
        <f>SUBSTITUTE(GitBlitRepoTable[[#This Row],[Devs]], ";", ",")</f>
        <v>s004140,s005272,s007209,s194759,s195644,s197206,s209184,s250226,s264529,s270483,s280022,s291121,s292816,s295358,s295710</v>
      </c>
      <c r="N79" s="8"/>
    </row>
    <row r="80" spans="1:14" ht="216" x14ac:dyDescent="0.3">
      <c r="A80" s="3" t="str">
        <f>"GBR_" &amp; GitBlitRepoTable[[#This Row],[Repo Name]]</f>
        <v>GBR_cma-release</v>
      </c>
      <c r="B80" s="3" t="s">
        <v>217</v>
      </c>
      <c r="C80" s="4">
        <v>43591</v>
      </c>
      <c r="D80" s="5" t="s">
        <v>2</v>
      </c>
      <c r="E80" s="4">
        <f t="shared" si="1"/>
        <v>43598</v>
      </c>
      <c r="F80" s="5"/>
      <c r="G80" s="6"/>
      <c r="H80" s="7" t="s">
        <v>218</v>
      </c>
      <c r="I80" s="8" t="s">
        <v>107</v>
      </c>
      <c r="J80" s="8" t="s">
        <v>108</v>
      </c>
      <c r="K80" s="8" t="s">
        <v>109</v>
      </c>
      <c r="L80" s="8" t="str">
        <f>SUBSTITUTE(GitBlitRepoTable[[#This Row],[Leads]], ";", ",")</f>
        <v>s002100,s006958,s008271,s179120,s188785,s194745,s196887,s206653,s248234,s277482,s277844,s278454,s279638,s283023,s285822,s286171,s286251,s286452,s288070,s288591,s291554,s291970,s292236,s295637</v>
      </c>
      <c r="M80" s="8" t="str">
        <f>SUBSTITUTE(GitBlitRepoTable[[#This Row],[Devs]], ";", ",")</f>
        <v>s004140,s005272,s007209,s194759,s195644,s197206,s209184,s250226,s264529,s270483,s280022,s291121,s292816,s295358,s295710</v>
      </c>
      <c r="N80" s="8"/>
    </row>
    <row r="81" spans="1:14" ht="43.2" x14ac:dyDescent="0.3">
      <c r="A81" s="3" t="str">
        <f>"GBR_" &amp; GitBlitRepoTable[[#This Row],[Repo Name]]</f>
        <v>GBR_CustDash</v>
      </c>
      <c r="B81" s="3" t="s">
        <v>219</v>
      </c>
      <c r="C81" s="4">
        <v>43591</v>
      </c>
      <c r="D81" s="5" t="s">
        <v>2</v>
      </c>
      <c r="E81" s="4">
        <f t="shared" ref="E81:E144" si="2">C81+7</f>
        <v>43598</v>
      </c>
      <c r="F81" s="5" t="s">
        <v>2</v>
      </c>
      <c r="G81" s="6">
        <v>0.58333333333333337</v>
      </c>
      <c r="H81" s="7"/>
      <c r="I81" s="8" t="s">
        <v>220</v>
      </c>
      <c r="J81" s="8" t="s">
        <v>221</v>
      </c>
      <c r="K81" s="8"/>
      <c r="L81" s="8" t="str">
        <f>SUBSTITUTE(GitBlitRepoTable[[#This Row],[Leads]], ";", ",")</f>
        <v>s203524,s230426,s279910,s280776,s281300,s284022</v>
      </c>
      <c r="M81" s="8" t="str">
        <f>SUBSTITUTE(GitBlitRepoTable[[#This Row],[Devs]], ";", ",")</f>
        <v/>
      </c>
      <c r="N81" s="8" t="s">
        <v>1508</v>
      </c>
    </row>
    <row r="82" spans="1:14" ht="43.2" x14ac:dyDescent="0.3">
      <c r="A82" s="3" t="str">
        <f>"GBR_" &amp; GitBlitRepoTable[[#This Row],[Repo Name]]</f>
        <v>GBR_PMIS</v>
      </c>
      <c r="B82" s="3" t="s">
        <v>222</v>
      </c>
      <c r="C82" s="4">
        <v>43592</v>
      </c>
      <c r="D82" s="5" t="s">
        <v>2</v>
      </c>
      <c r="E82" s="4">
        <f t="shared" si="2"/>
        <v>43599</v>
      </c>
      <c r="F82" s="5" t="s">
        <v>2</v>
      </c>
      <c r="G82" s="6">
        <v>0.41666666666666669</v>
      </c>
      <c r="H82" s="7"/>
      <c r="I82" s="8" t="s">
        <v>223</v>
      </c>
      <c r="J82" s="8" t="s">
        <v>224</v>
      </c>
      <c r="K82" s="8" t="s">
        <v>225</v>
      </c>
      <c r="L82" s="8" t="str">
        <f>SUBSTITUTE(GitBlitRepoTable[[#This Row],[Leads]], ";", ",")</f>
        <v>s174125,s178841,s179953,s189784,stso996</v>
      </c>
      <c r="M82" s="8" t="str">
        <f>SUBSTITUTE(GitBlitRepoTable[[#This Row],[Devs]], ";", ",")</f>
        <v>s174125</v>
      </c>
      <c r="N82" s="8" t="s">
        <v>1508</v>
      </c>
    </row>
    <row r="83" spans="1:14" x14ac:dyDescent="0.3">
      <c r="A83" s="3" t="str">
        <f>"GBR_" &amp; GitBlitRepoTable[[#This Row],[Repo Name]]</f>
        <v>GBR_SEPORT</v>
      </c>
      <c r="B83" s="3" t="s">
        <v>226</v>
      </c>
      <c r="C83" s="4">
        <v>43592</v>
      </c>
      <c r="D83" s="5"/>
      <c r="E83" s="4">
        <f t="shared" si="2"/>
        <v>43599</v>
      </c>
      <c r="F83" s="5"/>
      <c r="G83" s="6">
        <v>0.41666666666666669</v>
      </c>
      <c r="H83" s="7" t="s">
        <v>56</v>
      </c>
      <c r="I83" s="8"/>
      <c r="J83" s="8"/>
      <c r="K83" s="8"/>
      <c r="L83" s="8" t="str">
        <f>SUBSTITUTE(GitBlitRepoTable[[#This Row],[Leads]], ";", ",")</f>
        <v/>
      </c>
      <c r="M83" s="8" t="str">
        <f>SUBSTITUTE(GitBlitRepoTable[[#This Row],[Devs]], ";", ",")</f>
        <v/>
      </c>
      <c r="N83" s="8"/>
    </row>
    <row r="84" spans="1:14" ht="409.6" x14ac:dyDescent="0.3">
      <c r="A84" s="3" t="str">
        <f>"GBR_" &amp; GitBlitRepoTable[[#This Row],[Repo Name]]</f>
        <v>GBR_mdm_intvl_vee</v>
      </c>
      <c r="B84" s="3" t="s">
        <v>227</v>
      </c>
      <c r="C84" s="4">
        <v>43592</v>
      </c>
      <c r="D84" s="5" t="s">
        <v>2</v>
      </c>
      <c r="E84" s="4">
        <f t="shared" si="2"/>
        <v>43599</v>
      </c>
      <c r="F84" s="5" t="s">
        <v>2</v>
      </c>
      <c r="G84" s="6">
        <v>0.54166666666666663</v>
      </c>
      <c r="H84" s="7"/>
      <c r="I84" s="8" t="s">
        <v>25</v>
      </c>
      <c r="J84" s="8" t="s">
        <v>26</v>
      </c>
      <c r="K84" s="8" t="s">
        <v>27</v>
      </c>
      <c r="L84" s="8" t="str">
        <f>SUBSTITUTE(GitBlitRepoTable[[#This Row],[Leads]], ";", ",")</f>
        <v>s007585,s183623,s202025,s203524,s277452,s278013,s291326,s294401,s295702</v>
      </c>
      <c r="M84" s="8" t="str">
        <f>SUBSTITUTE(GitBlitRepoTable[[#This Row],[Devs]], ";", ",")</f>
        <v>s005824,s012358,s203068,s239290,s249251,s261076,s264706,s269790,s272295,s274553,s274590,s277452,s278013,s278371,s278572,s279210,s281300,s285321,s286062,s288553,s291106,s291152,s291326,s292078,s292414,s292503,s292931,s293014,s293840,s294401,s295062,s297887,s298163</v>
      </c>
      <c r="N84" s="8" t="s">
        <v>1508</v>
      </c>
    </row>
    <row r="85" spans="1:14" ht="43.2" x14ac:dyDescent="0.3">
      <c r="A85" s="3" t="str">
        <f>"GBR_" &amp; GitBlitRepoTable[[#This Row],[Repo Name]]</f>
        <v>GBR_TeamConnect</v>
      </c>
      <c r="B85" s="3" t="s">
        <v>228</v>
      </c>
      <c r="C85" s="4">
        <v>43592</v>
      </c>
      <c r="D85" s="5" t="s">
        <v>2</v>
      </c>
      <c r="E85" s="4">
        <f t="shared" si="2"/>
        <v>43599</v>
      </c>
      <c r="F85" s="5" t="s">
        <v>2</v>
      </c>
      <c r="G85" s="6">
        <v>0.54166666666666663</v>
      </c>
      <c r="H85" s="7"/>
      <c r="I85" s="8" t="s">
        <v>229</v>
      </c>
      <c r="J85" s="8" t="s">
        <v>230</v>
      </c>
      <c r="K85" s="8" t="s">
        <v>69</v>
      </c>
      <c r="L85" s="8" t="str">
        <f>SUBSTITUTE(GitBlitRepoTable[[#This Row],[Leads]], ";", ",")</f>
        <v>s003802,s005748,s186283,s191545,s210749,z001134</v>
      </c>
      <c r="M85" s="8" t="str">
        <f>SUBSTITUTE(GitBlitRepoTable[[#This Row],[Devs]], ";", ",")</f>
        <v>s282472</v>
      </c>
      <c r="N85" s="8" t="s">
        <v>1508</v>
      </c>
    </row>
    <row r="86" spans="1:14" ht="28.8" x14ac:dyDescent="0.3">
      <c r="A86" s="3" t="str">
        <f>"GBR_" &amp; GitBlitRepoTable[[#This Row],[Repo Name]]</f>
        <v>GBR_UsageHub</v>
      </c>
      <c r="B86" s="3" t="s">
        <v>231</v>
      </c>
      <c r="C86" s="4">
        <v>43592</v>
      </c>
      <c r="D86" s="5" t="s">
        <v>2</v>
      </c>
      <c r="E86" s="4">
        <f t="shared" si="2"/>
        <v>43599</v>
      </c>
      <c r="F86" s="5" t="s">
        <v>2</v>
      </c>
      <c r="G86" s="6">
        <v>0.58333333333333337</v>
      </c>
      <c r="H86" s="7"/>
      <c r="I86" s="8"/>
      <c r="J86" s="8"/>
      <c r="K86" s="8"/>
      <c r="L86" s="8" t="str">
        <f>SUBSTITUTE(GitBlitRepoTable[[#This Row],[Leads]], ";", ",")</f>
        <v/>
      </c>
      <c r="M86" s="8" t="str">
        <f>SUBSTITUTE(GitBlitRepoTable[[#This Row],[Devs]], ";", ",")</f>
        <v/>
      </c>
      <c r="N86" s="8" t="s">
        <v>1508</v>
      </c>
    </row>
    <row r="87" spans="1:14" ht="86.4" x14ac:dyDescent="0.3">
      <c r="A87" s="3" t="str">
        <f>"GBR_" &amp; GitBlitRepoTable[[#This Row],[Repo Name]]</f>
        <v>GBR_RepDesk</v>
      </c>
      <c r="B87" s="3" t="s">
        <v>232</v>
      </c>
      <c r="C87" s="4">
        <v>43592</v>
      </c>
      <c r="D87" s="5" t="s">
        <v>2</v>
      </c>
      <c r="E87" s="4">
        <f t="shared" si="2"/>
        <v>43599</v>
      </c>
      <c r="F87" s="5" t="s">
        <v>2</v>
      </c>
      <c r="G87" s="6">
        <v>0.58333333333333337</v>
      </c>
      <c r="H87" s="7"/>
      <c r="I87" s="8" t="s">
        <v>233</v>
      </c>
      <c r="J87" s="8" t="s">
        <v>234</v>
      </c>
      <c r="K87" s="8" t="s">
        <v>235</v>
      </c>
      <c r="L87" s="8" t="str">
        <f>SUBSTITUTE(GitBlitRepoTable[[#This Row],[Leads]], ";", ",")</f>
        <v>dconl87,s132294,s207855,s238727,s244187,s248234,s249005,s254311,s272385,s285911,s292972</v>
      </c>
      <c r="M87" s="8" t="str">
        <f>SUBSTITUTE(GitBlitRepoTable[[#This Row],[Devs]], ";", ",")</f>
        <v>s004882,s187760,s206534,s278613,s293624</v>
      </c>
      <c r="N87" s="8" t="s">
        <v>1508</v>
      </c>
    </row>
    <row r="88" spans="1:14" ht="28.8" x14ac:dyDescent="0.3">
      <c r="A88" s="3" t="str">
        <f>"GBR_" &amp; GitBlitRepoTable[[#This Row],[Repo Name]]</f>
        <v>GBR_ecosys-test-automation</v>
      </c>
      <c r="B88" s="3" t="s">
        <v>236</v>
      </c>
      <c r="C88" s="4">
        <v>43592</v>
      </c>
      <c r="D88" s="5" t="s">
        <v>2</v>
      </c>
      <c r="E88" s="4">
        <f t="shared" si="2"/>
        <v>43599</v>
      </c>
      <c r="F88" s="5" t="s">
        <v>2</v>
      </c>
      <c r="G88" s="6">
        <v>0.58333333333333337</v>
      </c>
      <c r="H88" s="7" t="s">
        <v>237</v>
      </c>
      <c r="I88" s="8" t="s">
        <v>238</v>
      </c>
      <c r="J88" s="8" t="s">
        <v>239</v>
      </c>
      <c r="K88" s="8" t="s">
        <v>240</v>
      </c>
      <c r="L88" s="8" t="str">
        <f>SUBSTITUTE(GitBlitRepoTable[[#This Row],[Leads]], ";", ",")</f>
        <v>s211046,s275511</v>
      </c>
      <c r="M88" s="8" t="str">
        <f>SUBSTITUTE(GitBlitRepoTable[[#This Row],[Devs]], ";", ",")</f>
        <v>s277452</v>
      </c>
      <c r="N88" s="8" t="s">
        <v>1508</v>
      </c>
    </row>
    <row r="89" spans="1:14" ht="409.6" x14ac:dyDescent="0.3">
      <c r="A89" s="3" t="str">
        <f>"GBR_" &amp; GitBlitRepoTable[[#This Row],[Repo Name]]</f>
        <v>GBR_eaton</v>
      </c>
      <c r="B89" s="3" t="s">
        <v>241</v>
      </c>
      <c r="C89" s="4">
        <v>43593</v>
      </c>
      <c r="D89" s="5" t="s">
        <v>2</v>
      </c>
      <c r="E89" s="4">
        <f t="shared" si="2"/>
        <v>43600</v>
      </c>
      <c r="F89" s="5" t="s">
        <v>2</v>
      </c>
      <c r="G89" s="6">
        <v>0.41666666666666669</v>
      </c>
      <c r="H89" s="7"/>
      <c r="I89" s="8" t="s">
        <v>25</v>
      </c>
      <c r="J89" s="8" t="s">
        <v>26</v>
      </c>
      <c r="K89" s="8" t="s">
        <v>27</v>
      </c>
      <c r="L89" s="8" t="str">
        <f>SUBSTITUTE(GitBlitRepoTable[[#This Row],[Leads]], ";", ",")</f>
        <v>s007585,s183623,s202025,s203524,s277452,s278013,s291326,s294401,s295702</v>
      </c>
      <c r="M89" s="8" t="str">
        <f>SUBSTITUTE(GitBlitRepoTable[[#This Row],[Devs]], ";", ",")</f>
        <v>s005824,s012358,s203068,s239290,s249251,s261076,s264706,s269790,s272295,s274553,s274590,s277452,s278013,s278371,s278572,s279210,s281300,s285321,s286062,s288553,s291106,s291152,s291326,s292078,s292414,s292503,s292931,s293014,s293840,s294401,s295062,s297887,s298163</v>
      </c>
      <c r="N89" s="8" t="s">
        <v>1508</v>
      </c>
    </row>
    <row r="90" spans="1:14" ht="216" x14ac:dyDescent="0.3">
      <c r="A90" s="3" t="str">
        <f>"GBR_" &amp; GitBlitRepoTable[[#This Row],[Repo Name]]</f>
        <v>GBR_cma-backup</v>
      </c>
      <c r="B90" s="3" t="s">
        <v>242</v>
      </c>
      <c r="C90" s="4">
        <v>43593</v>
      </c>
      <c r="D90" s="5" t="s">
        <v>2</v>
      </c>
      <c r="E90" s="4">
        <f t="shared" si="2"/>
        <v>43600</v>
      </c>
      <c r="F90" s="5" t="s">
        <v>2</v>
      </c>
      <c r="G90" s="6">
        <v>0.41666666666666669</v>
      </c>
      <c r="H90" s="7"/>
      <c r="I90" s="8" t="s">
        <v>107</v>
      </c>
      <c r="J90" s="8" t="s">
        <v>108</v>
      </c>
      <c r="K90" s="8" t="s">
        <v>109</v>
      </c>
      <c r="L90" s="8" t="str">
        <f>SUBSTITUTE(GitBlitRepoTable[[#This Row],[Leads]], ";", ",")</f>
        <v>s002100,s006958,s008271,s179120,s188785,s194745,s196887,s206653,s248234,s277482,s277844,s278454,s279638,s283023,s285822,s286171,s286251,s286452,s288070,s288591,s291554,s291970,s292236,s295637</v>
      </c>
      <c r="M90" s="8" t="str">
        <f>SUBSTITUTE(GitBlitRepoTable[[#This Row],[Devs]], ";", ",")</f>
        <v>s004140,s005272,s007209,s194759,s195644,s197206,s209184,s250226,s264529,s270483,s280022,s291121,s292816,s295358,s295710</v>
      </c>
      <c r="N90" s="8" t="s">
        <v>1508</v>
      </c>
    </row>
    <row r="91" spans="1:14" ht="43.2" x14ac:dyDescent="0.3">
      <c r="A91" s="3" t="str">
        <f>"GBR_" &amp; GitBlitRepoTable[[#This Row],[Repo Name]]</f>
        <v>GBR_TransMisc</v>
      </c>
      <c r="B91" s="3" t="s">
        <v>243</v>
      </c>
      <c r="C91" s="4">
        <v>43593</v>
      </c>
      <c r="D91" s="5" t="s">
        <v>2</v>
      </c>
      <c r="E91" s="4">
        <f t="shared" si="2"/>
        <v>43600</v>
      </c>
      <c r="F91" s="5" t="s">
        <v>2</v>
      </c>
      <c r="G91" s="6">
        <v>0.54166666666666663</v>
      </c>
      <c r="H91" s="7"/>
      <c r="I91" s="8" t="s">
        <v>244</v>
      </c>
      <c r="J91" s="8" t="s">
        <v>245</v>
      </c>
      <c r="K91" s="8" t="s">
        <v>246</v>
      </c>
      <c r="L91" s="8" t="str">
        <f>SUBSTITUTE(GitBlitRepoTable[[#This Row],[Leads]], ";", ",")</f>
        <v>dtsob63,s005290,s007846,s204452,s275418</v>
      </c>
      <c r="M91" s="8" t="str">
        <f>SUBSTITUTE(GitBlitRepoTable[[#This Row],[Devs]], ";", ",")</f>
        <v>s178673</v>
      </c>
      <c r="N91" s="8" t="s">
        <v>1508</v>
      </c>
    </row>
    <row r="92" spans="1:14" ht="172.8" x14ac:dyDescent="0.3">
      <c r="A92" s="3" t="str">
        <f>"GBR_" &amp; GitBlitRepoTable[[#This Row],[Repo Name]]</f>
        <v>GBR_Magnum</v>
      </c>
      <c r="B92" s="3" t="s">
        <v>247</v>
      </c>
      <c r="C92" s="4">
        <v>43593</v>
      </c>
      <c r="D92" s="5" t="s">
        <v>2</v>
      </c>
      <c r="E92" s="4">
        <f t="shared" si="2"/>
        <v>43600</v>
      </c>
      <c r="F92" s="5" t="s">
        <v>2</v>
      </c>
      <c r="G92" s="6">
        <v>0.54166666666666663</v>
      </c>
      <c r="H92" s="7"/>
      <c r="I92" s="8" t="s">
        <v>80</v>
      </c>
      <c r="J92" s="8" t="s">
        <v>81</v>
      </c>
      <c r="K92" s="8" t="s">
        <v>82</v>
      </c>
      <c r="L92" s="8" t="str">
        <f>SUBSTITUTE(GitBlitRepoTable[[#This Row],[Leads]], ";", ",")</f>
        <v>s182647,s186128,s207769,s263867,s998442</v>
      </c>
      <c r="M92" s="8" t="str">
        <f>SUBSTITUTE(GitBlitRepoTable[[#This Row],[Devs]], ";", ",")</f>
        <v>s133241,s182647,s186128,s188785,s212170,s260895,s263867,s265025,s294099,s294545,s506956,s999163</v>
      </c>
      <c r="N92" s="8" t="s">
        <v>1508</v>
      </c>
    </row>
    <row r="93" spans="1:14" ht="28.8" x14ac:dyDescent="0.3">
      <c r="A93" s="3" t="str">
        <f>"GBR_" &amp; GitBlitRepoTable[[#This Row],[Repo Name]]</f>
        <v>GBR_aep-permits</v>
      </c>
      <c r="B93" s="3" t="s">
        <v>248</v>
      </c>
      <c r="C93" s="4">
        <v>43593</v>
      </c>
      <c r="D93" s="5" t="s">
        <v>2</v>
      </c>
      <c r="E93" s="4">
        <f t="shared" si="2"/>
        <v>43600</v>
      </c>
      <c r="F93" s="5" t="s">
        <v>2</v>
      </c>
      <c r="G93" s="6">
        <v>0.58333333333333337</v>
      </c>
      <c r="H93" s="7"/>
      <c r="I93" s="8" t="s">
        <v>249</v>
      </c>
      <c r="J93" s="8" t="s">
        <v>250</v>
      </c>
      <c r="K93" s="8"/>
      <c r="L93" s="8" t="str">
        <f>SUBSTITUTE(GitBlitRepoTable[[#This Row],[Leads]], ";", ",")</f>
        <v>s003811</v>
      </c>
      <c r="M93" s="8" t="str">
        <f>SUBSTITUTE(GitBlitRepoTable[[#This Row],[Devs]], ";", ",")</f>
        <v/>
      </c>
      <c r="N93" s="8" t="s">
        <v>1508</v>
      </c>
    </row>
    <row r="94" spans="1:14" ht="43.2" x14ac:dyDescent="0.3">
      <c r="A94" s="3" t="str">
        <f>"GBR_" &amp; GitBlitRepoTable[[#This Row],[Repo Name]]</f>
        <v>GBR_tcamps</v>
      </c>
      <c r="B94" s="3" t="s">
        <v>251</v>
      </c>
      <c r="C94" s="4">
        <v>43593</v>
      </c>
      <c r="D94" s="5" t="s">
        <v>2</v>
      </c>
      <c r="E94" s="4">
        <f t="shared" si="2"/>
        <v>43600</v>
      </c>
      <c r="F94" s="5" t="s">
        <v>2</v>
      </c>
      <c r="G94" s="6">
        <v>0.58333333333333337</v>
      </c>
      <c r="H94" s="7" t="s">
        <v>252</v>
      </c>
      <c r="I94" s="8" t="s">
        <v>253</v>
      </c>
      <c r="J94" s="8" t="s">
        <v>254</v>
      </c>
      <c r="K94" s="8" t="s">
        <v>255</v>
      </c>
      <c r="L94" s="8" t="str">
        <f>SUBSTITUTE(GitBlitRepoTable[[#This Row],[Leads]], ";", ",")</f>
        <v>s007585,s179953,s196691,s283738,s992324</v>
      </c>
      <c r="M94" s="8" t="str">
        <f>SUBSTITUTE(GitBlitRepoTable[[#This Row],[Devs]], ";", ",")</f>
        <v>s179953</v>
      </c>
      <c r="N94" s="8" t="s">
        <v>1508</v>
      </c>
    </row>
    <row r="95" spans="1:14" x14ac:dyDescent="0.3">
      <c r="A95" s="3" t="str">
        <f>"GBR_" &amp; GitBlitRepoTable[[#This Row],[Repo Name]]</f>
        <v>GBR_HomeWarranty</v>
      </c>
      <c r="B95" s="3" t="s">
        <v>256</v>
      </c>
      <c r="C95" s="4">
        <v>43594</v>
      </c>
      <c r="D95" s="5"/>
      <c r="E95" s="4">
        <f t="shared" si="2"/>
        <v>43601</v>
      </c>
      <c r="F95" s="5"/>
      <c r="G95" s="6">
        <v>0.41666666666666669</v>
      </c>
      <c r="H95" s="7" t="s">
        <v>56</v>
      </c>
      <c r="I95" s="8"/>
      <c r="J95" s="8"/>
      <c r="K95" s="8"/>
      <c r="L95" s="8" t="str">
        <f>SUBSTITUTE(GitBlitRepoTable[[#This Row],[Leads]], ";", ",")</f>
        <v/>
      </c>
      <c r="M95" s="8" t="str">
        <f>SUBSTITUTE(GitBlitRepoTable[[#This Row],[Devs]], ";", ",")</f>
        <v/>
      </c>
      <c r="N95" s="8"/>
    </row>
    <row r="96" spans="1:14" ht="28.8" x14ac:dyDescent="0.3">
      <c r="A96" s="3" t="str">
        <f>"GBR_" &amp; GitBlitRepoTable[[#This Row],[Repo Name]]</f>
        <v>GBR_CYMSTART</v>
      </c>
      <c r="B96" s="3" t="s">
        <v>257</v>
      </c>
      <c r="C96" s="4">
        <v>43594</v>
      </c>
      <c r="D96" s="5" t="s">
        <v>2</v>
      </c>
      <c r="E96" s="4">
        <f t="shared" si="2"/>
        <v>43601</v>
      </c>
      <c r="F96" s="5" t="s">
        <v>2</v>
      </c>
      <c r="G96" s="6">
        <v>0.54166666666666663</v>
      </c>
      <c r="H96" s="7"/>
      <c r="I96" s="8" t="s">
        <v>258</v>
      </c>
      <c r="J96" s="8" t="s">
        <v>259</v>
      </c>
      <c r="K96" s="8" t="s">
        <v>54</v>
      </c>
      <c r="L96" s="8" t="str">
        <f>SUBSTITUTE(GitBlitRepoTable[[#This Row],[Leads]], ";", ",")</f>
        <v>s179953,s189784,s992324</v>
      </c>
      <c r="M96" s="8" t="str">
        <f>SUBSTITUTE(GitBlitRepoTable[[#This Row],[Devs]], ";", ",")</f>
        <v>s173463</v>
      </c>
      <c r="N96" s="8" t="s">
        <v>1508</v>
      </c>
    </row>
    <row r="97" spans="1:14" ht="72" x14ac:dyDescent="0.3">
      <c r="A97" s="3" t="str">
        <f>"GBR_" &amp; GitBlitRepoTable[[#This Row],[Repo Name]]</f>
        <v>GBR_EasyInfo</v>
      </c>
      <c r="B97" s="3" t="s">
        <v>260</v>
      </c>
      <c r="C97" s="4">
        <v>43594</v>
      </c>
      <c r="D97" s="5" t="s">
        <v>2</v>
      </c>
      <c r="E97" s="4">
        <f t="shared" si="2"/>
        <v>43601</v>
      </c>
      <c r="F97" s="5" t="s">
        <v>2</v>
      </c>
      <c r="G97" s="6">
        <v>0.54166666666666663</v>
      </c>
      <c r="H97" s="7"/>
      <c r="I97" s="8" t="s">
        <v>261</v>
      </c>
      <c r="J97" s="8" t="s">
        <v>262</v>
      </c>
      <c r="K97" s="8" t="s">
        <v>263</v>
      </c>
      <c r="L97" s="8" t="str">
        <f>SUBSTITUTE(GitBlitRepoTable[[#This Row],[Leads]], ";", ",")</f>
        <v>s005075,s007209,s258580,s281716,s281816</v>
      </c>
      <c r="M97" s="8" t="str">
        <f>SUBSTITUTE(GitBlitRepoTable[[#This Row],[Devs]], ";", ",")</f>
        <v>s005075,s007209,s258580,s276983,s281716</v>
      </c>
      <c r="N97" s="8" t="s">
        <v>1508</v>
      </c>
    </row>
    <row r="98" spans="1:14" ht="28.8" x14ac:dyDescent="0.3">
      <c r="A98" s="3" t="str">
        <f>"GBR_" &amp; GitBlitRepoTable[[#This Row],[Repo Name]]</f>
        <v>GBR_DWMS_STORMS_GUI</v>
      </c>
      <c r="B98" s="3" t="s">
        <v>264</v>
      </c>
      <c r="C98" s="4">
        <v>43594</v>
      </c>
      <c r="D98" s="5" t="s">
        <v>2</v>
      </c>
      <c r="E98" s="4">
        <f t="shared" si="2"/>
        <v>43601</v>
      </c>
      <c r="F98" s="5" t="s">
        <v>2</v>
      </c>
      <c r="G98" s="6">
        <v>0.58333333333333337</v>
      </c>
      <c r="H98" s="7"/>
      <c r="I98" s="8" t="s">
        <v>265</v>
      </c>
      <c r="J98" s="8" t="s">
        <v>39</v>
      </c>
      <c r="K98" s="8" t="s">
        <v>225</v>
      </c>
      <c r="L98" s="8" t="str">
        <f>SUBSTITUTE(GitBlitRepoTable[[#This Row],[Leads]], ";", ",")</f>
        <v>s189784,s992324</v>
      </c>
      <c r="M98" s="8" t="str">
        <f>SUBSTITUTE(GitBlitRepoTable[[#This Row],[Devs]], ";", ",")</f>
        <v>s174125</v>
      </c>
      <c r="N98" s="8" t="s">
        <v>1508</v>
      </c>
    </row>
    <row r="99" spans="1:14" ht="28.8" x14ac:dyDescent="0.3">
      <c r="A99" s="3" t="str">
        <f>"GBR_" &amp; GitBlitRepoTable[[#This Row],[Repo Name]]</f>
        <v>GBR_aepnow-site</v>
      </c>
      <c r="B99" s="3" t="s">
        <v>266</v>
      </c>
      <c r="C99" s="4">
        <v>43594</v>
      </c>
      <c r="D99" s="5" t="s">
        <v>2</v>
      </c>
      <c r="E99" s="4">
        <f t="shared" si="2"/>
        <v>43601</v>
      </c>
      <c r="F99" s="5" t="s">
        <v>2</v>
      </c>
      <c r="G99" s="6">
        <v>0.58333333333333337</v>
      </c>
      <c r="H99" s="7"/>
      <c r="I99" s="8" t="s">
        <v>267</v>
      </c>
      <c r="J99" s="8" t="s">
        <v>268</v>
      </c>
      <c r="K99" s="8"/>
      <c r="L99" s="8" t="str">
        <f>SUBSTITUTE(GitBlitRepoTable[[#This Row],[Leads]], ";", ",")</f>
        <v>s178853,s209894</v>
      </c>
      <c r="M99" s="8" t="str">
        <f>SUBSTITUTE(GitBlitRepoTable[[#This Row],[Devs]], ";", ",")</f>
        <v/>
      </c>
      <c r="N99" s="8" t="s">
        <v>1508</v>
      </c>
    </row>
    <row r="100" spans="1:14" ht="28.8" x14ac:dyDescent="0.3">
      <c r="A100" s="3" t="str">
        <f>"GBR_" &amp; GitBlitRepoTable[[#This Row],[Repo Name]]</f>
        <v>GBR_PCHS</v>
      </c>
      <c r="B100" s="3" t="s">
        <v>269</v>
      </c>
      <c r="C100" s="4"/>
      <c r="D100" s="5"/>
      <c r="E100" s="4">
        <v>43585</v>
      </c>
      <c r="F100" s="5" t="s">
        <v>2</v>
      </c>
      <c r="G100" s="6">
        <v>0.41666666666666669</v>
      </c>
      <c r="H100" s="7"/>
      <c r="I100" s="8"/>
      <c r="J100" s="8"/>
      <c r="K100" s="8"/>
      <c r="L100" s="8" t="str">
        <f>SUBSTITUTE(GitBlitRepoTable[[#This Row],[Leads]], ";", ",")</f>
        <v/>
      </c>
      <c r="M100" s="8" t="str">
        <f>SUBSTITUTE(GitBlitRepoTable[[#This Row],[Devs]], ";", ",")</f>
        <v/>
      </c>
      <c r="N100" s="8" t="s">
        <v>1508</v>
      </c>
    </row>
    <row r="101" spans="1:14" x14ac:dyDescent="0.3">
      <c r="A101" s="3" t="str">
        <f>"GBR_" &amp; GitBlitRepoTable[[#This Row],[Repo Name]]</f>
        <v>GBR_ComplexServer-Vmware</v>
      </c>
      <c r="B101" s="3" t="s">
        <v>270</v>
      </c>
      <c r="C101" s="4">
        <v>43595</v>
      </c>
      <c r="D101" s="5"/>
      <c r="E101" s="4">
        <f t="shared" si="2"/>
        <v>43602</v>
      </c>
      <c r="F101" s="5"/>
      <c r="G101" s="6">
        <v>0.41666666666666669</v>
      </c>
      <c r="H101" s="7" t="s">
        <v>56</v>
      </c>
      <c r="I101" s="8"/>
      <c r="J101" s="8"/>
      <c r="K101" s="8"/>
      <c r="L101" s="8" t="str">
        <f>SUBSTITUTE(GitBlitRepoTable[[#This Row],[Leads]], ";", ",")</f>
        <v/>
      </c>
      <c r="M101" s="8" t="str">
        <f>SUBSTITUTE(GitBlitRepoTable[[#This Row],[Devs]], ";", ",")</f>
        <v/>
      </c>
      <c r="N101" s="8"/>
    </row>
    <row r="102" spans="1:14" ht="28.8" x14ac:dyDescent="0.3">
      <c r="A102" s="3" t="str">
        <f>"GBR_" &amp; GitBlitRepoTable[[#This Row],[Repo Name]]</f>
        <v>GBR_LDPro</v>
      </c>
      <c r="B102" s="3" t="s">
        <v>271</v>
      </c>
      <c r="C102" s="4">
        <v>43595</v>
      </c>
      <c r="D102" s="5" t="s">
        <v>2</v>
      </c>
      <c r="E102" s="4">
        <f t="shared" si="2"/>
        <v>43602</v>
      </c>
      <c r="F102" s="5" t="s">
        <v>2</v>
      </c>
      <c r="G102" s="6">
        <v>0.54166666666666663</v>
      </c>
      <c r="H102" s="7"/>
      <c r="I102" s="8" t="s">
        <v>272</v>
      </c>
      <c r="J102" s="8" t="s">
        <v>273</v>
      </c>
      <c r="K102" s="8"/>
      <c r="L102" s="8" t="str">
        <f>SUBSTITUTE(GitBlitRepoTable[[#This Row],[Leads]], ";", ",")</f>
        <v>s174125,s189784</v>
      </c>
      <c r="M102" s="8" t="str">
        <f>SUBSTITUTE(GitBlitRepoTable[[#This Row],[Devs]], ";", ",")</f>
        <v/>
      </c>
      <c r="N102" s="8" t="s">
        <v>1508</v>
      </c>
    </row>
    <row r="103" spans="1:14" ht="43.2" x14ac:dyDescent="0.3">
      <c r="A103" s="3" t="str">
        <f>"GBR_" &amp; GitBlitRepoTable[[#This Row],[Repo Name]]</f>
        <v>GBR_MAServices</v>
      </c>
      <c r="B103" s="3" t="s">
        <v>274</v>
      </c>
      <c r="C103" s="4">
        <v>43595</v>
      </c>
      <c r="D103" s="5" t="s">
        <v>2</v>
      </c>
      <c r="E103" s="4">
        <f t="shared" si="2"/>
        <v>43602</v>
      </c>
      <c r="F103" s="5" t="s">
        <v>2</v>
      </c>
      <c r="G103" s="6">
        <v>0.54166666666666663</v>
      </c>
      <c r="H103" s="7"/>
      <c r="I103" s="8" t="s">
        <v>275</v>
      </c>
      <c r="J103" s="8" t="s">
        <v>276</v>
      </c>
      <c r="K103" s="8" t="s">
        <v>277</v>
      </c>
      <c r="L103" s="8" t="str">
        <f>SUBSTITUTE(GitBlitRepoTable[[#This Row],[Leads]], ";", ",")</f>
        <v>s002100,s007063,s008271,s272229,s276201,s298761</v>
      </c>
      <c r="M103" s="8" t="str">
        <f>SUBSTITUTE(GitBlitRepoTable[[#This Row],[Devs]], ";", ",")</f>
        <v>s005280</v>
      </c>
      <c r="N103" s="8" t="s">
        <v>1508</v>
      </c>
    </row>
    <row r="104" spans="1:14" x14ac:dyDescent="0.3">
      <c r="A104" s="3" t="str">
        <f>"GBR_" &amp; GitBlitRepoTable[[#This Row],[Repo Name]]</f>
        <v>GBR_EnergyEfficiencyDemandReductionSupport</v>
      </c>
      <c r="B104" s="3" t="s">
        <v>278</v>
      </c>
      <c r="C104" s="4">
        <v>43595</v>
      </c>
      <c r="D104" s="5"/>
      <c r="E104" s="4">
        <f t="shared" si="2"/>
        <v>43602</v>
      </c>
      <c r="F104" s="5"/>
      <c r="G104" s="6">
        <v>0.58333333333333337</v>
      </c>
      <c r="H104" s="7" t="s">
        <v>56</v>
      </c>
      <c r="I104" s="8"/>
      <c r="J104" s="8"/>
      <c r="K104" s="8"/>
      <c r="L104" s="8" t="str">
        <f>SUBSTITUTE(GitBlitRepoTable[[#This Row],[Leads]], ";", ",")</f>
        <v/>
      </c>
      <c r="M104" s="8" t="str">
        <f>SUBSTITUTE(GitBlitRepoTable[[#This Row],[Devs]], ";", ",")</f>
        <v/>
      </c>
      <c r="N104" s="8"/>
    </row>
    <row r="105" spans="1:14" ht="28.8" x14ac:dyDescent="0.3">
      <c r="A105" s="3" t="str">
        <f>"GBR_" &amp; GitBlitRepoTable[[#This Row],[Repo Name]]</f>
        <v>GBR_EAMOVEC</v>
      </c>
      <c r="B105" s="3" t="s">
        <v>279</v>
      </c>
      <c r="C105" s="4">
        <v>43595</v>
      </c>
      <c r="D105" s="5" t="s">
        <v>2</v>
      </c>
      <c r="E105" s="4">
        <f t="shared" si="2"/>
        <v>43602</v>
      </c>
      <c r="F105" s="5" t="s">
        <v>2</v>
      </c>
      <c r="G105" s="6">
        <v>0.58333333333333337</v>
      </c>
      <c r="H105" s="7"/>
      <c r="I105" s="8" t="s">
        <v>280</v>
      </c>
      <c r="J105" s="8" t="s">
        <v>281</v>
      </c>
      <c r="K105" s="8"/>
      <c r="L105" s="8" t="str">
        <f>SUBSTITUTE(GitBlitRepoTable[[#This Row],[Leads]], ";", ",")</f>
        <v>s010640</v>
      </c>
      <c r="M105" s="8" t="str">
        <f>SUBSTITUTE(GitBlitRepoTable[[#This Row],[Devs]], ";", ",")</f>
        <v/>
      </c>
      <c r="N105" s="8" t="s">
        <v>1508</v>
      </c>
    </row>
    <row r="106" spans="1:14" ht="57.6" x14ac:dyDescent="0.3">
      <c r="A106" s="3" t="str">
        <f>"GBR_" &amp; GitBlitRepoTable[[#This Row],[Repo Name]]</f>
        <v>GBR_Enterprise_Documentum</v>
      </c>
      <c r="B106" s="3" t="s">
        <v>282</v>
      </c>
      <c r="C106" s="4">
        <v>43598</v>
      </c>
      <c r="D106" s="5" t="s">
        <v>2</v>
      </c>
      <c r="E106" s="4">
        <f t="shared" si="2"/>
        <v>43605</v>
      </c>
      <c r="F106" s="5" t="s">
        <v>2</v>
      </c>
      <c r="G106" s="6">
        <v>0.41666666666666669</v>
      </c>
      <c r="H106" s="7"/>
      <c r="I106" s="8" t="s">
        <v>283</v>
      </c>
      <c r="J106" s="8" t="s">
        <v>284</v>
      </c>
      <c r="K106" s="8" t="s">
        <v>285</v>
      </c>
      <c r="L106" s="8" t="str">
        <f>SUBSTITUTE(GitBlitRepoTable[[#This Row],[Leads]], ";", ",")</f>
        <v>s004919,s006686,s189028,s244650,s247746,s273803,s274550</v>
      </c>
      <c r="M106" s="8" t="str">
        <f>SUBSTITUTE(GitBlitRepoTable[[#This Row],[Devs]], ";", ",")</f>
        <v>s247746,s273803,s301270</v>
      </c>
      <c r="N106" s="8" t="s">
        <v>1508</v>
      </c>
    </row>
    <row r="107" spans="1:14" ht="43.2" x14ac:dyDescent="0.3">
      <c r="A107" s="3" t="str">
        <f>"GBR_" &amp; GitBlitRepoTable[[#This Row],[Repo Name]]</f>
        <v>GBR_arvr-station-standards</v>
      </c>
      <c r="B107" s="3" t="s">
        <v>286</v>
      </c>
      <c r="C107" s="4">
        <v>43598</v>
      </c>
      <c r="D107" s="5" t="s">
        <v>2</v>
      </c>
      <c r="E107" s="4">
        <f t="shared" si="2"/>
        <v>43605</v>
      </c>
      <c r="F107" s="5" t="s">
        <v>2</v>
      </c>
      <c r="G107" s="6">
        <v>0.41666666666666669</v>
      </c>
      <c r="H107" s="7"/>
      <c r="I107" s="8" t="s">
        <v>151</v>
      </c>
      <c r="J107" s="8" t="s">
        <v>152</v>
      </c>
      <c r="K107" s="8" t="s">
        <v>153</v>
      </c>
      <c r="L107" s="8" t="str">
        <f>SUBSTITUTE(GitBlitRepoTable[[#This Row],[Leads]], ";", ",")</f>
        <v>s005075,s179860,s188785,s238727,s281716</v>
      </c>
      <c r="M107" s="8" t="str">
        <f>SUBSTITUTE(GitBlitRepoTable[[#This Row],[Devs]], ";", ",")</f>
        <v>s206288,s240425,s290089</v>
      </c>
      <c r="N107" s="8" t="s">
        <v>1508</v>
      </c>
    </row>
    <row r="108" spans="1:14" x14ac:dyDescent="0.3">
      <c r="A108" s="3" t="str">
        <f>"GBR_" &amp; GitBlitRepoTable[[#This Row],[Repo Name]]</f>
        <v>GBR_BPP</v>
      </c>
      <c r="B108" s="3" t="s">
        <v>287</v>
      </c>
      <c r="C108" s="4">
        <v>43598</v>
      </c>
      <c r="D108" s="5"/>
      <c r="E108" s="4">
        <f t="shared" si="2"/>
        <v>43605</v>
      </c>
      <c r="F108" s="5"/>
      <c r="G108" s="6">
        <v>0.54166666666666663</v>
      </c>
      <c r="H108" s="7" t="s">
        <v>288</v>
      </c>
      <c r="I108" s="8"/>
      <c r="J108" s="8"/>
      <c r="K108" s="8"/>
      <c r="L108" s="8" t="str">
        <f>SUBSTITUTE(GitBlitRepoTable[[#This Row],[Leads]], ";", ",")</f>
        <v/>
      </c>
      <c r="M108" s="8" t="str">
        <f>SUBSTITUTE(GitBlitRepoTable[[#This Row],[Devs]], ";", ",")</f>
        <v/>
      </c>
      <c r="N108" s="8"/>
    </row>
    <row r="109" spans="1:14" ht="28.8" x14ac:dyDescent="0.3">
      <c r="A109" s="3" t="str">
        <f>"GBR_" &amp; GitBlitRepoTable[[#This Row],[Repo Name]]</f>
        <v>GBR_FuelWorks</v>
      </c>
      <c r="B109" s="3" t="s">
        <v>289</v>
      </c>
      <c r="C109" s="4">
        <v>43598</v>
      </c>
      <c r="D109" s="5" t="s">
        <v>2</v>
      </c>
      <c r="E109" s="4">
        <f t="shared" si="2"/>
        <v>43605</v>
      </c>
      <c r="F109" s="5" t="s">
        <v>2</v>
      </c>
      <c r="G109" s="6">
        <v>0.54166666666666663</v>
      </c>
      <c r="H109" s="7"/>
      <c r="I109" s="8" t="s">
        <v>290</v>
      </c>
      <c r="J109" s="8" t="s">
        <v>124</v>
      </c>
      <c r="K109" s="8"/>
      <c r="L109" s="8" t="str">
        <f>SUBSTITUTE(GitBlitRepoTable[[#This Row],[Leads]], ";", ",")</f>
        <v>s005020,s007140</v>
      </c>
      <c r="M109" s="8" t="str">
        <f>SUBSTITUTE(GitBlitRepoTable[[#This Row],[Devs]], ";", ",")</f>
        <v/>
      </c>
      <c r="N109" s="8" t="s">
        <v>1508</v>
      </c>
    </row>
    <row r="110" spans="1:14" ht="28.8" x14ac:dyDescent="0.3">
      <c r="A110" s="3" t="str">
        <f>"GBR_" &amp; GitBlitRepoTable[[#This Row],[Repo Name]]</f>
        <v>GBR_DADWEB</v>
      </c>
      <c r="B110" s="3" t="s">
        <v>291</v>
      </c>
      <c r="C110" s="4">
        <v>43598</v>
      </c>
      <c r="D110" s="5" t="s">
        <v>2</v>
      </c>
      <c r="E110" s="4"/>
      <c r="F110" s="5"/>
      <c r="G110" s="6">
        <v>0.58333333333333337</v>
      </c>
      <c r="H110" s="7" t="s">
        <v>292</v>
      </c>
      <c r="I110" s="8" t="s">
        <v>293</v>
      </c>
      <c r="J110" s="8" t="s">
        <v>259</v>
      </c>
      <c r="K110" s="8"/>
      <c r="L110" s="8" t="str">
        <f>SUBSTITUTE(GitBlitRepoTable[[#This Row],[Leads]], ";", ",")</f>
        <v>s179953,s189784,s992324</v>
      </c>
      <c r="M110" s="8" t="str">
        <f>SUBSTITUTE(GitBlitRepoTable[[#This Row],[Devs]], ";", ",")</f>
        <v/>
      </c>
      <c r="N110" s="8"/>
    </row>
    <row r="111" spans="1:14" ht="28.8" x14ac:dyDescent="0.3">
      <c r="A111" s="3" t="str">
        <f>"GBR_" &amp; GitBlitRepoTable[[#This Row],[Repo Name]]</f>
        <v>GBR_PAM</v>
      </c>
      <c r="B111" s="3" t="s">
        <v>294</v>
      </c>
      <c r="C111" s="4">
        <v>43598</v>
      </c>
      <c r="D111" s="5" t="s">
        <v>2</v>
      </c>
      <c r="E111" s="4">
        <f t="shared" si="2"/>
        <v>43605</v>
      </c>
      <c r="F111" s="5" t="s">
        <v>2</v>
      </c>
      <c r="G111" s="6">
        <v>0.58333333333333337</v>
      </c>
      <c r="H111" s="7"/>
      <c r="I111" s="8" t="s">
        <v>295</v>
      </c>
      <c r="J111" s="8" t="s">
        <v>296</v>
      </c>
      <c r="K111" s="8"/>
      <c r="L111" s="8" t="str">
        <f>SUBSTITUTE(GitBlitRepoTable[[#This Row],[Leads]], ";", ",")</f>
        <v>d002033,s094161</v>
      </c>
      <c r="M111" s="8" t="str">
        <f>SUBSTITUTE(GitBlitRepoTable[[#This Row],[Devs]], ";", ",")</f>
        <v/>
      </c>
      <c r="N111" s="8" t="s">
        <v>1508</v>
      </c>
    </row>
    <row r="112" spans="1:14" x14ac:dyDescent="0.3">
      <c r="A112" s="3" t="str">
        <f>"GBR_" &amp; GitBlitRepoTable[[#This Row],[Repo Name]]</f>
        <v>GBR_ComplexServer-ActiveDirectory</v>
      </c>
      <c r="B112" s="3" t="s">
        <v>297</v>
      </c>
      <c r="C112" s="4"/>
      <c r="D112" s="5"/>
      <c r="E112" s="4">
        <f t="shared" si="2"/>
        <v>7</v>
      </c>
      <c r="F112" s="5"/>
      <c r="G112" s="6">
        <v>0.41666666666666669</v>
      </c>
      <c r="H112" s="7" t="s">
        <v>288</v>
      </c>
      <c r="I112" s="8"/>
      <c r="J112" s="8"/>
      <c r="K112" s="8"/>
      <c r="L112" s="8" t="str">
        <f>SUBSTITUTE(GitBlitRepoTable[[#This Row],[Leads]], ";", ",")</f>
        <v/>
      </c>
      <c r="M112" s="8" t="str">
        <f>SUBSTITUTE(GitBlitRepoTable[[#This Row],[Devs]], ";", ",")</f>
        <v/>
      </c>
      <c r="N112" s="8"/>
    </row>
    <row r="113" spans="1:14" ht="409.6" x14ac:dyDescent="0.3">
      <c r="A113" s="3" t="str">
        <f>"GBR_" &amp; GitBlitRepoTable[[#This Row],[Repo Name]]</f>
        <v>GBR_transmission-financials-error-analytics</v>
      </c>
      <c r="B113" s="3" t="s">
        <v>298</v>
      </c>
      <c r="C113" s="4">
        <v>43599</v>
      </c>
      <c r="D113" s="5" t="s">
        <v>2</v>
      </c>
      <c r="E113" s="4">
        <f t="shared" si="2"/>
        <v>43606</v>
      </c>
      <c r="F113" s="5" t="s">
        <v>2</v>
      </c>
      <c r="G113" s="6">
        <v>0.41666666666666669</v>
      </c>
      <c r="H113" s="7"/>
      <c r="I113" s="17" t="s">
        <v>25</v>
      </c>
      <c r="J113" s="8" t="s">
        <v>26</v>
      </c>
      <c r="K113" s="8" t="s">
        <v>27</v>
      </c>
      <c r="L113" s="8" t="str">
        <f>SUBSTITUTE(GitBlitRepoTable[[#This Row],[Leads]], ";", ",")</f>
        <v>s007585,s183623,s202025,s203524,s277452,s278013,s291326,s294401,s295702</v>
      </c>
      <c r="M113" s="8" t="str">
        <f>SUBSTITUTE(GitBlitRepoTable[[#This Row],[Devs]], ";", ",")</f>
        <v>s005824,s012358,s203068,s239290,s249251,s261076,s264706,s269790,s272295,s274553,s274590,s277452,s278013,s278371,s278572,s279210,s281300,s285321,s286062,s288553,s291106,s291152,s291326,s292078,s292414,s292503,s292931,s293014,s293840,s294401,s295062,s297887,s298163</v>
      </c>
      <c r="N113" s="8" t="s">
        <v>1508</v>
      </c>
    </row>
    <row r="114" spans="1:14" ht="43.2" x14ac:dyDescent="0.3">
      <c r="A114" s="3" t="str">
        <f>"GBR_" &amp; GitBlitRepoTable[[#This Row],[Repo Name]]</f>
        <v>GBR_MOP_TX</v>
      </c>
      <c r="B114" s="3" t="s">
        <v>299</v>
      </c>
      <c r="C114" s="4">
        <v>43599</v>
      </c>
      <c r="D114" s="5" t="s">
        <v>2</v>
      </c>
      <c r="E114" s="4">
        <f t="shared" si="2"/>
        <v>43606</v>
      </c>
      <c r="F114" s="5" t="s">
        <v>2</v>
      </c>
      <c r="G114" s="6">
        <v>0.54166666666666663</v>
      </c>
      <c r="H114" s="7"/>
      <c r="I114" s="8" t="s">
        <v>300</v>
      </c>
      <c r="J114" s="8" t="s">
        <v>301</v>
      </c>
      <c r="K114" s="8" t="s">
        <v>302</v>
      </c>
      <c r="L114" s="8" t="str">
        <f>SUBSTITUTE(GitBlitRepoTable[[#This Row],[Leads]], ";", ",")</f>
        <v>s007974,s173463,s174125,s195393,s280309</v>
      </c>
      <c r="M114" s="8" t="str">
        <f>SUBSTITUTE(GitBlitRepoTable[[#This Row],[Devs]], ";", ",")</f>
        <v>s173463,s280309,s293306</v>
      </c>
      <c r="N114" s="8" t="s">
        <v>1508</v>
      </c>
    </row>
    <row r="115" spans="1:14" ht="57.6" x14ac:dyDescent="0.3">
      <c r="A115" s="3" t="str">
        <f>"GBR_" &amp; GitBlitRepoTable[[#This Row],[Repo Name]]</f>
        <v>GBR_KremlinDataAudit</v>
      </c>
      <c r="B115" s="3" t="s">
        <v>303</v>
      </c>
      <c r="C115" s="4">
        <v>43599</v>
      </c>
      <c r="D115" s="5" t="s">
        <v>2</v>
      </c>
      <c r="E115" s="4">
        <f t="shared" si="2"/>
        <v>43606</v>
      </c>
      <c r="F115" s="5" t="s">
        <v>2</v>
      </c>
      <c r="G115" s="6">
        <v>0.54166666666666663</v>
      </c>
      <c r="H115" s="7" t="s">
        <v>304</v>
      </c>
      <c r="I115" s="8" t="s">
        <v>10</v>
      </c>
      <c r="J115" s="8" t="s">
        <v>11</v>
      </c>
      <c r="K115" s="8"/>
      <c r="L115" s="8" t="str">
        <f>SUBSTITUTE(GitBlitRepoTable[[#This Row],[Leads]], ";", ",")</f>
        <v>s005628, s010792, s131011, s142161, s281490, s282281, s284272, s297043</v>
      </c>
      <c r="M115" s="8" t="str">
        <f>SUBSTITUTE(GitBlitRepoTable[[#This Row],[Devs]], ";", ",")</f>
        <v/>
      </c>
      <c r="N115" s="8" t="s">
        <v>1508</v>
      </c>
    </row>
    <row r="116" spans="1:14" ht="43.2" x14ac:dyDescent="0.3">
      <c r="A116" s="3" t="str">
        <f>"GBR_" &amp; GitBlitRepoTable[[#This Row],[Repo Name]]</f>
        <v>GBR_JERI</v>
      </c>
      <c r="B116" s="3" t="s">
        <v>305</v>
      </c>
      <c r="C116" s="4">
        <v>43599</v>
      </c>
      <c r="D116" s="5" t="s">
        <v>2</v>
      </c>
      <c r="E116" s="4">
        <f t="shared" si="2"/>
        <v>43606</v>
      </c>
      <c r="F116" s="5" t="s">
        <v>2</v>
      </c>
      <c r="G116" s="6">
        <v>0.58333333333333337</v>
      </c>
      <c r="H116" s="7"/>
      <c r="I116" s="8" t="s">
        <v>306</v>
      </c>
      <c r="J116" s="8" t="s">
        <v>307</v>
      </c>
      <c r="K116" s="8" t="s">
        <v>308</v>
      </c>
      <c r="L116" s="8" t="str">
        <f>SUBSTITUTE(GitBlitRepoTable[[#This Row],[Leads]], ";", ",")</f>
        <v>s174125,s178841,s189784</v>
      </c>
      <c r="M116" s="8" t="str">
        <f>SUBSTITUTE(GitBlitRepoTable[[#This Row],[Devs]], ";", ",")</f>
        <v>s153720,s174125,s261379</v>
      </c>
      <c r="N116" s="8" t="s">
        <v>1508</v>
      </c>
    </row>
    <row r="117" spans="1:14" ht="144" x14ac:dyDescent="0.3">
      <c r="A117" s="3" t="str">
        <f>"GBR_" &amp; GitBlitRepoTable[[#This Row],[Repo Name]]</f>
        <v>GBR_AEPUtilities_FunctionalAutomation</v>
      </c>
      <c r="B117" s="3" t="s">
        <v>309</v>
      </c>
      <c r="C117" s="4">
        <v>43599</v>
      </c>
      <c r="D117" s="5" t="s">
        <v>2</v>
      </c>
      <c r="E117" s="4">
        <f t="shared" si="2"/>
        <v>43606</v>
      </c>
      <c r="F117" s="5" t="s">
        <v>2</v>
      </c>
      <c r="G117" s="6">
        <v>0.58333333333333337</v>
      </c>
      <c r="H117" s="7"/>
      <c r="I117" s="8" t="s">
        <v>310</v>
      </c>
      <c r="J117" s="8" t="s">
        <v>311</v>
      </c>
      <c r="K117" s="8" t="s">
        <v>312</v>
      </c>
      <c r="L117" s="8" t="str">
        <f>SUBSTITUTE(GitBlitRepoTable[[#This Row],[Leads]], ";", ",")</f>
        <v>s002100,s006958,s008271,s011624,s188122,s196887,s203524,s209894,s248234,s252795,s258580,s272229,s276201,s278390,s279718,s286251,s290571,s293306,z001693</v>
      </c>
      <c r="M117" s="8" t="str">
        <f>SUBSTITUTE(GitBlitRepoTable[[#This Row],[Devs]], ";", ",")</f>
        <v>s188122,s252795,s279718,s286251,s290571</v>
      </c>
      <c r="N117" s="8" t="s">
        <v>1508</v>
      </c>
    </row>
    <row r="118" spans="1:14" ht="86.4" x14ac:dyDescent="0.3">
      <c r="A118" s="3" t="str">
        <f>"GBR_" &amp; GitBlitRepoTable[[#This Row],[Repo Name]]</f>
        <v>GBR_data-access-ws-client</v>
      </c>
      <c r="B118" s="3" t="s">
        <v>313</v>
      </c>
      <c r="C118" s="4">
        <v>43600</v>
      </c>
      <c r="D118" s="5" t="s">
        <v>2</v>
      </c>
      <c r="E118" s="4">
        <f t="shared" si="2"/>
        <v>43607</v>
      </c>
      <c r="F118" s="5" t="s">
        <v>2</v>
      </c>
      <c r="G118" s="6">
        <v>0.41666666666666669</v>
      </c>
      <c r="H118" s="7"/>
      <c r="I118" s="8" t="s">
        <v>97</v>
      </c>
      <c r="J118" s="8" t="s">
        <v>98</v>
      </c>
      <c r="K118" s="8" t="s">
        <v>314</v>
      </c>
      <c r="L118" s="8" t="str">
        <f>SUBSTITUTE(GitBlitRepoTable[[#This Row],[Leads]], ";", ",")</f>
        <v>s271585</v>
      </c>
      <c r="M118" s="8" t="str">
        <f>SUBSTITUTE(GitBlitRepoTable[[#This Row],[Devs]], ";", ",")</f>
        <v>s275511,s279074,s279637,s279669,s282791,s283950</v>
      </c>
      <c r="N118" s="8" t="s">
        <v>1508</v>
      </c>
    </row>
    <row r="119" spans="1:14" ht="28.8" x14ac:dyDescent="0.3">
      <c r="A119" s="3" t="str">
        <f>"GBR_" &amp; GitBlitRepoTable[[#This Row],[Repo Name]]</f>
        <v>GBR_DWMS</v>
      </c>
      <c r="B119" s="3" t="s">
        <v>315</v>
      </c>
      <c r="C119" s="4">
        <v>43600</v>
      </c>
      <c r="D119" s="5" t="s">
        <v>2</v>
      </c>
      <c r="E119" s="4">
        <f t="shared" si="2"/>
        <v>43607</v>
      </c>
      <c r="F119" s="5" t="s">
        <v>2</v>
      </c>
      <c r="G119" s="6">
        <v>0.41666666666666669</v>
      </c>
      <c r="H119" s="7"/>
      <c r="I119" s="8" t="s">
        <v>316</v>
      </c>
      <c r="J119" s="8" t="s">
        <v>317</v>
      </c>
      <c r="K119" s="8"/>
      <c r="L119" s="8" t="str">
        <f>SUBSTITUTE(GitBlitRepoTable[[#This Row],[Leads]], ";", ",")</f>
        <v>s174125,s179953,s189784,s992324</v>
      </c>
      <c r="M119" s="8" t="str">
        <f>SUBSTITUTE(GitBlitRepoTable[[#This Row],[Devs]], ";", ",")</f>
        <v/>
      </c>
      <c r="N119" s="8" t="s">
        <v>1508</v>
      </c>
    </row>
    <row r="120" spans="1:14" ht="43.2" x14ac:dyDescent="0.3">
      <c r="A120" s="3" t="str">
        <f>"GBR_" &amp; GitBlitRepoTable[[#This Row],[Repo Name]]</f>
        <v>GBR_PO43_IDOP</v>
      </c>
      <c r="B120" s="3" t="s">
        <v>318</v>
      </c>
      <c r="C120" s="4">
        <v>43600</v>
      </c>
      <c r="D120" s="5" t="s">
        <v>2</v>
      </c>
      <c r="E120" s="4">
        <f t="shared" si="2"/>
        <v>43607</v>
      </c>
      <c r="F120" s="5" t="s">
        <v>2</v>
      </c>
      <c r="G120" s="6">
        <v>0.54166666666666663</v>
      </c>
      <c r="H120" s="7"/>
      <c r="I120" s="8" t="s">
        <v>52</v>
      </c>
      <c r="J120" s="8" t="s">
        <v>319</v>
      </c>
      <c r="K120" s="8" t="s">
        <v>54</v>
      </c>
      <c r="L120" s="8" t="str">
        <f>SUBSTITUTE(GitBlitRepoTable[[#This Row],[Leads]], ";", ",")</f>
        <v>s006528,s007166,s007974,s174125,s195393,s285762</v>
      </c>
      <c r="M120" s="8" t="str">
        <f>SUBSTITUTE(GitBlitRepoTable[[#This Row],[Devs]], ";", ",")</f>
        <v>s173463</v>
      </c>
      <c r="N120" s="8" t="s">
        <v>1508</v>
      </c>
    </row>
    <row r="121" spans="1:14" x14ac:dyDescent="0.3">
      <c r="A121" s="3" t="str">
        <f>"GBR_" &amp; GitBlitRepoTable[[#This Row],[Repo Name]]</f>
        <v>GBR_ecd-dotnet-reference-pipeline</v>
      </c>
      <c r="B121" s="3" t="s">
        <v>320</v>
      </c>
      <c r="C121" s="4">
        <v>43600</v>
      </c>
      <c r="D121" s="5" t="s">
        <v>2</v>
      </c>
      <c r="E121" s="4">
        <f t="shared" si="2"/>
        <v>43607</v>
      </c>
      <c r="F121" s="5"/>
      <c r="G121" s="6">
        <v>0.54166666666666663</v>
      </c>
      <c r="H121" s="7" t="s">
        <v>321</v>
      </c>
      <c r="I121" s="8"/>
      <c r="J121" s="8" t="s">
        <v>322</v>
      </c>
      <c r="K121" s="8"/>
      <c r="L121" s="8" t="str">
        <f>SUBSTITUTE(GitBlitRepoTable[[#This Row],[Leads]], ";", ",")</f>
        <v>s293306</v>
      </c>
      <c r="M121" s="8" t="str">
        <f>SUBSTITUTE(GitBlitRepoTable[[#This Row],[Devs]], ";", ",")</f>
        <v/>
      </c>
      <c r="N121" s="8"/>
    </row>
    <row r="122" spans="1:14" ht="72" x14ac:dyDescent="0.3">
      <c r="A122" s="3" t="str">
        <f>"GBR_" &amp; GitBlitRepoTable[[#This Row],[Repo Name]]</f>
        <v>GBR_GWISS</v>
      </c>
      <c r="B122" s="3" t="s">
        <v>323</v>
      </c>
      <c r="C122" s="4">
        <v>43600</v>
      </c>
      <c r="D122" s="5"/>
      <c r="E122" s="4">
        <f t="shared" si="2"/>
        <v>43607</v>
      </c>
      <c r="F122" s="5" t="s">
        <v>2</v>
      </c>
      <c r="G122" s="6">
        <v>0.58333333333333337</v>
      </c>
      <c r="H122" s="7" t="s">
        <v>324</v>
      </c>
      <c r="I122" s="8" t="s">
        <v>325</v>
      </c>
      <c r="J122" s="8" t="s">
        <v>326</v>
      </c>
      <c r="K122" s="8" t="s">
        <v>327</v>
      </c>
      <c r="L122" s="8" t="str">
        <f>SUBSTITUTE(GitBlitRepoTable[[#This Row],[Leads]], ";", ",")</f>
        <v>s182647,s184520,s186128,s196849,s207769,s209399,s209664,s211930,s506956</v>
      </c>
      <c r="M122" s="8" t="str">
        <f>SUBSTITUTE(GitBlitRepoTable[[#This Row],[Devs]], ";", ",")</f>
        <v>s294099</v>
      </c>
      <c r="N122" s="8" t="s">
        <v>1508</v>
      </c>
    </row>
    <row r="123" spans="1:14" ht="28.8" x14ac:dyDescent="0.3">
      <c r="A123" s="3" t="str">
        <f>"GBR_" &amp; GitBlitRepoTable[[#This Row],[Repo Name]]</f>
        <v>GBR_TPV</v>
      </c>
      <c r="B123" s="3" t="s">
        <v>328</v>
      </c>
      <c r="C123" s="4">
        <v>43600</v>
      </c>
      <c r="D123" s="5" t="s">
        <v>2</v>
      </c>
      <c r="E123" s="4">
        <f t="shared" si="2"/>
        <v>43607</v>
      </c>
      <c r="F123" s="5" t="s">
        <v>2</v>
      </c>
      <c r="G123" s="6">
        <v>0.58333333333333337</v>
      </c>
      <c r="H123" s="7"/>
      <c r="I123" s="8" t="s">
        <v>329</v>
      </c>
      <c r="J123" s="8" t="s">
        <v>330</v>
      </c>
      <c r="K123" s="8"/>
      <c r="L123" s="8" t="str">
        <f>SUBSTITUTE(GitBlitRepoTable[[#This Row],[Leads]], ";", ",")</f>
        <v>s005628, s131011</v>
      </c>
      <c r="M123" s="8" t="str">
        <f>SUBSTITUTE(GitBlitRepoTable[[#This Row],[Devs]], ";", ",")</f>
        <v/>
      </c>
      <c r="N123" s="8" t="s">
        <v>1508</v>
      </c>
    </row>
    <row r="124" spans="1:14" ht="43.2" x14ac:dyDescent="0.3">
      <c r="A124" s="3" t="str">
        <f>"GBR_" &amp; GitBlitRepoTable[[#This Row],[Repo Name]]</f>
        <v>GBR_CheckInCheckOutMobile</v>
      </c>
      <c r="B124" s="3" t="s">
        <v>331</v>
      </c>
      <c r="C124" s="4">
        <v>43601</v>
      </c>
      <c r="D124" s="5" t="s">
        <v>2</v>
      </c>
      <c r="E124" s="4">
        <f t="shared" si="2"/>
        <v>43608</v>
      </c>
      <c r="F124" s="5" t="s">
        <v>2</v>
      </c>
      <c r="G124" s="6">
        <v>0.41666666666666669</v>
      </c>
      <c r="H124" s="7"/>
      <c r="I124" s="8" t="s">
        <v>332</v>
      </c>
      <c r="J124" s="8" t="s">
        <v>333</v>
      </c>
      <c r="K124" s="8" t="s">
        <v>334</v>
      </c>
      <c r="L124" s="8" t="str">
        <f>SUBSTITUTE(GitBlitRepoTable[[#This Row],[Leads]], ";", ",")</f>
        <v>s005748,s131011,s189126,s259228,z001693</v>
      </c>
      <c r="M124" s="8" t="str">
        <f>SUBSTITUTE(GitBlitRepoTable[[#This Row],[Devs]], ";", ",")</f>
        <v>s280035, s282472, s282931</v>
      </c>
      <c r="N124" s="8" t="s">
        <v>1508</v>
      </c>
    </row>
    <row r="125" spans="1:14" ht="28.8" x14ac:dyDescent="0.3">
      <c r="A125" s="3" t="str">
        <f>"GBR_" &amp; GitBlitRepoTable[[#This Row],[Repo Name]]</f>
        <v>GBR_ResidentialBillEstimation</v>
      </c>
      <c r="B125" s="3" t="s">
        <v>335</v>
      </c>
      <c r="C125" s="4">
        <v>43601</v>
      </c>
      <c r="D125" s="5" t="s">
        <v>2</v>
      </c>
      <c r="E125" s="4">
        <f t="shared" si="2"/>
        <v>43608</v>
      </c>
      <c r="F125" s="5" t="s">
        <v>2</v>
      </c>
      <c r="G125" s="6">
        <v>0.41666666666666669</v>
      </c>
      <c r="H125" s="7" t="s">
        <v>56</v>
      </c>
      <c r="I125" s="8"/>
      <c r="J125" s="8" t="s">
        <v>336</v>
      </c>
      <c r="K125" s="8"/>
      <c r="L125" s="8" t="str">
        <f>SUBSTITUTE(GitBlitRepoTable[[#This Row],[Leads]], ";", ",")</f>
        <v>s283569</v>
      </c>
      <c r="M125" s="8" t="str">
        <f>SUBSTITUTE(GitBlitRepoTable[[#This Row],[Devs]], ";", ",")</f>
        <v/>
      </c>
      <c r="N125" s="8" t="s">
        <v>1508</v>
      </c>
    </row>
    <row r="126" spans="1:14" ht="28.8" x14ac:dyDescent="0.3">
      <c r="A126" s="11" t="str">
        <f>"GBR_" &amp; GitBlitRepoTable[[#This Row],[Repo Name]]</f>
        <v>GBR_DAE</v>
      </c>
      <c r="B126" s="11" t="s">
        <v>337</v>
      </c>
      <c r="C126" s="4">
        <v>43601</v>
      </c>
      <c r="D126" s="5" t="s">
        <v>2</v>
      </c>
      <c r="E126" s="4">
        <f t="shared" si="2"/>
        <v>43608</v>
      </c>
      <c r="F126" s="5"/>
      <c r="G126" s="6">
        <v>0.54166666666666663</v>
      </c>
      <c r="H126" s="7" t="s">
        <v>338</v>
      </c>
      <c r="I126" s="8"/>
      <c r="J126" s="8" t="s">
        <v>339</v>
      </c>
      <c r="K126" s="8"/>
      <c r="L126" s="8" t="str">
        <f>SUBSTITUTE(GitBlitRepoTable[[#This Row],[Leads]], ";", ",")</f>
        <v>s007771, s179953, s287297, s289349</v>
      </c>
      <c r="M126" s="8" t="str">
        <f>SUBSTITUTE(GitBlitRepoTable[[#This Row],[Devs]], ";", ",")</f>
        <v/>
      </c>
      <c r="N126" s="8"/>
    </row>
    <row r="127" spans="1:14" ht="43.2" x14ac:dyDescent="0.3">
      <c r="A127" s="3" t="str">
        <f>"GBR_" &amp; GitBlitRepoTable[[#This Row],[Repo Name]]</f>
        <v>GBR_intro-to-git</v>
      </c>
      <c r="B127" s="3" t="s">
        <v>340</v>
      </c>
      <c r="C127" s="4">
        <v>43601</v>
      </c>
      <c r="D127" s="5" t="s">
        <v>2</v>
      </c>
      <c r="E127" s="4">
        <f t="shared" si="2"/>
        <v>43608</v>
      </c>
      <c r="F127" s="5"/>
      <c r="G127" s="6">
        <v>0.54166666666666663</v>
      </c>
      <c r="H127" s="7" t="s">
        <v>341</v>
      </c>
      <c r="I127" s="8" t="s">
        <v>342</v>
      </c>
      <c r="J127" s="8" t="s">
        <v>343</v>
      </c>
      <c r="K127" s="8"/>
      <c r="L127" s="8" t="str">
        <f>SUBSTITUTE(GitBlitRepoTable[[#This Row],[Leads]], ";", ",")</f>
        <v>s001350, s140081, s148222, s26942, s279494</v>
      </c>
      <c r="M127" s="8" t="str">
        <f>SUBSTITUTE(GitBlitRepoTable[[#This Row],[Devs]], ";", ",")</f>
        <v/>
      </c>
      <c r="N127" s="8"/>
    </row>
    <row r="128" spans="1:14" ht="28.8" x14ac:dyDescent="0.3">
      <c r="A128" s="3" t="str">
        <f>"GBR_" &amp; GitBlitRepoTable[[#This Row],[Repo Name]]</f>
        <v>GBR_OMSWeb</v>
      </c>
      <c r="B128" s="3" t="s">
        <v>344</v>
      </c>
      <c r="C128" s="4">
        <v>43601</v>
      </c>
      <c r="D128" s="5" t="s">
        <v>2</v>
      </c>
      <c r="E128" s="4">
        <f t="shared" si="2"/>
        <v>43608</v>
      </c>
      <c r="F128" s="5" t="s">
        <v>2</v>
      </c>
      <c r="G128" s="6">
        <v>0.58333333333333337</v>
      </c>
      <c r="H128" s="7"/>
      <c r="I128" s="8" t="s">
        <v>345</v>
      </c>
      <c r="J128" s="8" t="s">
        <v>346</v>
      </c>
      <c r="K128" s="8"/>
      <c r="L128" s="8" t="str">
        <f>SUBSTITUTE(GitBlitRepoTable[[#This Row],[Leads]], ";", ",")</f>
        <v>s006528, s010572</v>
      </c>
      <c r="M128" s="8" t="str">
        <f>SUBSTITUTE(GitBlitRepoTable[[#This Row],[Devs]], ";", ",")</f>
        <v/>
      </c>
      <c r="N128" s="8" t="s">
        <v>1508</v>
      </c>
    </row>
    <row r="129" spans="1:14" ht="28.8" x14ac:dyDescent="0.3">
      <c r="A129" s="3" t="str">
        <f>"GBR_" &amp; GitBlitRepoTable[[#This Row],[Repo Name]]</f>
        <v>GBR_gl-accounting-validation-site</v>
      </c>
      <c r="B129" s="3" t="s">
        <v>347</v>
      </c>
      <c r="C129" s="4">
        <v>43601</v>
      </c>
      <c r="D129" s="5" t="s">
        <v>2</v>
      </c>
      <c r="E129" s="4">
        <f t="shared" si="2"/>
        <v>43608</v>
      </c>
      <c r="F129" s="5" t="s">
        <v>2</v>
      </c>
      <c r="G129" s="6">
        <v>0.58333333333333337</v>
      </c>
      <c r="H129" s="7"/>
      <c r="I129" s="8"/>
      <c r="J129" s="12" t="s">
        <v>348</v>
      </c>
      <c r="K129" s="8"/>
      <c r="L129" s="8" t="str">
        <f>SUBSTITUTE(GitBlitRepoTable[[#This Row],[Leads]], ";", ",")</f>
        <v>s998442</v>
      </c>
      <c r="M129" s="8" t="str">
        <f>SUBSTITUTE(GitBlitRepoTable[[#This Row],[Devs]], ";", ",")</f>
        <v/>
      </c>
      <c r="N129" s="8" t="s">
        <v>1508</v>
      </c>
    </row>
    <row r="130" spans="1:14" ht="72" x14ac:dyDescent="0.3">
      <c r="A130" s="3" t="str">
        <f>"GBR_" &amp; GitBlitRepoTable[[#This Row],[Repo Name]]</f>
        <v>GBR_dmis_act77chk</v>
      </c>
      <c r="B130" s="3" t="s">
        <v>349</v>
      </c>
      <c r="C130" s="4">
        <v>43602</v>
      </c>
      <c r="D130" s="5" t="s">
        <v>2</v>
      </c>
      <c r="E130" s="4">
        <f t="shared" si="2"/>
        <v>43609</v>
      </c>
      <c r="F130" s="5" t="s">
        <v>2</v>
      </c>
      <c r="G130" s="6">
        <v>0.41666666666666669</v>
      </c>
      <c r="H130" s="7"/>
      <c r="I130" s="8" t="s">
        <v>29</v>
      </c>
      <c r="J130" s="8" t="s">
        <v>30</v>
      </c>
      <c r="K130" s="8" t="s">
        <v>350</v>
      </c>
      <c r="L130" s="8" t="str">
        <f>SUBSTITUTE(GitBlitRepoTable[[#This Row],[Leads]], ";", ",")</f>
        <v>dconl87</v>
      </c>
      <c r="M130" s="8" t="str">
        <f>SUBSTITUTE(GitBlitRepoTable[[#This Row],[Devs]], ";", ",")</f>
        <v>s186128,s187760,s243088,s278613,s299821</v>
      </c>
      <c r="N130" s="8" t="s">
        <v>1508</v>
      </c>
    </row>
    <row r="131" spans="1:14" ht="43.2" x14ac:dyDescent="0.3">
      <c r="A131" s="3" t="str">
        <f>"GBR_" &amp; GitBlitRepoTable[[#This Row],[Repo Name]]</f>
        <v>GBR_MROiScan</v>
      </c>
      <c r="B131" s="3" t="s">
        <v>351</v>
      </c>
      <c r="C131" s="4">
        <v>43602</v>
      </c>
      <c r="D131" s="5" t="s">
        <v>2</v>
      </c>
      <c r="E131" s="4">
        <f t="shared" si="2"/>
        <v>43609</v>
      </c>
      <c r="F131" s="5" t="s">
        <v>2</v>
      </c>
      <c r="G131" s="6">
        <v>0.41666666666666669</v>
      </c>
      <c r="H131" s="7"/>
      <c r="I131" s="8" t="s">
        <v>352</v>
      </c>
      <c r="J131" s="8" t="s">
        <v>353</v>
      </c>
      <c r="K131" s="8" t="s">
        <v>354</v>
      </c>
      <c r="L131" s="8" t="str">
        <f>SUBSTITUTE(GitBlitRepoTable[[#This Row],[Leads]], ";", ",")</f>
        <v>s005075,s188785,s258580,s269462,s281816</v>
      </c>
      <c r="M131" s="8" t="str">
        <f>SUBSTITUTE(GitBlitRepoTable[[#This Row],[Devs]], ";", ",")</f>
        <v>s198176, s281716</v>
      </c>
      <c r="N131" s="8" t="s">
        <v>1508</v>
      </c>
    </row>
    <row r="132" spans="1:14" ht="57.6" x14ac:dyDescent="0.3">
      <c r="A132" s="3" t="str">
        <f>"GBR_" &amp; GitBlitRepoTable[[#This Row],[Repo Name]]</f>
        <v>GBR_RiskMaps</v>
      </c>
      <c r="B132" s="3" t="s">
        <v>355</v>
      </c>
      <c r="C132" s="4">
        <v>43602</v>
      </c>
      <c r="D132" s="5" t="s">
        <v>2</v>
      </c>
      <c r="E132" s="4">
        <f t="shared" si="2"/>
        <v>43609</v>
      </c>
      <c r="F132" s="5" t="s">
        <v>2</v>
      </c>
      <c r="G132" s="6">
        <v>0.54166666666666663</v>
      </c>
      <c r="H132" s="7"/>
      <c r="I132" s="8" t="s">
        <v>356</v>
      </c>
      <c r="J132" s="8" t="s">
        <v>50</v>
      </c>
      <c r="K132" s="8"/>
      <c r="L132" s="8" t="str">
        <f>SUBSTITUTE(GitBlitRepoTable[[#This Row],[Leads]], ";", ",")</f>
        <v>s182647,s184520,s186128,s209399,s209664,s211930,s506956</v>
      </c>
      <c r="M132" s="8" t="str">
        <f>SUBSTITUTE(GitBlitRepoTable[[#This Row],[Devs]], ";", ",")</f>
        <v/>
      </c>
      <c r="N132" s="8" t="s">
        <v>1508</v>
      </c>
    </row>
    <row r="133" spans="1:14" ht="72" x14ac:dyDescent="0.3">
      <c r="A133" s="3" t="str">
        <f>"GBR_" &amp; GitBlitRepoTable[[#This Row],[Repo Name]]</f>
        <v>GBR_dmis_mamwas_server</v>
      </c>
      <c r="B133" s="3" t="s">
        <v>357</v>
      </c>
      <c r="C133" s="4">
        <v>43602</v>
      </c>
      <c r="D133" s="5" t="s">
        <v>2</v>
      </c>
      <c r="E133" s="4">
        <f t="shared" si="2"/>
        <v>43609</v>
      </c>
      <c r="F133" s="5" t="s">
        <v>2</v>
      </c>
      <c r="G133" s="6">
        <v>0.54166666666666663</v>
      </c>
      <c r="H133" s="7"/>
      <c r="I133" s="8" t="s">
        <v>29</v>
      </c>
      <c r="J133" s="8" t="s">
        <v>30</v>
      </c>
      <c r="K133" s="8" t="s">
        <v>350</v>
      </c>
      <c r="L133" s="8" t="str">
        <f>SUBSTITUTE(GitBlitRepoTable[[#This Row],[Leads]], ";", ",")</f>
        <v>dconl87</v>
      </c>
      <c r="M133" s="8" t="str">
        <f>SUBSTITUTE(GitBlitRepoTable[[#This Row],[Devs]], ";", ",")</f>
        <v>s186128,s187760,s243088,s278613,s299821</v>
      </c>
      <c r="N133" s="8" t="s">
        <v>1508</v>
      </c>
    </row>
    <row r="134" spans="1:14" ht="43.2" x14ac:dyDescent="0.3">
      <c r="A134" s="3" t="str">
        <f>"GBR_" &amp; GitBlitRepoTable[[#This Row],[Repo Name]]</f>
        <v>GBR_TOOLS</v>
      </c>
      <c r="B134" s="3" t="s">
        <v>358</v>
      </c>
      <c r="C134" s="4">
        <v>43602</v>
      </c>
      <c r="D134" s="5" t="s">
        <v>2</v>
      </c>
      <c r="E134" s="4">
        <f t="shared" si="2"/>
        <v>43609</v>
      </c>
      <c r="F134" s="5" t="s">
        <v>2</v>
      </c>
      <c r="G134" s="6">
        <v>0.58333333333333337</v>
      </c>
      <c r="H134" s="7"/>
      <c r="I134" s="8" t="s">
        <v>359</v>
      </c>
      <c r="J134" s="8" t="s">
        <v>360</v>
      </c>
      <c r="K134" s="8" t="s">
        <v>361</v>
      </c>
      <c r="L134" s="8" t="str">
        <f>SUBSTITUTE(GitBlitRepoTable[[#This Row],[Leads]], ";", ",")</f>
        <v>s005628, s007846</v>
      </c>
      <c r="M134" s="8" t="str">
        <f>SUBSTITUTE(GitBlitRepoTable[[#This Row],[Devs]], ";", ",")</f>
        <v>s131011, s211249, s281030</v>
      </c>
      <c r="N134" s="8" t="s">
        <v>1508</v>
      </c>
    </row>
    <row r="135" spans="1:14" ht="28.8" x14ac:dyDescent="0.3">
      <c r="A135" s="3" t="str">
        <f>"GBR_" &amp; GitBlitRepoTable[[#This Row],[Repo Name]]</f>
        <v>GBR_commops_test_automation</v>
      </c>
      <c r="B135" s="3" t="s">
        <v>362</v>
      </c>
      <c r="C135" s="4">
        <v>43602</v>
      </c>
      <c r="D135" s="5" t="s">
        <v>2</v>
      </c>
      <c r="E135" s="4">
        <f t="shared" si="2"/>
        <v>43609</v>
      </c>
      <c r="F135" s="5"/>
      <c r="G135" s="6">
        <v>0.58333333333333337</v>
      </c>
      <c r="H135" s="13" t="s">
        <v>363</v>
      </c>
      <c r="I135" s="8" t="s">
        <v>364</v>
      </c>
      <c r="J135" s="8" t="s">
        <v>365</v>
      </c>
      <c r="K135" s="8"/>
      <c r="L135" s="8" t="str">
        <f>SUBSTITUTE(GitBlitRepoTable[[#This Row],[Leads]], ";", ",")</f>
        <v>s275511</v>
      </c>
      <c r="M135" s="8" t="str">
        <f>SUBSTITUTE(GitBlitRepoTable[[#This Row],[Devs]], ";", ",")</f>
        <v/>
      </c>
      <c r="N135" s="8"/>
    </row>
    <row r="136" spans="1:14" ht="28.8" x14ac:dyDescent="0.3">
      <c r="A136" s="3" t="str">
        <f>"GBR_" &amp; GitBlitRepoTable[[#This Row],[Repo Name]]</f>
        <v>GBR_secretariat</v>
      </c>
      <c r="B136" s="3" t="s">
        <v>366</v>
      </c>
      <c r="C136" s="4">
        <v>43606</v>
      </c>
      <c r="D136" s="5" t="s">
        <v>2</v>
      </c>
      <c r="E136" s="4">
        <f t="shared" si="2"/>
        <v>43613</v>
      </c>
      <c r="F136" s="5" t="s">
        <v>2</v>
      </c>
      <c r="G136" s="6">
        <v>0.41666666666666669</v>
      </c>
      <c r="H136" s="7"/>
      <c r="I136" s="8" t="s">
        <v>367</v>
      </c>
      <c r="J136" s="8" t="s">
        <v>368</v>
      </c>
      <c r="K136" s="8" t="s">
        <v>189</v>
      </c>
      <c r="L136" s="8" t="str">
        <f>SUBSTITUTE(GitBlitRepoTable[[#This Row],[Leads]], ";", ",")</f>
        <v>s005748</v>
      </c>
      <c r="M136" s="8" t="str">
        <f>SUBSTITUTE(GitBlitRepoTable[[#This Row],[Devs]], ";", ",")</f>
        <v>s282931</v>
      </c>
      <c r="N136" s="8" t="s">
        <v>1508</v>
      </c>
    </row>
    <row r="137" spans="1:14" x14ac:dyDescent="0.3">
      <c r="A137" s="3" t="str">
        <f>"GBR_" &amp; GitBlitRepoTable[[#This Row],[Repo Name]]</f>
        <v>GBR_git-test-repo</v>
      </c>
      <c r="B137" s="3" t="s">
        <v>369</v>
      </c>
      <c r="C137" s="4">
        <v>43606</v>
      </c>
      <c r="D137" s="5"/>
      <c r="E137" s="4">
        <f t="shared" si="2"/>
        <v>43613</v>
      </c>
      <c r="F137" s="5"/>
      <c r="G137" s="6">
        <v>0.41666666666666669</v>
      </c>
      <c r="H137" s="7" t="s">
        <v>56</v>
      </c>
      <c r="I137" s="8"/>
      <c r="J137" s="8"/>
      <c r="K137" s="8"/>
      <c r="L137" s="8" t="str">
        <f>SUBSTITUTE(GitBlitRepoTable[[#This Row],[Leads]], ";", ",")</f>
        <v/>
      </c>
      <c r="M137" s="8" t="str">
        <f>SUBSTITUTE(GitBlitRepoTable[[#This Row],[Devs]], ";", ",")</f>
        <v/>
      </c>
      <c r="N137" s="8"/>
    </row>
    <row r="138" spans="1:14" ht="28.8" x14ac:dyDescent="0.3">
      <c r="A138" s="3" t="str">
        <f>"GBR_" &amp; GitBlitRepoTable[[#This Row],[Repo Name]]</f>
        <v>GBR_cdswebservice</v>
      </c>
      <c r="B138" s="3" t="s">
        <v>370</v>
      </c>
      <c r="C138" s="4">
        <v>43606</v>
      </c>
      <c r="D138" s="5" t="s">
        <v>2</v>
      </c>
      <c r="E138" s="4">
        <f t="shared" si="2"/>
        <v>43613</v>
      </c>
      <c r="F138" s="5" t="s">
        <v>2</v>
      </c>
      <c r="G138" s="6">
        <v>0.54166666666666663</v>
      </c>
      <c r="H138" s="7"/>
      <c r="I138" s="8" t="s">
        <v>371</v>
      </c>
      <c r="J138" s="8" t="s">
        <v>250</v>
      </c>
      <c r="K138" s="8"/>
      <c r="L138" s="8" t="str">
        <f>SUBSTITUTE(GitBlitRepoTable[[#This Row],[Leads]], ";", ",")</f>
        <v>s003811</v>
      </c>
      <c r="M138" s="8" t="str">
        <f>SUBSTITUTE(GitBlitRepoTable[[#This Row],[Devs]], ";", ",")</f>
        <v/>
      </c>
      <c r="N138" s="8" t="s">
        <v>1508</v>
      </c>
    </row>
    <row r="139" spans="1:14" ht="72" x14ac:dyDescent="0.3">
      <c r="A139" s="3" t="str">
        <f>"GBR_" &amp; GitBlitRepoTable[[#This Row],[Repo Name]]</f>
        <v>GBR_dmis_defect_arc</v>
      </c>
      <c r="B139" s="3" t="s">
        <v>372</v>
      </c>
      <c r="C139" s="4">
        <v>43606</v>
      </c>
      <c r="D139" s="5" t="s">
        <v>2</v>
      </c>
      <c r="E139" s="4">
        <f t="shared" si="2"/>
        <v>43613</v>
      </c>
      <c r="F139" s="5" t="s">
        <v>2</v>
      </c>
      <c r="G139" s="6">
        <v>0.54166666666666663</v>
      </c>
      <c r="H139" s="7"/>
      <c r="I139" s="8" t="s">
        <v>29</v>
      </c>
      <c r="J139" s="8" t="s">
        <v>30</v>
      </c>
      <c r="K139" s="8" t="s">
        <v>350</v>
      </c>
      <c r="L139" s="8" t="str">
        <f>SUBSTITUTE(GitBlitRepoTable[[#This Row],[Leads]], ";", ",")</f>
        <v>dconl87</v>
      </c>
      <c r="M139" s="8" t="str">
        <f>SUBSTITUTE(GitBlitRepoTable[[#This Row],[Devs]], ";", ",")</f>
        <v>s186128,s187760,s243088,s278613,s299821</v>
      </c>
      <c r="N139" s="8" t="s">
        <v>1508</v>
      </c>
    </row>
    <row r="140" spans="1:14" ht="28.8" x14ac:dyDescent="0.3">
      <c r="A140" s="3" t="str">
        <f>"GBR_" &amp; GitBlitRepoTable[[#This Row],[Repo Name]]</f>
        <v>GBR_OMSSummary</v>
      </c>
      <c r="B140" s="3" t="s">
        <v>373</v>
      </c>
      <c r="C140" s="4">
        <v>43606</v>
      </c>
      <c r="D140" s="5" t="s">
        <v>2</v>
      </c>
      <c r="E140" s="4">
        <f t="shared" si="2"/>
        <v>43613</v>
      </c>
      <c r="F140" s="5" t="s">
        <v>2</v>
      </c>
      <c r="G140" s="6">
        <v>0.58333333333333337</v>
      </c>
      <c r="H140" s="7"/>
      <c r="I140" s="8" t="s">
        <v>374</v>
      </c>
      <c r="J140" s="8" t="s">
        <v>346</v>
      </c>
      <c r="K140" s="8"/>
      <c r="L140" s="8" t="str">
        <f>SUBSTITUTE(GitBlitRepoTable[[#This Row],[Leads]], ";", ",")</f>
        <v>s006528, s010572</v>
      </c>
      <c r="M140" s="8" t="str">
        <f>SUBSTITUTE(GitBlitRepoTable[[#This Row],[Devs]], ";", ",")</f>
        <v/>
      </c>
      <c r="N140" s="8" t="s">
        <v>1508</v>
      </c>
    </row>
    <row r="141" spans="1:14" ht="28.8" x14ac:dyDescent="0.3">
      <c r="A141" s="3" t="str">
        <f>"GBR_" &amp; GitBlitRepoTable[[#This Row],[Repo Name]]</f>
        <v>GBR_TransmissionSiteVisit</v>
      </c>
      <c r="B141" s="3" t="s">
        <v>375</v>
      </c>
      <c r="C141" s="4">
        <v>43606</v>
      </c>
      <c r="D141" s="5" t="s">
        <v>2</v>
      </c>
      <c r="E141" s="4">
        <f t="shared" si="2"/>
        <v>43613</v>
      </c>
      <c r="F141" s="5" t="s">
        <v>2</v>
      </c>
      <c r="G141" s="6">
        <v>0.58333333333333337</v>
      </c>
      <c r="H141" s="7"/>
      <c r="I141" s="8" t="s">
        <v>376</v>
      </c>
      <c r="J141" s="8" t="s">
        <v>377</v>
      </c>
      <c r="K141" s="8" t="s">
        <v>378</v>
      </c>
      <c r="L141" s="8" t="str">
        <f>SUBSTITUTE(GitBlitRepoTable[[#This Row],[Leads]], ";", ",")</f>
        <v>s010792</v>
      </c>
      <c r="M141" s="8" t="str">
        <f>SUBSTITUTE(GitBlitRepoTable[[#This Row],[Devs]], ";", ",")</f>
        <v>dcons11, s231225</v>
      </c>
      <c r="N141" s="8" t="s">
        <v>1508</v>
      </c>
    </row>
    <row r="142" spans="1:14" ht="409.6" x14ac:dyDescent="0.3">
      <c r="A142" s="3" t="str">
        <f>"GBR_" &amp; GitBlitRepoTable[[#This Row],[Repo Name]]</f>
        <v>GBR_scada</v>
      </c>
      <c r="B142" s="3" t="s">
        <v>379</v>
      </c>
      <c r="C142" s="4">
        <v>43607</v>
      </c>
      <c r="D142" s="5" t="s">
        <v>2</v>
      </c>
      <c r="E142" s="4">
        <f t="shared" si="2"/>
        <v>43614</v>
      </c>
      <c r="F142" s="5" t="s">
        <v>2</v>
      </c>
      <c r="G142" s="6">
        <v>0.41666666666666669</v>
      </c>
      <c r="H142" s="7"/>
      <c r="I142" s="8" t="s">
        <v>25</v>
      </c>
      <c r="J142" s="8" t="s">
        <v>26</v>
      </c>
      <c r="K142" s="8" t="s">
        <v>27</v>
      </c>
      <c r="L142" s="8" t="str">
        <f>SUBSTITUTE(GitBlitRepoTable[[#This Row],[Leads]], ";", ",")</f>
        <v>s007585,s183623,s202025,s203524,s277452,s278013,s291326,s294401,s295702</v>
      </c>
      <c r="M142" s="8" t="str">
        <f>SUBSTITUTE(GitBlitRepoTable[[#This Row],[Devs]], ";", ",")</f>
        <v>s005824,s012358,s203068,s239290,s249251,s261076,s264706,s269790,s272295,s274553,s274590,s277452,s278013,s278371,s278572,s279210,s281300,s285321,s286062,s288553,s291106,s291152,s291326,s292078,s292414,s292503,s292931,s293014,s293840,s294401,s295062,s297887,s298163</v>
      </c>
      <c r="N142" s="8" t="s">
        <v>1508</v>
      </c>
    </row>
    <row r="143" spans="1:14" ht="72" x14ac:dyDescent="0.3">
      <c r="A143" s="11" t="str">
        <f>"GBR_" &amp; GitBlitRepoTable[[#This Row],[Repo Name]]</f>
        <v>GBR_ITISMobile</v>
      </c>
      <c r="B143" s="11" t="s">
        <v>380</v>
      </c>
      <c r="C143" s="4">
        <v>43607</v>
      </c>
      <c r="D143" s="5" t="s">
        <v>2</v>
      </c>
      <c r="E143" s="4">
        <f t="shared" si="2"/>
        <v>43614</v>
      </c>
      <c r="F143" s="5"/>
      <c r="G143" s="6">
        <v>0.41666666666666669</v>
      </c>
      <c r="H143" s="14" t="s">
        <v>381</v>
      </c>
      <c r="I143" s="8" t="s">
        <v>382</v>
      </c>
      <c r="J143" s="8" t="s">
        <v>383</v>
      </c>
      <c r="K143" s="8" t="s">
        <v>384</v>
      </c>
      <c r="L143" s="8" t="str">
        <f>SUBSTITUTE(GitBlitRepoTable[[#This Row],[Leads]], ";", ",")</f>
        <v>s005628,s010792,s131011,s211930,s275372,s282281</v>
      </c>
      <c r="M143" s="8" t="str">
        <f>SUBSTITUTE(GitBlitRepoTable[[#This Row],[Devs]], ";", ",")</f>
        <v>s005768,s007846,s010792,s130522,s275372</v>
      </c>
      <c r="N143" s="8"/>
    </row>
    <row r="144" spans="1:14" ht="409.6" x14ac:dyDescent="0.3">
      <c r="A144" s="3" t="str">
        <f>"GBR_" &amp; GitBlitRepoTable[[#This Row],[Repo Name]]</f>
        <v>GBR_load_profile</v>
      </c>
      <c r="B144" s="3" t="s">
        <v>385</v>
      </c>
      <c r="C144" s="4">
        <v>43607</v>
      </c>
      <c r="D144" s="5" t="s">
        <v>2</v>
      </c>
      <c r="E144" s="4">
        <f t="shared" si="2"/>
        <v>43614</v>
      </c>
      <c r="F144" s="5" t="s">
        <v>2</v>
      </c>
      <c r="G144" s="6">
        <v>0.54166666666666663</v>
      </c>
      <c r="H144" s="7"/>
      <c r="I144" s="8" t="s">
        <v>25</v>
      </c>
      <c r="J144" s="8" t="s">
        <v>26</v>
      </c>
      <c r="K144" s="8" t="s">
        <v>27</v>
      </c>
      <c r="L144" s="8" t="str">
        <f>SUBSTITUTE(GitBlitRepoTable[[#This Row],[Leads]], ";", ",")</f>
        <v>s007585,s183623,s202025,s203524,s277452,s278013,s291326,s294401,s295702</v>
      </c>
      <c r="M144" s="8" t="str">
        <f>SUBSTITUTE(GitBlitRepoTable[[#This Row],[Devs]], ";", ",")</f>
        <v>s005824,s012358,s203068,s239290,s249251,s261076,s264706,s269790,s272295,s274553,s274590,s277452,s278013,s278371,s278572,s279210,s281300,s285321,s286062,s288553,s291106,s291152,s291326,s292078,s292414,s292503,s292931,s293014,s293840,s294401,s295062,s297887,s298163</v>
      </c>
      <c r="N144" s="8" t="s">
        <v>1508</v>
      </c>
    </row>
    <row r="145" spans="1:14" ht="28.8" x14ac:dyDescent="0.3">
      <c r="A145" s="3" t="str">
        <f>"GBR_" &amp; GitBlitRepoTable[[#This Row],[Repo Name]]</f>
        <v>GBR_victrimport</v>
      </c>
      <c r="B145" s="3" t="s">
        <v>386</v>
      </c>
      <c r="C145" s="4">
        <v>43607</v>
      </c>
      <c r="D145" s="5" t="s">
        <v>2</v>
      </c>
      <c r="E145" s="4">
        <f t="shared" ref="E145:E207" si="3">C145+7</f>
        <v>43614</v>
      </c>
      <c r="F145" s="5" t="s">
        <v>2</v>
      </c>
      <c r="G145" s="6">
        <v>0.54166666666666663</v>
      </c>
      <c r="H145" s="7"/>
      <c r="I145" s="8" t="s">
        <v>387</v>
      </c>
      <c r="J145" s="8" t="s">
        <v>388</v>
      </c>
      <c r="K145" s="8" t="s">
        <v>389</v>
      </c>
      <c r="L145" s="8" t="str">
        <f>SUBSTITUTE(GitBlitRepoTable[[#This Row],[Leads]], ";", ",")</f>
        <v xml:space="preserve">s002100,s003811,s009218 </v>
      </c>
      <c r="M145" s="8" t="str">
        <f>SUBSTITUTE(GitBlitRepoTable[[#This Row],[Devs]], ";", ",")</f>
        <v xml:space="preserve">d001039 </v>
      </c>
      <c r="N145" s="8" t="s">
        <v>1508</v>
      </c>
    </row>
    <row r="146" spans="1:14" ht="72" x14ac:dyDescent="0.3">
      <c r="A146" s="3" t="str">
        <f>"GBR_" &amp; GitBlitRepoTable[[#This Row],[Repo Name]]</f>
        <v>GBR_oracle-instantclient</v>
      </c>
      <c r="B146" s="3" t="s">
        <v>390</v>
      </c>
      <c r="C146" s="4">
        <v>43607</v>
      </c>
      <c r="D146" s="5" t="s">
        <v>2</v>
      </c>
      <c r="E146" s="4">
        <f t="shared" si="3"/>
        <v>43614</v>
      </c>
      <c r="F146" s="5" t="s">
        <v>2</v>
      </c>
      <c r="G146" s="6">
        <v>0.58333333333333337</v>
      </c>
      <c r="H146" s="7"/>
      <c r="I146" s="8" t="s">
        <v>25</v>
      </c>
      <c r="J146" s="8" t="s">
        <v>383</v>
      </c>
      <c r="K146" s="8" t="s">
        <v>384</v>
      </c>
      <c r="L146" s="8" t="str">
        <f>SUBSTITUTE(GitBlitRepoTable[[#This Row],[Leads]], ";", ",")</f>
        <v>s005628,s010792,s131011,s211930,s275372,s282281</v>
      </c>
      <c r="M146" s="8" t="str">
        <f>SUBSTITUTE(GitBlitRepoTable[[#This Row],[Devs]], ";", ",")</f>
        <v>s005768,s007846,s010792,s130522,s275372</v>
      </c>
      <c r="N146" s="8" t="s">
        <v>1508</v>
      </c>
    </row>
    <row r="147" spans="1:14" ht="86.4" x14ac:dyDescent="0.3">
      <c r="A147" s="3" t="str">
        <f>"GBR_" &amp; GitBlitRepoTable[[#This Row],[Repo Name]]</f>
        <v>GBR_EDWUI</v>
      </c>
      <c r="B147" s="3" t="s">
        <v>391</v>
      </c>
      <c r="C147" s="4">
        <v>43607</v>
      </c>
      <c r="D147" s="5" t="s">
        <v>2</v>
      </c>
      <c r="E147" s="4">
        <f t="shared" si="3"/>
        <v>43614</v>
      </c>
      <c r="F147" s="5"/>
      <c r="G147" s="6">
        <v>0.58333333333333337</v>
      </c>
      <c r="H147" s="7" t="s">
        <v>392</v>
      </c>
      <c r="I147" s="8" t="s">
        <v>393</v>
      </c>
      <c r="J147" s="8" t="s">
        <v>394</v>
      </c>
      <c r="K147" s="8" t="s">
        <v>395</v>
      </c>
      <c r="L147" s="8" t="str">
        <f>SUBSTITUTE(GitBlitRepoTable[[#This Row],[Leads]], ";", ",")</f>
        <v>s005628,s010792,s131011,s211930,s275372,s282281, d002033, s135901,s259993</v>
      </c>
      <c r="M147" s="8" t="str">
        <f>SUBSTITUTE(GitBlitRepoTable[[#This Row],[Devs]], ";", ",")</f>
        <v>s005768,s007846,s010792,s130522,s275372, d002033</v>
      </c>
      <c r="N147" s="8"/>
    </row>
    <row r="148" spans="1:14" ht="43.2" x14ac:dyDescent="0.3">
      <c r="A148" s="3" t="str">
        <f>"GBR_" &amp; GitBlitRepoTable[[#This Row],[Repo Name]]</f>
        <v>GBR_abd_associated_business_development</v>
      </c>
      <c r="B148" s="3" t="s">
        <v>396</v>
      </c>
      <c r="C148" s="4">
        <v>43608</v>
      </c>
      <c r="D148" s="5" t="s">
        <v>2</v>
      </c>
      <c r="E148" s="4">
        <f t="shared" si="3"/>
        <v>43615</v>
      </c>
      <c r="F148" s="5" t="s">
        <v>2</v>
      </c>
      <c r="G148" s="6">
        <v>0.41666666666666669</v>
      </c>
      <c r="H148" s="7"/>
      <c r="I148" s="8" t="s">
        <v>397</v>
      </c>
      <c r="J148" s="8" t="s">
        <v>398</v>
      </c>
      <c r="K148" s="8" t="s">
        <v>399</v>
      </c>
      <c r="L148" s="8" t="str">
        <f>SUBSTITUTE(GitBlitRepoTable[[#This Row],[Leads]], ";", ",")</f>
        <v>s281941,s998442</v>
      </c>
      <c r="M148" s="8" t="str">
        <f>SUBSTITUTE(GitBlitRepoTable[[#This Row],[Devs]], ";", ",")</f>
        <v>s003811, s270999, s292371</v>
      </c>
      <c r="N148" s="8" t="s">
        <v>1508</v>
      </c>
    </row>
    <row r="149" spans="1:14" ht="28.8" x14ac:dyDescent="0.3">
      <c r="A149" s="3" t="str">
        <f>"GBR_" &amp; GitBlitRepoTable[[#This Row],[Repo Name]]</f>
        <v>GBR_ITSupportTool</v>
      </c>
      <c r="B149" s="3" t="s">
        <v>400</v>
      </c>
      <c r="C149" s="4"/>
      <c r="D149" s="5"/>
      <c r="E149" s="4">
        <v>43585</v>
      </c>
      <c r="F149" s="5" t="s">
        <v>2</v>
      </c>
      <c r="G149" s="6">
        <v>0.54166666666666663</v>
      </c>
      <c r="H149" s="7"/>
      <c r="I149" s="8"/>
      <c r="J149" s="8"/>
      <c r="K149" s="8"/>
      <c r="L149" s="8" t="str">
        <f>SUBSTITUTE(GitBlitRepoTable[[#This Row],[Leads]], ";", ",")</f>
        <v/>
      </c>
      <c r="M149" s="8" t="str">
        <f>SUBSTITUTE(GitBlitRepoTable[[#This Row],[Devs]], ";", ",")</f>
        <v/>
      </c>
      <c r="N149" s="8" t="s">
        <v>1508</v>
      </c>
    </row>
    <row r="150" spans="1:14" ht="28.8" x14ac:dyDescent="0.3">
      <c r="A150" s="3" t="str">
        <f>"GBR_" &amp; GitBlitRepoTable[[#This Row],[Repo Name]]</f>
        <v>GBR_ImpCalc</v>
      </c>
      <c r="B150" s="3" t="s">
        <v>401</v>
      </c>
      <c r="C150" s="4">
        <v>43608</v>
      </c>
      <c r="D150" s="5" t="s">
        <v>2</v>
      </c>
      <c r="E150" s="4">
        <f t="shared" si="3"/>
        <v>43615</v>
      </c>
      <c r="F150" s="5" t="s">
        <v>2</v>
      </c>
      <c r="G150" s="6">
        <v>0.54166666666666663</v>
      </c>
      <c r="H150" s="7"/>
      <c r="I150" s="8" t="s">
        <v>402</v>
      </c>
      <c r="J150" s="8" t="s">
        <v>42</v>
      </c>
      <c r="K150" s="8"/>
      <c r="L150" s="8" t="str">
        <f>SUBSTITUTE(GitBlitRepoTable[[#This Row],[Leads]], ";", ",")</f>
        <v>s189784</v>
      </c>
      <c r="M150" s="8" t="str">
        <f>SUBSTITUTE(GitBlitRepoTable[[#This Row],[Devs]], ";", ",")</f>
        <v/>
      </c>
      <c r="N150" s="8" t="s">
        <v>1508</v>
      </c>
    </row>
    <row r="151" spans="1:14" ht="86.4" x14ac:dyDescent="0.3">
      <c r="A151" s="3" t="str">
        <f>"GBR_" &amp; GitBlitRepoTable[[#This Row],[Repo Name]]</f>
        <v>GBR_EI-CXI-Oracle</v>
      </c>
      <c r="B151" s="3" t="s">
        <v>403</v>
      </c>
      <c r="C151" s="4">
        <v>43608</v>
      </c>
      <c r="D151" s="5"/>
      <c r="E151" s="4">
        <f t="shared" si="3"/>
        <v>43615</v>
      </c>
      <c r="F151" s="5" t="s">
        <v>2</v>
      </c>
      <c r="G151" s="6">
        <v>0.58333333333333337</v>
      </c>
      <c r="H151" s="7" t="s">
        <v>404</v>
      </c>
      <c r="I151" s="8"/>
      <c r="J151" s="8" t="s">
        <v>405</v>
      </c>
      <c r="K151" s="8"/>
      <c r="L151" s="8" t="str">
        <f>SUBSTITUTE(GitBlitRepoTable[[#This Row],[Leads]], ";", ",")</f>
        <v>cicdadm,s005272,s182913,s195642,s277844,s291554,s291800,s291801,s291803,s291823,s291970</v>
      </c>
      <c r="M151" s="8" t="str">
        <f>SUBSTITUTE(GitBlitRepoTable[[#This Row],[Devs]], ";", ",")</f>
        <v/>
      </c>
      <c r="N151" s="8" t="s">
        <v>1508</v>
      </c>
    </row>
    <row r="152" spans="1:14" ht="43.2" x14ac:dyDescent="0.3">
      <c r="A152" s="3" t="str">
        <f>"GBR_" &amp; GitBlitRepoTable[[#This Row],[Repo Name]]</f>
        <v>GBR_SagTen</v>
      </c>
      <c r="B152" s="3" t="s">
        <v>406</v>
      </c>
      <c r="C152" s="4">
        <v>43608</v>
      </c>
      <c r="D152" s="5" t="s">
        <v>2</v>
      </c>
      <c r="E152" s="4">
        <f t="shared" si="3"/>
        <v>43615</v>
      </c>
      <c r="F152" s="5" t="s">
        <v>2</v>
      </c>
      <c r="G152" s="6">
        <v>0.58333333333333337</v>
      </c>
      <c r="H152" s="7" t="s">
        <v>407</v>
      </c>
      <c r="I152" s="8" t="s">
        <v>408</v>
      </c>
      <c r="J152" s="8" t="s">
        <v>409</v>
      </c>
      <c r="K152" s="8" t="s">
        <v>410</v>
      </c>
      <c r="L152" s="8" t="str">
        <f>SUBSTITUTE(GitBlitRepoTable[[#This Row],[Leads]], ";", ",")</f>
        <v>s189784, s007846,s010792,s211930,s282281</v>
      </c>
      <c r="M152" s="8" t="str">
        <f>SUBSTITUTE(GitBlitRepoTable[[#This Row],[Devs]], ";", ",")</f>
        <v>s044114</v>
      </c>
      <c r="N152" s="8" t="s">
        <v>1508</v>
      </c>
    </row>
    <row r="153" spans="1:14" ht="28.8" x14ac:dyDescent="0.3">
      <c r="A153" s="3" t="str">
        <f>"GBR_" &amp; GitBlitRepoTable[[#This Row],[Repo Name]]</f>
        <v>GBR_PowerTrackerAudit</v>
      </c>
      <c r="B153" s="3" t="s">
        <v>411</v>
      </c>
      <c r="C153" s="4">
        <v>43609</v>
      </c>
      <c r="D153" s="5" t="s">
        <v>2</v>
      </c>
      <c r="E153" s="4">
        <f t="shared" si="3"/>
        <v>43616</v>
      </c>
      <c r="F153" s="5" t="s">
        <v>2</v>
      </c>
      <c r="G153" s="6">
        <v>0.41666666666666669</v>
      </c>
      <c r="H153" s="7" t="s">
        <v>412</v>
      </c>
      <c r="I153" s="8" t="s">
        <v>413</v>
      </c>
      <c r="J153" s="8" t="s">
        <v>414</v>
      </c>
      <c r="K153" s="8"/>
      <c r="L153" s="8" t="str">
        <f>SUBSTITUTE(GitBlitRepoTable[[#This Row],[Leads]], ";", ",")</f>
        <v>s209664,s998442</v>
      </c>
      <c r="M153" s="8" t="str">
        <f>SUBSTITUTE(GitBlitRepoTable[[#This Row],[Devs]], ";", ",")</f>
        <v/>
      </c>
      <c r="N153" s="8" t="s">
        <v>1508</v>
      </c>
    </row>
    <row r="154" spans="1:14" ht="28.8" x14ac:dyDescent="0.3">
      <c r="A154" s="15" t="str">
        <f>"GBR_" &amp; GitBlitRepoTable[[#This Row],[Repo Name]]</f>
        <v>GBR_AdHoc</v>
      </c>
      <c r="B154" s="15" t="s">
        <v>415</v>
      </c>
      <c r="C154" s="4">
        <v>43609</v>
      </c>
      <c r="D154" s="5"/>
      <c r="E154" s="4">
        <f t="shared" si="3"/>
        <v>43616</v>
      </c>
      <c r="F154" s="5" t="s">
        <v>2</v>
      </c>
      <c r="G154" s="6">
        <v>0.41666666666666669</v>
      </c>
      <c r="H154" s="7" t="s">
        <v>416</v>
      </c>
      <c r="I154" s="8"/>
      <c r="J154" s="8" t="s">
        <v>336</v>
      </c>
      <c r="K154" s="8"/>
      <c r="L154" s="8" t="str">
        <f>SUBSTITUTE(GitBlitRepoTable[[#This Row],[Leads]], ";", ",")</f>
        <v>s283569</v>
      </c>
      <c r="M154" s="8" t="str">
        <f>SUBSTITUTE(GitBlitRepoTable[[#This Row],[Devs]], ";", ",")</f>
        <v/>
      </c>
      <c r="N154" s="8" t="s">
        <v>1508</v>
      </c>
    </row>
    <row r="155" spans="1:14" ht="28.8" x14ac:dyDescent="0.3">
      <c r="A155" s="15" t="str">
        <f>"GBR_" &amp; GitBlitRepoTable[[#This Row],[Repo Name]]</f>
        <v>GBR_Training</v>
      </c>
      <c r="B155" s="15" t="s">
        <v>417</v>
      </c>
      <c r="C155" s="4">
        <v>43609</v>
      </c>
      <c r="D155" s="5"/>
      <c r="E155" s="4">
        <f t="shared" si="3"/>
        <v>43616</v>
      </c>
      <c r="F155" s="5"/>
      <c r="G155" s="6">
        <v>0.54166666666666663</v>
      </c>
      <c r="H155" s="7" t="s">
        <v>416</v>
      </c>
      <c r="I155" s="8"/>
      <c r="J155" s="8" t="s">
        <v>336</v>
      </c>
      <c r="K155" s="8"/>
      <c r="L155" s="8" t="str">
        <f>SUBSTITUTE(GitBlitRepoTable[[#This Row],[Leads]], ";", ",")</f>
        <v>s283569</v>
      </c>
      <c r="M155" s="8" t="str">
        <f>SUBSTITUTE(GitBlitRepoTable[[#This Row],[Devs]], ";", ",")</f>
        <v/>
      </c>
      <c r="N155" s="8"/>
    </row>
    <row r="156" spans="1:14" ht="28.8" x14ac:dyDescent="0.3">
      <c r="A156" s="3" t="str">
        <f>"GBR_" &amp; GitBlitRepoTable[[#This Row],[Repo Name]]</f>
        <v>GBR_Scapps</v>
      </c>
      <c r="B156" s="3" t="s">
        <v>201</v>
      </c>
      <c r="C156" s="4"/>
      <c r="D156" s="5"/>
      <c r="E156" s="4"/>
      <c r="F156" s="5" t="s">
        <v>2</v>
      </c>
      <c r="G156" s="6"/>
      <c r="H156" s="7" t="s">
        <v>418</v>
      </c>
      <c r="I156" s="8"/>
      <c r="J156" s="8"/>
      <c r="K156" s="8"/>
      <c r="L156" s="8" t="str">
        <f>SUBSTITUTE(GitBlitRepoTable[[#This Row],[Leads]], ";", ",")</f>
        <v/>
      </c>
      <c r="M156" s="8" t="str">
        <f>SUBSTITUTE(GitBlitRepoTable[[#This Row],[Devs]], ";", ",")</f>
        <v/>
      </c>
      <c r="N156" s="8" t="s">
        <v>1508</v>
      </c>
    </row>
    <row r="157" spans="1:14" ht="28.8" x14ac:dyDescent="0.3">
      <c r="A157" s="3" t="str">
        <f>"GBR_" &amp; GitBlitRepoTable[[#This Row],[Repo Name]]</f>
        <v>GBR_CloudIAC</v>
      </c>
      <c r="B157" s="3" t="s">
        <v>419</v>
      </c>
      <c r="C157" s="4">
        <v>43609</v>
      </c>
      <c r="D157" s="5" t="s">
        <v>2</v>
      </c>
      <c r="E157" s="4">
        <f t="shared" si="3"/>
        <v>43616</v>
      </c>
      <c r="F157" s="5" t="s">
        <v>2</v>
      </c>
      <c r="G157" s="6">
        <v>0.58333333333333337</v>
      </c>
      <c r="H157" s="7"/>
      <c r="I157" s="8" t="s">
        <v>420</v>
      </c>
      <c r="J157" s="8" t="s">
        <v>421</v>
      </c>
      <c r="K157" s="8"/>
      <c r="L157" s="8" t="str">
        <f>SUBSTITUTE(GitBlitRepoTable[[#This Row],[Leads]], ";", ",")</f>
        <v>s194564,s254311,s279849,s285911</v>
      </c>
      <c r="M157" s="8" t="str">
        <f>SUBSTITUTE(GitBlitRepoTable[[#This Row],[Devs]], ";", ",")</f>
        <v/>
      </c>
      <c r="N157" s="8" t="s">
        <v>1508</v>
      </c>
    </row>
    <row r="158" spans="1:14" ht="28.8" x14ac:dyDescent="0.3">
      <c r="A158" s="3" t="str">
        <f>"GBR_" &amp; GitBlitRepoTable[[#This Row],[Repo Name]]</f>
        <v>GBR_OMS2AEPWeb</v>
      </c>
      <c r="B158" s="3" t="s">
        <v>422</v>
      </c>
      <c r="C158" s="4">
        <v>43609</v>
      </c>
      <c r="D158" s="5" t="s">
        <v>2</v>
      </c>
      <c r="E158" s="4">
        <f t="shared" si="3"/>
        <v>43616</v>
      </c>
      <c r="F158" s="5" t="s">
        <v>2</v>
      </c>
      <c r="G158" s="6">
        <v>0.58333333333333337</v>
      </c>
      <c r="H158" s="7"/>
      <c r="I158" s="8" t="s">
        <v>423</v>
      </c>
      <c r="J158" s="8" t="s">
        <v>171</v>
      </c>
      <c r="K158" s="8"/>
      <c r="L158" s="8" t="str">
        <f>SUBSTITUTE(GitBlitRepoTable[[#This Row],[Leads]], ";", ",")</f>
        <v>s006528,s010572</v>
      </c>
      <c r="M158" s="8" t="str">
        <f>SUBSTITUTE(GitBlitRepoTable[[#This Row],[Devs]], ";", ",")</f>
        <v/>
      </c>
      <c r="N158" s="8" t="s">
        <v>1508</v>
      </c>
    </row>
    <row r="159" spans="1:14" ht="72" x14ac:dyDescent="0.3">
      <c r="A159" s="3" t="str">
        <f>"GBR_" &amp; GitBlitRepoTable[[#This Row],[Repo Name]]</f>
        <v>GBR_RTOCentral</v>
      </c>
      <c r="B159" s="3" t="s">
        <v>424</v>
      </c>
      <c r="C159" s="4">
        <v>43613</v>
      </c>
      <c r="D159" s="5" t="s">
        <v>2</v>
      </c>
      <c r="E159" s="4">
        <v>43619</v>
      </c>
      <c r="F159" s="5" t="s">
        <v>2</v>
      </c>
      <c r="G159" s="6">
        <v>0.41666666666666669</v>
      </c>
      <c r="H159" s="7" t="s">
        <v>425</v>
      </c>
      <c r="I159" s="8" t="s">
        <v>426</v>
      </c>
      <c r="J159" s="8" t="s">
        <v>427</v>
      </c>
      <c r="K159" s="8" t="s">
        <v>428</v>
      </c>
      <c r="L159" s="8" t="str">
        <f>SUBSTITUTE(GitBlitRepoTable[[#This Row],[Leads]], ";", ",")</f>
        <v>s005290,s007846,s010792,s044114,s204452,s211930,s282281, s010792, s244448, s282281</v>
      </c>
      <c r="M159" s="8" t="str">
        <f>SUBSTITUTE(GitBlitRepoTable[[#This Row],[Devs]], ";", ",")</f>
        <v xml:space="preserve">s133241 </v>
      </c>
      <c r="N159" s="8" t="s">
        <v>1508</v>
      </c>
    </row>
    <row r="160" spans="1:14" ht="28.8" x14ac:dyDescent="0.3">
      <c r="A160" s="11" t="str">
        <f>"GBR_" &amp; GitBlitRepoTable[[#This Row],[Repo Name]]</f>
        <v>GBR_aepcoin</v>
      </c>
      <c r="B160" s="11" t="s">
        <v>429</v>
      </c>
      <c r="C160" s="4">
        <v>43613</v>
      </c>
      <c r="D160" s="5"/>
      <c r="E160" s="4">
        <v>43619</v>
      </c>
      <c r="F160" s="5"/>
      <c r="G160" s="6">
        <v>0.41666666666666669</v>
      </c>
      <c r="H160" s="7" t="s">
        <v>430</v>
      </c>
      <c r="I160" s="8"/>
      <c r="J160" s="8"/>
      <c r="K160" s="8"/>
      <c r="L160" s="8" t="str">
        <f>SUBSTITUTE(GitBlitRepoTable[[#This Row],[Leads]], ";", ",")</f>
        <v/>
      </c>
      <c r="M160" s="8" t="str">
        <f>SUBSTITUTE(GitBlitRepoTable[[#This Row],[Devs]], ";", ",")</f>
        <v/>
      </c>
      <c r="N160" s="8"/>
    </row>
    <row r="161" spans="1:14" ht="72" x14ac:dyDescent="0.3">
      <c r="A161" s="3" t="str">
        <f>"GBR_" &amp; GitBlitRepoTable[[#This Row],[Repo Name]]</f>
        <v>GBR_TelecommunicationsGIS</v>
      </c>
      <c r="B161" s="3" t="s">
        <v>431</v>
      </c>
      <c r="C161" s="4">
        <v>43613</v>
      </c>
      <c r="D161" s="5" t="s">
        <v>2</v>
      </c>
      <c r="E161" s="4">
        <v>43619</v>
      </c>
      <c r="F161" s="5" t="s">
        <v>2</v>
      </c>
      <c r="G161" s="6">
        <v>0.54166666666666663</v>
      </c>
      <c r="H161" s="7"/>
      <c r="I161" s="8" t="s">
        <v>432</v>
      </c>
      <c r="J161" s="8" t="s">
        <v>433</v>
      </c>
      <c r="K161" s="8" t="s">
        <v>434</v>
      </c>
      <c r="L161" s="8" t="str">
        <f>SUBSTITUTE(GitBlitRepoTable[[#This Row],[Leads]], ";", ",")</f>
        <v>s003343,s010094,s189784,s276684</v>
      </c>
      <c r="M161" s="8" t="str">
        <f>SUBSTITUTE(GitBlitRepoTable[[#This Row],[Devs]], ";", ",")</f>
        <v>s006744,s130543,s252614,s282433,s295256</v>
      </c>
      <c r="N161" s="8" t="s">
        <v>1508</v>
      </c>
    </row>
    <row r="162" spans="1:14" ht="43.2" x14ac:dyDescent="0.3">
      <c r="A162" s="3" t="str">
        <f>"GBR_" &amp; GitBlitRepoTable[[#This Row],[Repo Name]]</f>
        <v>GBR_arvr-bold</v>
      </c>
      <c r="B162" s="3" t="s">
        <v>435</v>
      </c>
      <c r="C162" s="4">
        <v>43613</v>
      </c>
      <c r="D162" s="5" t="s">
        <v>2</v>
      </c>
      <c r="E162" s="4">
        <v>43619</v>
      </c>
      <c r="F162" s="5" t="s">
        <v>2</v>
      </c>
      <c r="G162" s="6">
        <v>0.54166666666666663</v>
      </c>
      <c r="H162" s="7"/>
      <c r="I162" s="8" t="s">
        <v>436</v>
      </c>
      <c r="J162" s="8" t="s">
        <v>152</v>
      </c>
      <c r="K162" s="8" t="s">
        <v>153</v>
      </c>
      <c r="L162" s="8" t="str">
        <f>SUBSTITUTE(GitBlitRepoTable[[#This Row],[Leads]], ";", ",")</f>
        <v>s005075,s179860,s188785,s238727,s281716</v>
      </c>
      <c r="M162" s="8" t="str">
        <f>SUBSTITUTE(GitBlitRepoTable[[#This Row],[Devs]], ";", ",")</f>
        <v>s206288,s240425,s290089</v>
      </c>
      <c r="N162" s="8" t="s">
        <v>1508</v>
      </c>
    </row>
    <row r="163" spans="1:14" ht="28.8" x14ac:dyDescent="0.3">
      <c r="A163" s="3" t="str">
        <f>"GBR_" &amp; GitBlitRepoTable[[#This Row],[Repo Name]]</f>
        <v>GBR_PrimaTandD</v>
      </c>
      <c r="B163" s="3" t="s">
        <v>437</v>
      </c>
      <c r="C163" s="4">
        <v>43613</v>
      </c>
      <c r="D163" s="5" t="s">
        <v>2</v>
      </c>
      <c r="E163" s="4">
        <v>43619</v>
      </c>
      <c r="F163" s="5" t="s">
        <v>2</v>
      </c>
      <c r="G163" s="6">
        <v>0.58333333333333337</v>
      </c>
      <c r="H163" s="7"/>
      <c r="I163" s="17" t="s">
        <v>438</v>
      </c>
      <c r="J163" s="8" t="s">
        <v>439</v>
      </c>
      <c r="K163" s="8" t="s">
        <v>440</v>
      </c>
      <c r="L163" s="8" t="str">
        <f>SUBSTITUTE(GitBlitRepoTable[[#This Row],[Leads]], ";", ",")</f>
        <v xml:space="preserve">s179953 </v>
      </c>
      <c r="M163" s="8" t="str">
        <f>SUBSTITUTE(GitBlitRepoTable[[#This Row],[Devs]], ";", ",")</f>
        <v>dcons11, s044114</v>
      </c>
      <c r="N163" s="8" t="s">
        <v>1508</v>
      </c>
    </row>
    <row r="164" spans="1:14" ht="43.2" x14ac:dyDescent="0.3">
      <c r="A164" s="3" t="str">
        <f>"GBR_" &amp; GitBlitRepoTable[[#This Row],[Repo Name]]</f>
        <v>GBR_SOE</v>
      </c>
      <c r="B164" s="3" t="s">
        <v>441</v>
      </c>
      <c r="C164" s="4">
        <v>43613</v>
      </c>
      <c r="D164" s="5" t="s">
        <v>2</v>
      </c>
      <c r="E164" s="4">
        <v>43619</v>
      </c>
      <c r="F164" s="5" t="s">
        <v>2</v>
      </c>
      <c r="G164" s="6">
        <v>0.58333333333333337</v>
      </c>
      <c r="H164" s="7"/>
      <c r="I164" s="8" t="s">
        <v>442</v>
      </c>
      <c r="J164" s="8" t="s">
        <v>443</v>
      </c>
      <c r="K164" s="8" t="s">
        <v>444</v>
      </c>
      <c r="L164" s="8" t="str">
        <f>SUBSTITUTE(GitBlitRepoTable[[#This Row],[Leads]], ";", ",")</f>
        <v>s005290,s007846,s010792,s203927,s282281,s998442</v>
      </c>
      <c r="M164" s="8" t="str">
        <f>SUBSTITUTE(GitBlitRepoTable[[#This Row],[Devs]], ";", ",")</f>
        <v>s005290, s203927</v>
      </c>
      <c r="N164" s="8" t="s">
        <v>1508</v>
      </c>
    </row>
    <row r="165" spans="1:14" ht="28.8" x14ac:dyDescent="0.3">
      <c r="A165" s="3" t="str">
        <f>"GBR_" &amp; GitBlitRepoTable[[#This Row],[Repo Name]]</f>
        <v>GBR_Adam</v>
      </c>
      <c r="B165" s="3" t="s">
        <v>445</v>
      </c>
      <c r="C165" s="4">
        <v>43613</v>
      </c>
      <c r="D165" s="5" t="s">
        <v>2</v>
      </c>
      <c r="E165" s="4">
        <f t="shared" si="3"/>
        <v>43620</v>
      </c>
      <c r="F165" s="5" t="s">
        <v>2</v>
      </c>
      <c r="G165" s="6">
        <v>0.41666666666666669</v>
      </c>
      <c r="H165" s="7"/>
      <c r="I165" s="8" t="s">
        <v>446</v>
      </c>
      <c r="J165" s="8" t="s">
        <v>447</v>
      </c>
      <c r="K165" s="8" t="s">
        <v>448</v>
      </c>
      <c r="L165" s="8" t="str">
        <f>SUBSTITUTE(GitBlitRepoTable[[#This Row],[Leads]], ";", ",")</f>
        <v>d080068, s003811, s005280</v>
      </c>
      <c r="M165" s="8" t="str">
        <f>SUBSTITUTE(GitBlitRepoTable[[#This Row],[Devs]], ";", ",")</f>
        <v>d080068, s258814</v>
      </c>
      <c r="N165" s="8" t="s">
        <v>1508</v>
      </c>
    </row>
    <row r="166" spans="1:14" ht="43.2" x14ac:dyDescent="0.3">
      <c r="A166" s="3" t="str">
        <f>"GBR_" &amp; GitBlitRepoTable[[#This Row],[Repo Name]]</f>
        <v>GBR_PDS</v>
      </c>
      <c r="B166" s="3" t="s">
        <v>449</v>
      </c>
      <c r="C166" s="4">
        <v>43613</v>
      </c>
      <c r="D166" s="5" t="s">
        <v>2</v>
      </c>
      <c r="E166" s="4">
        <f t="shared" si="3"/>
        <v>43620</v>
      </c>
      <c r="F166" s="5" t="s">
        <v>2</v>
      </c>
      <c r="G166" s="6">
        <v>0.41666666666666669</v>
      </c>
      <c r="H166" s="7"/>
      <c r="I166" s="8" t="s">
        <v>450</v>
      </c>
      <c r="J166" s="8" t="s">
        <v>451</v>
      </c>
      <c r="K166" s="8" t="s">
        <v>452</v>
      </c>
      <c r="L166" s="8" t="str">
        <f>SUBSTITUTE(GitBlitRepoTable[[#This Row],[Leads]], ";", ",")</f>
        <v>s174125,s178841, s189784</v>
      </c>
      <c r="M166" s="8" t="str">
        <f>SUBSTITUTE(GitBlitRepoTable[[#This Row],[Devs]], ";", ",")</f>
        <v>dcons11,s179953,s261379</v>
      </c>
      <c r="N166" s="8" t="s">
        <v>1508</v>
      </c>
    </row>
    <row r="167" spans="1:14" ht="43.2" x14ac:dyDescent="0.3">
      <c r="A167" s="3" t="str">
        <f>"GBR_" &amp; GitBlitRepoTable[[#This Row],[Repo Name]]</f>
        <v>GBR_gsr</v>
      </c>
      <c r="B167" s="3" t="s">
        <v>453</v>
      </c>
      <c r="C167" s="4">
        <v>43613</v>
      </c>
      <c r="D167" s="5" t="s">
        <v>2</v>
      </c>
      <c r="E167" s="4">
        <f>C167+7</f>
        <v>43620</v>
      </c>
      <c r="F167" s="5" t="s">
        <v>2</v>
      </c>
      <c r="G167" s="6">
        <v>0.54166666666666663</v>
      </c>
      <c r="H167" s="7"/>
      <c r="I167" s="8" t="s">
        <v>454</v>
      </c>
      <c r="J167" s="8" t="s">
        <v>455</v>
      </c>
      <c r="K167" s="8" t="s">
        <v>456</v>
      </c>
      <c r="L167" s="8" t="str">
        <f>SUBSTITUTE(GitBlitRepoTable[[#This Row],[Leads]], ";", ",")</f>
        <v>s179953,s189784,s223887</v>
      </c>
      <c r="M167" s="8" t="str">
        <f>SUBSTITUTE(GitBlitRepoTable[[#This Row],[Devs]], ";", ",")</f>
        <v>s007771,s287297,289349</v>
      </c>
      <c r="N167" s="8" t="s">
        <v>1508</v>
      </c>
    </row>
    <row r="168" spans="1:14" ht="28.8" x14ac:dyDescent="0.3">
      <c r="A168" s="3" t="str">
        <f>"GBR_" &amp; GitBlitRepoTable[[#This Row],[Repo Name]]</f>
        <v>GBR_fbms</v>
      </c>
      <c r="B168" s="3" t="s">
        <v>457</v>
      </c>
      <c r="C168" s="4">
        <v>43613</v>
      </c>
      <c r="D168" s="5" t="s">
        <v>2</v>
      </c>
      <c r="E168" s="4">
        <f t="shared" si="3"/>
        <v>43620</v>
      </c>
      <c r="F168" s="5" t="s">
        <v>2</v>
      </c>
      <c r="G168" s="6">
        <v>0.54166666666666663</v>
      </c>
      <c r="H168" s="7"/>
      <c r="I168" s="8" t="s">
        <v>458</v>
      </c>
      <c r="J168" s="8" t="s">
        <v>90</v>
      </c>
      <c r="K168" s="8"/>
      <c r="L168" s="8" t="str">
        <f>SUBSTITUTE(GitBlitRepoTable[[#This Row],[Leads]], ";", ",")</f>
        <v>s143001</v>
      </c>
      <c r="M168" s="8" t="str">
        <f>SUBSTITUTE(GitBlitRepoTable[[#This Row],[Devs]], ";", ",")</f>
        <v/>
      </c>
      <c r="N168" s="8" t="s">
        <v>1508</v>
      </c>
    </row>
    <row r="169" spans="1:14" ht="28.8" x14ac:dyDescent="0.3">
      <c r="A169" s="3" t="str">
        <f>"GBR_" &amp; GitBlitRepoTable[[#This Row],[Repo Name]]</f>
        <v>GBR_UtilitiesInt</v>
      </c>
      <c r="B169" s="3" t="s">
        <v>459</v>
      </c>
      <c r="C169" s="4">
        <v>43613</v>
      </c>
      <c r="D169" s="5" t="s">
        <v>2</v>
      </c>
      <c r="E169" s="4">
        <f t="shared" si="3"/>
        <v>43620</v>
      </c>
      <c r="F169" s="5" t="s">
        <v>2</v>
      </c>
      <c r="G169" s="6">
        <v>0.58333333333333337</v>
      </c>
      <c r="H169" s="7"/>
      <c r="I169" s="8" t="s">
        <v>460</v>
      </c>
      <c r="J169" s="8" t="s">
        <v>461</v>
      </c>
      <c r="K169" s="8"/>
      <c r="L169" s="8" t="str">
        <f>SUBSTITUTE(GitBlitRepoTable[[#This Row],[Leads]], ";", ",")</f>
        <v>s608311</v>
      </c>
      <c r="M169" s="8" t="str">
        <f>SUBSTITUTE(GitBlitRepoTable[[#This Row],[Devs]], ";", ",")</f>
        <v/>
      </c>
      <c r="N169" s="8" t="s">
        <v>1508</v>
      </c>
    </row>
    <row r="170" spans="1:14" ht="216" x14ac:dyDescent="0.3">
      <c r="A170" s="3" t="str">
        <f>"GBR_" &amp; GitBlitRepoTable[[#This Row],[Repo Name]]</f>
        <v>GBR_cma-ios-secrets</v>
      </c>
      <c r="B170" s="3" t="s">
        <v>462</v>
      </c>
      <c r="C170" s="4">
        <v>43613</v>
      </c>
      <c r="D170" s="5" t="s">
        <v>2</v>
      </c>
      <c r="E170" s="4">
        <f t="shared" si="3"/>
        <v>43620</v>
      </c>
      <c r="F170" s="5" t="s">
        <v>2</v>
      </c>
      <c r="G170" s="6">
        <v>0.58333333333333337</v>
      </c>
      <c r="H170" s="7" t="s">
        <v>463</v>
      </c>
      <c r="I170" s="8" t="s">
        <v>107</v>
      </c>
      <c r="J170" s="8" t="s">
        <v>108</v>
      </c>
      <c r="K170" s="8" t="s">
        <v>109</v>
      </c>
      <c r="L170" s="8" t="str">
        <f>SUBSTITUTE(GitBlitRepoTable[[#This Row],[Leads]], ";", ",")</f>
        <v>s002100,s006958,s008271,s179120,s188785,s194745,s196887,s206653,s248234,s277482,s277844,s278454,s279638,s283023,s285822,s286171,s286251,s286452,s288070,s288591,s291554,s291970,s292236,s295637</v>
      </c>
      <c r="M170" s="8" t="str">
        <f>SUBSTITUTE(GitBlitRepoTable[[#This Row],[Devs]], ";", ",")</f>
        <v>s004140,s005272,s007209,s194759,s195644,s197206,s209184,s250226,s264529,s270483,s280022,s291121,s292816,s295358,s295710</v>
      </c>
      <c r="N170" s="8" t="s">
        <v>1508</v>
      </c>
    </row>
    <row r="171" spans="1:14" ht="72" x14ac:dyDescent="0.3">
      <c r="A171" s="3" t="str">
        <f>"GBR_" &amp; GitBlitRepoTable[[#This Row],[Repo Name]]</f>
        <v>GBR_GDCLab</v>
      </c>
      <c r="B171" s="3" t="s">
        <v>464</v>
      </c>
      <c r="C171" s="4">
        <v>43614</v>
      </c>
      <c r="D171" s="5" t="s">
        <v>2</v>
      </c>
      <c r="E171" s="4">
        <f t="shared" si="3"/>
        <v>43621</v>
      </c>
      <c r="F171" s="5" t="s">
        <v>2</v>
      </c>
      <c r="G171" s="6">
        <v>0.41666666666666669</v>
      </c>
      <c r="H171" s="7" t="s">
        <v>465</v>
      </c>
      <c r="I171" s="8" t="s">
        <v>466</v>
      </c>
      <c r="J171" s="8" t="s">
        <v>467</v>
      </c>
      <c r="K171" s="8" t="s">
        <v>468</v>
      </c>
      <c r="L171" s="8" t="str">
        <f>SUBSTITUTE(GitBlitRepoTable[[#This Row],[Leads]], ";", ",")</f>
        <v xml:space="preserve">s276375,s282191,s282218,s294902,s296027,s298482,s012235,s178673,s186128,s998010, </v>
      </c>
      <c r="M171" s="8" t="str">
        <f>SUBSTITUTE(GitBlitRepoTable[[#This Row],[Devs]], ";", ",")</f>
        <v>s283022,s292509,s298482,WLCoder</v>
      </c>
      <c r="N171" s="8" t="s">
        <v>1508</v>
      </c>
    </row>
    <row r="172" spans="1:14" ht="28.8" x14ac:dyDescent="0.3">
      <c r="A172" s="3" t="str">
        <f>"GBR_" &amp; GitBlitRepoTable[[#This Row],[Repo Name]]</f>
        <v>GBR_carirmgs</v>
      </c>
      <c r="B172" s="3" t="s">
        <v>469</v>
      </c>
      <c r="C172" s="4">
        <v>43614</v>
      </c>
      <c r="D172" s="5" t="s">
        <v>2</v>
      </c>
      <c r="E172" s="4">
        <f t="shared" si="3"/>
        <v>43621</v>
      </c>
      <c r="F172" s="5" t="s">
        <v>2</v>
      </c>
      <c r="G172" s="6">
        <v>0.41666666666666669</v>
      </c>
      <c r="H172" s="7"/>
      <c r="I172" s="8" t="s">
        <v>470</v>
      </c>
      <c r="J172" s="8" t="s">
        <v>471</v>
      </c>
      <c r="K172" s="8"/>
      <c r="L172" s="8" t="str">
        <f>SUBSTITUTE(GitBlitRepoTable[[#This Row],[Leads]], ";", ",")</f>
        <v>s282472, s282931</v>
      </c>
      <c r="M172" s="8" t="str">
        <f>SUBSTITUTE(GitBlitRepoTable[[#This Row],[Devs]], ";", ",")</f>
        <v/>
      </c>
      <c r="N172" s="8" t="s">
        <v>1508</v>
      </c>
    </row>
    <row r="173" spans="1:14" ht="43.2" x14ac:dyDescent="0.3">
      <c r="A173" s="3" t="str">
        <f>"GBR_" &amp; GitBlitRepoTable[[#This Row],[Repo Name]]</f>
        <v>GBR_maximo-regression</v>
      </c>
      <c r="B173" s="3" t="s">
        <v>472</v>
      </c>
      <c r="C173" s="4">
        <v>43614</v>
      </c>
      <c r="D173" s="5" t="s">
        <v>2</v>
      </c>
      <c r="E173" s="4">
        <f t="shared" si="3"/>
        <v>43621</v>
      </c>
      <c r="F173" s="5" t="s">
        <v>2</v>
      </c>
      <c r="G173" s="6">
        <v>0.54166666666666663</v>
      </c>
      <c r="H173" s="7" t="s">
        <v>473</v>
      </c>
      <c r="I173" s="8" t="s">
        <v>474</v>
      </c>
      <c r="J173" s="8" t="s">
        <v>475</v>
      </c>
      <c r="K173" s="8" t="s">
        <v>476</v>
      </c>
      <c r="L173" s="8" t="str">
        <f>SUBSTITUTE(GitBlitRepoTable[[#This Row],[Leads]], ";", ",")</f>
        <v>s275511, s278013,s291609, s291870, s292005</v>
      </c>
      <c r="M173" s="8" t="str">
        <f>SUBSTITUTE(GitBlitRepoTable[[#This Row],[Devs]], ";", ",")</f>
        <v>s274073</v>
      </c>
      <c r="N173" s="8" t="s">
        <v>1508</v>
      </c>
    </row>
    <row r="174" spans="1:14" ht="28.8" x14ac:dyDescent="0.3">
      <c r="A174" s="3" t="str">
        <f>"GBR_" &amp; GitBlitRepoTable[[#This Row],[Repo Name]]</f>
        <v>GBR_DET</v>
      </c>
      <c r="B174" s="3" t="s">
        <v>477</v>
      </c>
      <c r="C174" s="4">
        <v>43614</v>
      </c>
      <c r="D174" s="5" t="s">
        <v>2</v>
      </c>
      <c r="E174" s="4">
        <f t="shared" si="3"/>
        <v>43621</v>
      </c>
      <c r="F174" s="5" t="s">
        <v>2</v>
      </c>
      <c r="G174" s="6">
        <v>0.54166666666666663</v>
      </c>
      <c r="H174" s="7" t="s">
        <v>478</v>
      </c>
      <c r="I174" s="8" t="s">
        <v>479</v>
      </c>
      <c r="J174" s="8" t="s">
        <v>480</v>
      </c>
      <c r="K174" s="8"/>
      <c r="L174" s="8" t="str">
        <f>SUBSTITUTE(GitBlitRepoTable[[#This Row],[Leads]], ";", ",")</f>
        <v>s178841, s179953, s189784</v>
      </c>
      <c r="M174" s="8" t="str">
        <f>SUBSTITUTE(GitBlitRepoTable[[#This Row],[Devs]], ";", ",")</f>
        <v/>
      </c>
      <c r="N174" s="8" t="s">
        <v>1508</v>
      </c>
    </row>
    <row r="175" spans="1:14" ht="86.4" x14ac:dyDescent="0.3">
      <c r="A175" s="3" t="str">
        <f>"GBR_" &amp; GitBlitRepoTable[[#This Row],[Repo Name]]</f>
        <v>GBR_Maximo-Fleet</v>
      </c>
      <c r="B175" s="3" t="s">
        <v>481</v>
      </c>
      <c r="C175" s="4">
        <v>43614</v>
      </c>
      <c r="D175" s="5" t="s">
        <v>2</v>
      </c>
      <c r="E175" s="4">
        <f t="shared" si="3"/>
        <v>43621</v>
      </c>
      <c r="F175" s="5" t="s">
        <v>2</v>
      </c>
      <c r="G175" s="6">
        <v>0.58333333333333337</v>
      </c>
      <c r="H175" s="7" t="s">
        <v>473</v>
      </c>
      <c r="I175" s="8" t="s">
        <v>482</v>
      </c>
      <c r="J175" s="8" t="s">
        <v>405</v>
      </c>
      <c r="K175" s="8" t="s">
        <v>483</v>
      </c>
      <c r="L175" s="8" t="str">
        <f>SUBSTITUTE(GitBlitRepoTable[[#This Row],[Leads]], ";", ",")</f>
        <v>cicdadm,s005272,s182913,s195642,s277844,s291554,s291800,s291801,s291803,s291823,s291970</v>
      </c>
      <c r="M175" s="8" t="str">
        <f>SUBSTITUTE(GitBlitRepoTable[[#This Row],[Devs]], ";", ",")</f>
        <v>s280594</v>
      </c>
      <c r="N175" s="8" t="s">
        <v>1508</v>
      </c>
    </row>
    <row r="176" spans="1:14" ht="43.2" x14ac:dyDescent="0.3">
      <c r="A176" s="3" t="str">
        <f>"GBR_" &amp; GitBlitRepoTable[[#This Row],[Repo Name]]</f>
        <v>GBR_CIRS</v>
      </c>
      <c r="B176" s="3" t="s">
        <v>484</v>
      </c>
      <c r="C176" s="4">
        <v>43614</v>
      </c>
      <c r="D176" s="5" t="s">
        <v>2</v>
      </c>
      <c r="E176" s="4">
        <f t="shared" si="3"/>
        <v>43621</v>
      </c>
      <c r="F176" s="5" t="s">
        <v>2</v>
      </c>
      <c r="G176" s="6">
        <v>0.58333333333333337</v>
      </c>
      <c r="H176" s="7"/>
      <c r="I176" s="8" t="s">
        <v>485</v>
      </c>
      <c r="J176" s="8" t="s">
        <v>486</v>
      </c>
      <c r="K176" s="8" t="s">
        <v>46</v>
      </c>
      <c r="L176" s="8" t="str">
        <f>SUBSTITUTE(GitBlitRepoTable[[#This Row],[Leads]], ";", ",")</f>
        <v>s094161,s263074,s272121,s288574,s295721,s772820</v>
      </c>
      <c r="M176" s="8" t="str">
        <f>SUBSTITUTE(GitBlitRepoTable[[#This Row],[Devs]], ";", ",")</f>
        <v>d002033</v>
      </c>
      <c r="N176" s="8" t="s">
        <v>1508</v>
      </c>
    </row>
    <row r="177" spans="1:14" ht="28.8" x14ac:dyDescent="0.3">
      <c r="A177" s="3" t="str">
        <f>"GBR_" &amp; GitBlitRepoTable[[#This Row],[Repo Name]]</f>
        <v>GBR_DDD</v>
      </c>
      <c r="B177" s="3" t="s">
        <v>487</v>
      </c>
      <c r="C177" s="4">
        <v>43615</v>
      </c>
      <c r="D177" s="5" t="s">
        <v>2</v>
      </c>
      <c r="E177" s="4">
        <f t="shared" si="3"/>
        <v>43622</v>
      </c>
      <c r="F177" s="5" t="s">
        <v>2</v>
      </c>
      <c r="G177" s="6">
        <v>0.41666666666666669</v>
      </c>
      <c r="H177" s="7"/>
      <c r="I177" s="8" t="s">
        <v>488</v>
      </c>
      <c r="J177" s="8" t="s">
        <v>255</v>
      </c>
      <c r="K177" s="8"/>
      <c r="L177" s="8" t="str">
        <f>SUBSTITUTE(GitBlitRepoTable[[#This Row],[Leads]], ";", ",")</f>
        <v>s179953</v>
      </c>
      <c r="M177" s="8" t="str">
        <f>SUBSTITUTE(GitBlitRepoTable[[#This Row],[Devs]], ";", ",")</f>
        <v/>
      </c>
      <c r="N177" s="8" t="s">
        <v>1508</v>
      </c>
    </row>
    <row r="178" spans="1:14" ht="28.8" x14ac:dyDescent="0.3">
      <c r="A178" s="3" t="str">
        <f>"GBR_" &amp; GitBlitRepoTable[[#This Row],[Repo Name]]</f>
        <v>GBR_asd-journal-scripts</v>
      </c>
      <c r="B178" s="3" t="s">
        <v>489</v>
      </c>
      <c r="C178" s="4">
        <v>43615</v>
      </c>
      <c r="D178" s="5" t="s">
        <v>2</v>
      </c>
      <c r="E178" s="4">
        <f t="shared" si="3"/>
        <v>43622</v>
      </c>
      <c r="F178" s="5" t="s">
        <v>2</v>
      </c>
      <c r="G178" s="6">
        <v>0.41666666666666669</v>
      </c>
      <c r="H178" s="7"/>
      <c r="I178" s="8" t="s">
        <v>58</v>
      </c>
      <c r="J178" s="8" t="s">
        <v>59</v>
      </c>
      <c r="K178" s="8"/>
      <c r="L178" s="8" t="str">
        <f>SUBSTITUTE(GitBlitRepoTable[[#This Row],[Leads]], ";", ",")</f>
        <v>s229931</v>
      </c>
      <c r="M178" s="8" t="str">
        <f>SUBSTITUTE(GitBlitRepoTable[[#This Row],[Devs]], ";", ",")</f>
        <v/>
      </c>
      <c r="N178" s="8" t="s">
        <v>1508</v>
      </c>
    </row>
    <row r="179" spans="1:14" ht="28.8" x14ac:dyDescent="0.3">
      <c r="A179" s="3" t="str">
        <f>"GBR_" &amp; GitBlitRepoTable[[#This Row],[Repo Name]]</f>
        <v>GBR_ERCOT_MISO_Portal</v>
      </c>
      <c r="B179" s="3" t="s">
        <v>490</v>
      </c>
      <c r="C179" s="4">
        <v>43615</v>
      </c>
      <c r="D179" s="5" t="s">
        <v>2</v>
      </c>
      <c r="E179" s="4">
        <f t="shared" si="3"/>
        <v>43622</v>
      </c>
      <c r="F179" s="5" t="s">
        <v>2</v>
      </c>
      <c r="G179" s="6">
        <v>0.54166666666666663</v>
      </c>
      <c r="H179" s="7"/>
      <c r="I179" s="8" t="s">
        <v>491</v>
      </c>
      <c r="J179" s="8" t="s">
        <v>492</v>
      </c>
      <c r="K179" s="8"/>
      <c r="L179" s="8" t="str">
        <f>SUBSTITUTE(GitBlitRepoTable[[#This Row],[Leads]], ";", ",")</f>
        <v>s182647,</v>
      </c>
      <c r="M179" s="8" t="str">
        <f>SUBSTITUTE(GitBlitRepoTable[[#This Row],[Devs]], ";", ",")</f>
        <v/>
      </c>
      <c r="N179" s="8" t="s">
        <v>1508</v>
      </c>
    </row>
    <row r="180" spans="1:14" ht="28.8" x14ac:dyDescent="0.3">
      <c r="A180" s="3" t="str">
        <f>"GBR_" &amp; GitBlitRepoTable[[#This Row],[Repo Name]]</f>
        <v>GBR_FACMo</v>
      </c>
      <c r="B180" s="3" t="s">
        <v>493</v>
      </c>
      <c r="C180" s="4">
        <v>43615</v>
      </c>
      <c r="D180" s="5"/>
      <c r="E180" s="4">
        <f t="shared" si="3"/>
        <v>43622</v>
      </c>
      <c r="F180" s="5"/>
      <c r="G180" s="6">
        <v>0.54166666666666663</v>
      </c>
      <c r="H180" s="16" t="s">
        <v>292</v>
      </c>
      <c r="I180" s="8"/>
      <c r="J180" s="8" t="s">
        <v>494</v>
      </c>
      <c r="K180" s="8"/>
      <c r="L180" s="8" t="str">
        <f>SUBSTITUTE(GitBlitRepoTable[[#This Row],[Leads]], ";", ",")</f>
        <v>s007209, s008271, s203524, s209894</v>
      </c>
      <c r="M180" s="8" t="str">
        <f>SUBSTITUTE(GitBlitRepoTable[[#This Row],[Devs]], ";", ",")</f>
        <v/>
      </c>
      <c r="N180" s="8"/>
    </row>
    <row r="181" spans="1:14" ht="28.8" x14ac:dyDescent="0.3">
      <c r="A181" s="3" t="str">
        <f>"GBR_" &amp; GitBlitRepoTable[[#This Row],[Repo Name]]</f>
        <v>GBR_EI_Doc</v>
      </c>
      <c r="B181" s="3" t="s">
        <v>495</v>
      </c>
      <c r="C181" s="4">
        <v>43615</v>
      </c>
      <c r="D181" s="5" t="s">
        <v>2</v>
      </c>
      <c r="E181" s="4">
        <f t="shared" si="3"/>
        <v>43622</v>
      </c>
      <c r="F181" s="5" t="s">
        <v>2</v>
      </c>
      <c r="G181" s="6">
        <v>0.58333333333333337</v>
      </c>
      <c r="H181" s="7"/>
      <c r="I181" s="8" t="s">
        <v>496</v>
      </c>
      <c r="J181" s="8" t="s">
        <v>497</v>
      </c>
      <c r="K181" s="8" t="s">
        <v>498</v>
      </c>
      <c r="L181" s="8" t="str">
        <f>SUBSTITUTE(GitBlitRepoTable[[#This Row],[Leads]], ";", ",")</f>
        <v>s188122,s132294,s182394,</v>
      </c>
      <c r="M181" s="8" t="str">
        <f>SUBSTITUTE(GitBlitRepoTable[[#This Row],[Devs]], ";", ",")</f>
        <v>s132294,</v>
      </c>
      <c r="N181" s="8" t="s">
        <v>1508</v>
      </c>
    </row>
    <row r="182" spans="1:14" ht="57.6" x14ac:dyDescent="0.3">
      <c r="A182" s="3" t="str">
        <f>"GBR_" &amp; GitBlitRepoTable[[#This Row],[Repo Name]]</f>
        <v>GBR_DOVS</v>
      </c>
      <c r="B182" s="3" t="s">
        <v>499</v>
      </c>
      <c r="C182" s="4">
        <v>43615</v>
      </c>
      <c r="D182" s="5" t="s">
        <v>2</v>
      </c>
      <c r="E182" s="4">
        <f t="shared" si="3"/>
        <v>43622</v>
      </c>
      <c r="F182" s="5" t="s">
        <v>2</v>
      </c>
      <c r="G182" s="6">
        <v>0.58333333333333337</v>
      </c>
      <c r="H182" s="7"/>
      <c r="I182" s="8" t="s">
        <v>500</v>
      </c>
      <c r="J182" s="8" t="s">
        <v>501</v>
      </c>
      <c r="K182" s="8" t="s">
        <v>502</v>
      </c>
      <c r="L182" s="8" t="str">
        <f>SUBSTITUTE(GitBlitRepoTable[[#This Row],[Leads]], ";", ",")</f>
        <v>s285762,s280309,s255610,s010572,s173463,</v>
      </c>
      <c r="M182" s="8" t="str">
        <f>SUBSTITUTE(GitBlitRepoTable[[#This Row],[Devs]], ";", ",")</f>
        <v>s010572, s173463, s280309, s285762</v>
      </c>
      <c r="N182" s="8" t="s">
        <v>1508</v>
      </c>
    </row>
    <row r="183" spans="1:14" ht="28.8" x14ac:dyDescent="0.3">
      <c r="A183" s="3" t="str">
        <f>"GBR_" &amp; GitBlitRepoTable[[#This Row],[Repo Name]]</f>
        <v>GBR_Amigo</v>
      </c>
      <c r="B183" s="3" t="s">
        <v>503</v>
      </c>
      <c r="C183" s="4">
        <v>43616</v>
      </c>
      <c r="D183" s="5" t="s">
        <v>2</v>
      </c>
      <c r="E183" s="4">
        <f t="shared" si="3"/>
        <v>43623</v>
      </c>
      <c r="F183" s="5" t="s">
        <v>2</v>
      </c>
      <c r="G183" s="6">
        <v>0.41666666666666669</v>
      </c>
      <c r="H183" s="7"/>
      <c r="I183" s="8" t="s">
        <v>504</v>
      </c>
      <c r="J183" s="8" t="s">
        <v>505</v>
      </c>
      <c r="K183" s="8"/>
      <c r="L183" s="8" t="str">
        <f>SUBSTITUTE(GitBlitRepoTable[[#This Row],[Leads]], ";", ",")</f>
        <v>s289999,d000201,dconl87,d080068,</v>
      </c>
      <c r="M183" s="8" t="str">
        <f>SUBSTITUTE(GitBlitRepoTable[[#This Row],[Devs]], ";", ",")</f>
        <v/>
      </c>
      <c r="N183" s="8" t="s">
        <v>1508</v>
      </c>
    </row>
    <row r="184" spans="1:14" ht="409.6" x14ac:dyDescent="0.3">
      <c r="A184" s="3" t="str">
        <f>"GBR_" &amp; GitBlitRepoTable[[#This Row],[Repo Name]]</f>
        <v>GBR_ambari-config-changes</v>
      </c>
      <c r="B184" s="3" t="s">
        <v>506</v>
      </c>
      <c r="C184" s="4">
        <v>43616</v>
      </c>
      <c r="D184" s="5" t="s">
        <v>2</v>
      </c>
      <c r="E184" s="4">
        <f t="shared" si="3"/>
        <v>43623</v>
      </c>
      <c r="F184" s="5" t="s">
        <v>2</v>
      </c>
      <c r="G184" s="6">
        <v>0.41666666666666669</v>
      </c>
      <c r="H184" s="7"/>
      <c r="I184" s="8" t="s">
        <v>25</v>
      </c>
      <c r="J184" s="8" t="s">
        <v>26</v>
      </c>
      <c r="K184" s="8" t="s">
        <v>27</v>
      </c>
      <c r="L184" s="8" t="str">
        <f>SUBSTITUTE(GitBlitRepoTable[[#This Row],[Leads]], ";", ",")</f>
        <v>s007585,s183623,s202025,s203524,s277452,s278013,s291326,s294401,s295702</v>
      </c>
      <c r="M184" s="8" t="str">
        <f>SUBSTITUTE(GitBlitRepoTable[[#This Row],[Devs]], ";", ",")</f>
        <v>s005824,s012358,s203068,s239290,s249251,s261076,s264706,s269790,s272295,s274553,s274590,s277452,s278013,s278371,s278572,s279210,s281300,s285321,s286062,s288553,s291106,s291152,s291326,s292078,s292414,s292503,s292931,s293014,s293840,s294401,s295062,s297887,s298163</v>
      </c>
      <c r="N184" s="8" t="s">
        <v>1508</v>
      </c>
    </row>
    <row r="185" spans="1:14" ht="28.8" x14ac:dyDescent="0.3">
      <c r="A185" s="3" t="str">
        <f>"GBR_" &amp; GitBlitRepoTable[[#This Row],[Repo Name]]</f>
        <v>GBR_CATS</v>
      </c>
      <c r="B185" s="3" t="s">
        <v>507</v>
      </c>
      <c r="C185" s="4">
        <v>43616</v>
      </c>
      <c r="D185" s="5" t="s">
        <v>2</v>
      </c>
      <c r="E185" s="4">
        <f t="shared" si="3"/>
        <v>43623</v>
      </c>
      <c r="F185" s="5" t="s">
        <v>2</v>
      </c>
      <c r="G185" s="6">
        <v>0.54166666666666663</v>
      </c>
      <c r="H185" s="7" t="s">
        <v>508</v>
      </c>
      <c r="I185" s="8" t="s">
        <v>509</v>
      </c>
      <c r="J185" s="8" t="s">
        <v>510</v>
      </c>
      <c r="K185" s="8"/>
      <c r="L185" s="8" t="str">
        <f>SUBSTITUTE(GitBlitRepoTable[[#This Row],[Leads]], ";", ",")</f>
        <v>s189784,s992324,</v>
      </c>
      <c r="M185" s="8" t="str">
        <f>SUBSTITUTE(GitBlitRepoTable[[#This Row],[Devs]], ";", ",")</f>
        <v/>
      </c>
      <c r="N185" s="8" t="s">
        <v>1508</v>
      </c>
    </row>
    <row r="186" spans="1:14" ht="72" x14ac:dyDescent="0.3">
      <c r="A186" s="3" t="str">
        <f>"GBR_" &amp; GitBlitRepoTable[[#This Row],[Repo Name]]</f>
        <v>GBR_AEPcom2018</v>
      </c>
      <c r="B186" s="3" t="s">
        <v>511</v>
      </c>
      <c r="C186" s="4">
        <v>43616</v>
      </c>
      <c r="D186" s="5" t="s">
        <v>2</v>
      </c>
      <c r="E186" s="4">
        <f t="shared" si="3"/>
        <v>43623</v>
      </c>
      <c r="F186" s="5"/>
      <c r="G186" s="6">
        <v>0.54166666666666663</v>
      </c>
      <c r="H186" s="13" t="s">
        <v>512</v>
      </c>
      <c r="I186" s="8" t="s">
        <v>513</v>
      </c>
      <c r="J186" s="8" t="s">
        <v>514</v>
      </c>
      <c r="K186" s="8" t="s">
        <v>515</v>
      </c>
      <c r="L186" s="8" t="str">
        <f>SUBSTITUTE(GitBlitRepoTable[[#This Row],[Leads]], ";", ",")</f>
        <v>s272121,s258618,s248234,s209894,s006958,z001693,s260705,s011624,s008271,s258580,</v>
      </c>
      <c r="M186" s="8" t="str">
        <f>SUBSTITUTE(GitBlitRepoTable[[#This Row],[Devs]], ";", ",")</f>
        <v>s232645,</v>
      </c>
      <c r="N186" s="8"/>
    </row>
    <row r="187" spans="1:14" ht="216" x14ac:dyDescent="0.3">
      <c r="A187" s="3" t="str">
        <f>"GBR_" &amp; GitBlitRepoTable[[#This Row],[Repo Name]]</f>
        <v>GBR_cma-android-app</v>
      </c>
      <c r="B187" s="3" t="s">
        <v>516</v>
      </c>
      <c r="C187" s="4">
        <v>43616</v>
      </c>
      <c r="D187" s="5" t="s">
        <v>2</v>
      </c>
      <c r="E187" s="4">
        <f t="shared" si="3"/>
        <v>43623</v>
      </c>
      <c r="F187" s="5" t="s">
        <v>2</v>
      </c>
      <c r="G187" s="6">
        <v>0.58333333333333337</v>
      </c>
      <c r="H187" s="7"/>
      <c r="I187" s="8" t="s">
        <v>107</v>
      </c>
      <c r="J187" s="8" t="s">
        <v>108</v>
      </c>
      <c r="K187" s="8" t="s">
        <v>109</v>
      </c>
      <c r="L187" s="8" t="str">
        <f>SUBSTITUTE(GitBlitRepoTable[[#This Row],[Leads]], ";", ",")</f>
        <v>s002100,s006958,s008271,s179120,s188785,s194745,s196887,s206653,s248234,s277482,s277844,s278454,s279638,s283023,s285822,s286171,s286251,s286452,s288070,s288591,s291554,s291970,s292236,s295637</v>
      </c>
      <c r="M187" s="8" t="str">
        <f>SUBSTITUTE(GitBlitRepoTable[[#This Row],[Devs]], ";", ",")</f>
        <v>s004140,s005272,s007209,s194759,s195644,s197206,s209184,s250226,s264529,s270483,s280022,s291121,s292816,s295358,s295710</v>
      </c>
      <c r="N187" s="8" t="s">
        <v>1508</v>
      </c>
    </row>
    <row r="188" spans="1:14" ht="216" x14ac:dyDescent="0.3">
      <c r="A188" s="3" t="str">
        <f>"GBR_" &amp; GitBlitRepoTable[[#This Row],[Repo Name]]</f>
        <v>GBR_cma-mock</v>
      </c>
      <c r="B188" s="3" t="s">
        <v>517</v>
      </c>
      <c r="C188" s="4">
        <v>43616</v>
      </c>
      <c r="D188" s="5" t="s">
        <v>2</v>
      </c>
      <c r="E188" s="4">
        <f t="shared" si="3"/>
        <v>43623</v>
      </c>
      <c r="F188" s="5" t="s">
        <v>2</v>
      </c>
      <c r="G188" s="6">
        <v>0.58333333333333337</v>
      </c>
      <c r="H188" s="7"/>
      <c r="I188" s="8" t="s">
        <v>107</v>
      </c>
      <c r="J188" s="8" t="s">
        <v>108</v>
      </c>
      <c r="K188" s="8" t="s">
        <v>109</v>
      </c>
      <c r="L188" s="8" t="str">
        <f>SUBSTITUTE(GitBlitRepoTable[[#This Row],[Leads]], ";", ",")</f>
        <v>s002100,s006958,s008271,s179120,s188785,s194745,s196887,s206653,s248234,s277482,s277844,s278454,s279638,s283023,s285822,s286171,s286251,s286452,s288070,s288591,s291554,s291970,s292236,s295637</v>
      </c>
      <c r="M188" s="8" t="str">
        <f>SUBSTITUTE(GitBlitRepoTable[[#This Row],[Devs]], ";", ",")</f>
        <v>s004140,s005272,s007209,s194759,s195644,s197206,s209184,s250226,s264529,s270483,s280022,s291121,s292816,s295358,s295710</v>
      </c>
      <c r="N188" s="8" t="s">
        <v>1508</v>
      </c>
    </row>
    <row r="189" spans="1:14" ht="72" x14ac:dyDescent="0.3">
      <c r="A189" s="3" t="str">
        <f>"GBR_" &amp; GitBlitRepoTable[[#This Row],[Repo Name]]</f>
        <v>GBR_dmis_toollogbook</v>
      </c>
      <c r="B189" s="3" t="s">
        <v>518</v>
      </c>
      <c r="C189" s="4">
        <v>43619</v>
      </c>
      <c r="D189" s="5" t="s">
        <v>2</v>
      </c>
      <c r="E189" s="4">
        <f t="shared" si="3"/>
        <v>43626</v>
      </c>
      <c r="F189" s="5" t="s">
        <v>2</v>
      </c>
      <c r="G189" s="6">
        <v>0.41666666666666669</v>
      </c>
      <c r="H189" s="7"/>
      <c r="I189" s="8" t="s">
        <v>29</v>
      </c>
      <c r="J189" s="8" t="s">
        <v>519</v>
      </c>
      <c r="K189" s="8" t="s">
        <v>520</v>
      </c>
      <c r="L189" s="8" t="str">
        <f>SUBSTITUTE(GitBlitRepoTable[[#This Row],[Leads]], ";", ",")</f>
        <v>dconl87,</v>
      </c>
      <c r="M189" s="8" t="str">
        <f>SUBSTITUTE(GitBlitRepoTable[[#This Row],[Devs]], ";", ",")</f>
        <v>s299821,s278613,s243088,s187760,s186128,</v>
      </c>
      <c r="N189" s="8" t="s">
        <v>1508</v>
      </c>
    </row>
    <row r="190" spans="1:14" ht="43.2" x14ac:dyDescent="0.3">
      <c r="A190" s="3" t="str">
        <f>"GBR_" &amp; GitBlitRepoTable[[#This Row],[Repo Name]]</f>
        <v>GBR_AEPSustainability</v>
      </c>
      <c r="B190" s="3" t="s">
        <v>521</v>
      </c>
      <c r="C190" s="4">
        <v>43619</v>
      </c>
      <c r="D190" s="5" t="s">
        <v>2</v>
      </c>
      <c r="E190" s="4">
        <f t="shared" si="3"/>
        <v>43626</v>
      </c>
      <c r="F190" s="5" t="s">
        <v>2</v>
      </c>
      <c r="G190" s="6">
        <v>0.41666666666666669</v>
      </c>
      <c r="H190" s="7"/>
      <c r="I190" s="8" t="s">
        <v>522</v>
      </c>
      <c r="J190" s="8" t="s">
        <v>523</v>
      </c>
      <c r="K190" s="8"/>
      <c r="L190" s="8" t="str">
        <f>SUBSTITUTE(GitBlitRepoTable[[#This Row],[Leads]], ";", ",")</f>
        <v>s209894,s258580,s011624,s010573,s008271,</v>
      </c>
      <c r="M190" s="8" t="str">
        <f>SUBSTITUTE(GitBlitRepoTable[[#This Row],[Devs]], ";", ",")</f>
        <v/>
      </c>
      <c r="N190" s="8" t="s">
        <v>1508</v>
      </c>
    </row>
    <row r="191" spans="1:14" ht="28.8" x14ac:dyDescent="0.3">
      <c r="A191" s="3" t="str">
        <f>"GBR_" &amp; GitBlitRepoTable[[#This Row],[Repo Name]]</f>
        <v>GBR_MDA</v>
      </c>
      <c r="B191" s="3" t="s">
        <v>524</v>
      </c>
      <c r="C191" s="4">
        <v>43619</v>
      </c>
      <c r="D191" s="5" t="s">
        <v>2</v>
      </c>
      <c r="E191" s="4">
        <f t="shared" si="3"/>
        <v>43626</v>
      </c>
      <c r="F191" s="5" t="s">
        <v>2</v>
      </c>
      <c r="G191" s="6">
        <v>0.54166666666666663</v>
      </c>
      <c r="H191" s="7"/>
      <c r="I191" s="8" t="s">
        <v>525</v>
      </c>
      <c r="J191" s="8" t="s">
        <v>526</v>
      </c>
      <c r="K191" s="8"/>
      <c r="L191" s="8" t="str">
        <f>SUBSTITUTE(GitBlitRepoTable[[#This Row],[Leads]], ";", ",")</f>
        <v>s178841,</v>
      </c>
      <c r="M191" s="8" t="str">
        <f>SUBSTITUTE(GitBlitRepoTable[[#This Row],[Devs]], ";", ",")</f>
        <v/>
      </c>
      <c r="N191" s="8" t="s">
        <v>1508</v>
      </c>
    </row>
    <row r="192" spans="1:14" ht="409.6" x14ac:dyDescent="0.3">
      <c r="A192" s="3" t="str">
        <f>"GBR_" &amp; GitBlitRepoTable[[#This Row],[Repo Name]]</f>
        <v>GBR_informatica-test-auto</v>
      </c>
      <c r="B192" s="3" t="s">
        <v>527</v>
      </c>
      <c r="C192" s="4">
        <v>43619</v>
      </c>
      <c r="D192" s="5" t="s">
        <v>2</v>
      </c>
      <c r="E192" s="4">
        <f t="shared" si="3"/>
        <v>43626</v>
      </c>
      <c r="F192" s="5" t="s">
        <v>2</v>
      </c>
      <c r="G192" s="6">
        <v>0.54166666666666663</v>
      </c>
      <c r="H192" s="7"/>
      <c r="I192" s="8" t="s">
        <v>25</v>
      </c>
      <c r="J192" s="8" t="s">
        <v>26</v>
      </c>
      <c r="K192" s="8" t="s">
        <v>528</v>
      </c>
      <c r="L192" s="8" t="str">
        <f>SUBSTITUTE(GitBlitRepoTable[[#This Row],[Leads]], ";", ",")</f>
        <v>s007585,s183623,s202025,s203524,s277452,s278013,s291326,s294401,s295702</v>
      </c>
      <c r="M192" s="8" t="str">
        <f>SUBSTITUTE(GitBlitRepoTable[[#This Row],[Devs]], ";", ",")</f>
        <v>s298163,s297887,s295062,s294401,s293840,s293014,s292931,s292503,s292414,s292078,s291106,s291326,s291152,s278572,s288553,s286062,s285321,s281300,s279210,s278013,s274590,s274553,s272295,s264706,s261076,s249251,s203068,s005824,s012358,s239290,</v>
      </c>
      <c r="N192" s="8" t="s">
        <v>1508</v>
      </c>
    </row>
    <row r="193" spans="1:14" ht="72" x14ac:dyDescent="0.3">
      <c r="A193" s="3" t="str">
        <f>"GBR_" &amp; GitBlitRepoTable[[#This Row],[Repo Name]]</f>
        <v>GBR_Documentum_RPS</v>
      </c>
      <c r="B193" s="3" t="s">
        <v>529</v>
      </c>
      <c r="C193" s="4">
        <v>43619</v>
      </c>
      <c r="D193" s="5" t="s">
        <v>2</v>
      </c>
      <c r="E193" s="4">
        <f t="shared" si="3"/>
        <v>43626</v>
      </c>
      <c r="F193" s="5" t="s">
        <v>2</v>
      </c>
      <c r="G193" s="6">
        <v>0.58333333333333337</v>
      </c>
      <c r="H193" s="7"/>
      <c r="I193" s="8" t="s">
        <v>283</v>
      </c>
      <c r="J193" s="8" t="s">
        <v>530</v>
      </c>
      <c r="K193" s="8" t="s">
        <v>531</v>
      </c>
      <c r="L193" s="8" t="str">
        <f>SUBSTITUTE(GitBlitRepoTable[[#This Row],[Leads]], ";", ",")</f>
        <v>s274550,s273803,s244650,entdmd,,entdmt,,s247746,s006686,s189028,s004919,</v>
      </c>
      <c r="M193" s="8" t="str">
        <f>SUBSTITUTE(GitBlitRepoTable[[#This Row],[Devs]], ";", ",")</f>
        <v>s301270,s273803,s247746,</v>
      </c>
      <c r="N193" s="8" t="s">
        <v>1508</v>
      </c>
    </row>
    <row r="194" spans="1:14" ht="57.6" x14ac:dyDescent="0.3">
      <c r="A194" s="3" t="str">
        <f>"GBR_" &amp; GitBlitRepoTable[[#This Row],[Repo Name]]</f>
        <v>GBR_DWMS_CrewRoutingTool</v>
      </c>
      <c r="B194" s="3" t="s">
        <v>532</v>
      </c>
      <c r="C194" s="4">
        <v>43619</v>
      </c>
      <c r="D194" s="5" t="s">
        <v>2</v>
      </c>
      <c r="E194" s="4">
        <f t="shared" si="3"/>
        <v>43626</v>
      </c>
      <c r="F194" s="5" t="s">
        <v>2</v>
      </c>
      <c r="G194" s="6">
        <v>0.58333333333333337</v>
      </c>
      <c r="H194" s="7"/>
      <c r="I194" s="8" t="s">
        <v>533</v>
      </c>
      <c r="J194" s="8" t="s">
        <v>534</v>
      </c>
      <c r="K194" s="8" t="s">
        <v>535</v>
      </c>
      <c r="L194" s="8" t="str">
        <f>SUBSTITUTE(GitBlitRepoTable[[#This Row],[Leads]], ";", ",")</f>
        <v>s189784,</v>
      </c>
      <c r="M194" s="8" t="str">
        <f>SUBSTITUTE(GitBlitRepoTable[[#This Row],[Devs]], ";", ",")</f>
        <v>s268968,s174125,s179953,s178841,</v>
      </c>
      <c r="N194" s="8" t="s">
        <v>1508</v>
      </c>
    </row>
    <row r="195" spans="1:14" ht="28.8" x14ac:dyDescent="0.3">
      <c r="A195" s="3" t="str">
        <f>"GBR_" &amp; GitBlitRepoTable[[#This Row],[Repo Name]]</f>
        <v>GBR_OMS</v>
      </c>
      <c r="B195" s="3" t="s">
        <v>536</v>
      </c>
      <c r="C195" s="4">
        <v>43620</v>
      </c>
      <c r="D195" s="5" t="s">
        <v>2</v>
      </c>
      <c r="E195" s="4">
        <f t="shared" si="3"/>
        <v>43627</v>
      </c>
      <c r="F195" s="5" t="s">
        <v>2</v>
      </c>
      <c r="G195" s="6">
        <v>0.41666666666666669</v>
      </c>
      <c r="H195" s="7"/>
      <c r="I195" s="8" t="s">
        <v>537</v>
      </c>
      <c r="J195" s="8" t="s">
        <v>538</v>
      </c>
      <c r="K195" s="8"/>
      <c r="L195" s="8" t="str">
        <f>SUBSTITUTE(GitBlitRepoTable[[#This Row],[Leads]], ";", ",")</f>
        <v>s010572,s006528,</v>
      </c>
      <c r="M195" s="8" t="str">
        <f>SUBSTITUTE(GitBlitRepoTable[[#This Row],[Devs]], ";", ",")</f>
        <v/>
      </c>
      <c r="N195" s="8" t="s">
        <v>1508</v>
      </c>
    </row>
    <row r="196" spans="1:14" ht="28.8" x14ac:dyDescent="0.3">
      <c r="A196" s="3" t="str">
        <f>"GBR_" &amp; GitBlitRepoTable[[#This Row],[Repo Name]]</f>
        <v>GBR_UGNetwork</v>
      </c>
      <c r="B196" s="3" t="s">
        <v>539</v>
      </c>
      <c r="C196" s="4">
        <v>43620</v>
      </c>
      <c r="D196" s="5" t="s">
        <v>2</v>
      </c>
      <c r="E196" s="4">
        <f t="shared" si="3"/>
        <v>43627</v>
      </c>
      <c r="F196" s="5" t="s">
        <v>2</v>
      </c>
      <c r="G196" s="6">
        <v>0.41666666666666669</v>
      </c>
      <c r="H196" s="7"/>
      <c r="I196" s="8" t="s">
        <v>540</v>
      </c>
      <c r="J196" s="12" t="s">
        <v>336</v>
      </c>
      <c r="K196" s="8"/>
      <c r="L196" s="8" t="str">
        <f>SUBSTITUTE(GitBlitRepoTable[[#This Row],[Leads]], ";", ",")</f>
        <v>s283569</v>
      </c>
      <c r="M196" s="8" t="str">
        <f>SUBSTITUTE(GitBlitRepoTable[[#This Row],[Devs]], ";", ",")</f>
        <v/>
      </c>
      <c r="N196" s="8" t="s">
        <v>1508</v>
      </c>
    </row>
    <row r="197" spans="1:14" ht="72" x14ac:dyDescent="0.3">
      <c r="A197" s="3" t="str">
        <f>"GBR_" &amp; GitBlitRepoTable[[#This Row],[Repo Name]]</f>
        <v>GBR_tempo</v>
      </c>
      <c r="B197" s="3" t="s">
        <v>541</v>
      </c>
      <c r="C197" s="4">
        <v>43620</v>
      </c>
      <c r="D197" s="5" t="s">
        <v>2</v>
      </c>
      <c r="E197" s="4">
        <f t="shared" si="3"/>
        <v>43627</v>
      </c>
      <c r="F197" s="5" t="s">
        <v>2</v>
      </c>
      <c r="G197" s="6">
        <v>0.54166666666666663</v>
      </c>
      <c r="H197" s="7"/>
      <c r="I197" s="8" t="s">
        <v>542</v>
      </c>
      <c r="J197" s="8" t="s">
        <v>543</v>
      </c>
      <c r="K197" s="8" t="s">
        <v>544</v>
      </c>
      <c r="L197" s="8" t="str">
        <f>SUBSTITUTE(GitBlitRepoTable[[#This Row],[Leads]], ";", ",")</f>
        <v>s281816,tempomt,tempomt,s269462,s188785,s258580,s005075,</v>
      </c>
      <c r="M197" s="8" t="str">
        <f>SUBSTITUTE(GitBlitRepoTable[[#This Row],[Devs]], ";", ",")</f>
        <v>s281716,s269462,s258580,s005075,s007209,</v>
      </c>
      <c r="N197" s="8" t="s">
        <v>1508</v>
      </c>
    </row>
    <row r="198" spans="1:14" ht="115.2" x14ac:dyDescent="0.3">
      <c r="A198" s="3" t="str">
        <f>"GBR_" &amp; GitBlitRepoTable[[#This Row],[Repo Name]]</f>
        <v>GBR_DistributionESRI</v>
      </c>
      <c r="B198" s="3" t="s">
        <v>545</v>
      </c>
      <c r="C198" s="4">
        <v>43620</v>
      </c>
      <c r="D198" s="5" t="s">
        <v>2</v>
      </c>
      <c r="E198" s="4">
        <f t="shared" si="3"/>
        <v>43627</v>
      </c>
      <c r="F198" s="5" t="s">
        <v>2</v>
      </c>
      <c r="G198" s="6">
        <v>0.54166666666666663</v>
      </c>
      <c r="H198" s="8"/>
      <c r="I198" s="8" t="s">
        <v>546</v>
      </c>
      <c r="J198" s="8" t="s">
        <v>547</v>
      </c>
      <c r="K198" s="8" t="s">
        <v>548</v>
      </c>
      <c r="L198" s="8" t="str">
        <f>SUBSTITUTE(GitBlitRepoTable[[#This Row],[Leads]], ";", ",")</f>
        <v>s010094,s003343,</v>
      </c>
      <c r="M198" s="8" t="str">
        <f>SUBSTITUTE(GitBlitRepoTable[[#This Row],[Devs]], ";", ",")</f>
        <v>s276684,s270183,s244448,s010792,s252614,s130543,s006744,s007846,</v>
      </c>
      <c r="N198" s="8" t="s">
        <v>1508</v>
      </c>
    </row>
    <row r="199" spans="1:14" ht="230.4" x14ac:dyDescent="0.3">
      <c r="A199" s="3" t="str">
        <f>"GBR_" &amp; GitBlitRepoTable[[#This Row],[Repo Name]]</f>
        <v>GBR_AMI_Integrations</v>
      </c>
      <c r="B199" s="3" t="s">
        <v>549</v>
      </c>
      <c r="C199" s="4">
        <v>43620</v>
      </c>
      <c r="D199" s="5" t="s">
        <v>2</v>
      </c>
      <c r="E199" s="4">
        <f t="shared" si="3"/>
        <v>43627</v>
      </c>
      <c r="F199" s="5" t="s">
        <v>2</v>
      </c>
      <c r="G199" s="6">
        <v>0.58333333333333337</v>
      </c>
      <c r="H199" s="7" t="s">
        <v>550</v>
      </c>
      <c r="I199" s="8" t="s">
        <v>551</v>
      </c>
      <c r="J199" s="8" t="s">
        <v>552</v>
      </c>
      <c r="K199" s="8" t="s">
        <v>553</v>
      </c>
      <c r="L199" s="8" t="str">
        <f>SUBSTITUTE(GitBlitRepoTable[[#This Row],[Leads]], ";", ",")</f>
        <v>amilead,s294076,s289999,s280495,s279887,s277576,s277575,s276677,s276071,s275372,s274520,s272609,s272385,s272110,s263867,s254311,s252714,s249005,s206534,d000201,s010572,s004882,s131182,s203524,dconl87,s006528,s010719,s148222,s004802,s186283,d080068,</v>
      </c>
      <c r="M199" s="8" t="str">
        <f>SUBSTITUTE(GitBlitRepoTable[[#This Row],[Devs]], ";", ",")</f>
        <v>s280495,s279887,s277576,s277575,s274520,s194745,s206534,s173463,</v>
      </c>
      <c r="N199" s="8" t="s">
        <v>1508</v>
      </c>
    </row>
    <row r="200" spans="1:14" ht="115.2" x14ac:dyDescent="0.3">
      <c r="A200" s="3" t="str">
        <f>"GBR_" &amp; GitBlitRepoTable[[#This Row],[Repo Name]]</f>
        <v>GBR_ar-gen-equipment-data</v>
      </c>
      <c r="B200" s="3" t="s">
        <v>554</v>
      </c>
      <c r="C200" s="4">
        <v>43620</v>
      </c>
      <c r="D200" s="5" t="s">
        <v>2</v>
      </c>
      <c r="E200" s="4">
        <f t="shared" si="3"/>
        <v>43627</v>
      </c>
      <c r="F200" s="5" t="s">
        <v>2</v>
      </c>
      <c r="G200" s="6">
        <v>0.58333333333333337</v>
      </c>
      <c r="H200" s="7" t="s">
        <v>555</v>
      </c>
      <c r="I200" s="8" t="s">
        <v>556</v>
      </c>
      <c r="J200" s="8" t="s">
        <v>557</v>
      </c>
      <c r="K200" s="8" t="s">
        <v>557</v>
      </c>
      <c r="L200" s="8" t="str">
        <f>SUBSTITUTE(GitBlitRepoTable[[#This Row],[Leads]], ";", ",")</f>
        <v>s281816,s281716,s179860,s238727,s188785,s258580,s005075,s007209,</v>
      </c>
      <c r="M200" s="8" t="str">
        <f>SUBSTITUTE(GitBlitRepoTable[[#This Row],[Devs]], ";", ",")</f>
        <v>s281816,s281716,s179860,s238727,s188785,s258580,s005075,s007209,</v>
      </c>
      <c r="N200" s="8" t="s">
        <v>1508</v>
      </c>
    </row>
    <row r="201" spans="1:14" ht="57.6" x14ac:dyDescent="0.3">
      <c r="A201" s="3" t="str">
        <f>"GBR_" &amp; GitBlitRepoTable[[#This Row],[Repo Name]]</f>
        <v>GBR_SettlementCentral</v>
      </c>
      <c r="B201" s="3" t="s">
        <v>558</v>
      </c>
      <c r="C201" s="4">
        <v>43621</v>
      </c>
      <c r="D201" s="5" t="s">
        <v>2</v>
      </c>
      <c r="E201" s="4">
        <f t="shared" si="3"/>
        <v>43628</v>
      </c>
      <c r="F201" s="5" t="s">
        <v>2</v>
      </c>
      <c r="G201" s="6">
        <v>0.41666666666666669</v>
      </c>
      <c r="H201" s="7"/>
      <c r="I201" s="8" t="s">
        <v>559</v>
      </c>
      <c r="J201" s="8" t="s">
        <v>560</v>
      </c>
      <c r="K201" s="8" t="s">
        <v>561</v>
      </c>
      <c r="L201" s="8" t="str">
        <f>SUBSTITUTE(GitBlitRepoTable[[#This Row],[Leads]], ";", ",")</f>
        <v>s004819,s196849,</v>
      </c>
      <c r="M201" s="8" t="str">
        <f>SUBSTITUTE(GitBlitRepoTable[[#This Row],[Devs]], ";", ",")</f>
        <v>s211930,s131858,s012651,s196887,</v>
      </c>
      <c r="N201" s="8" t="s">
        <v>1508</v>
      </c>
    </row>
    <row r="202" spans="1:14" ht="28.8" x14ac:dyDescent="0.3">
      <c r="A202" s="3" t="str">
        <f>"GBR_" &amp; GitBlitRepoTable[[#This Row],[Repo Name]]</f>
        <v>GBR_macss-shadow</v>
      </c>
      <c r="B202" s="3" t="s">
        <v>562</v>
      </c>
      <c r="C202" s="4">
        <v>43621</v>
      </c>
      <c r="D202" s="5"/>
      <c r="E202" s="4">
        <f t="shared" si="3"/>
        <v>43628</v>
      </c>
      <c r="F202" s="5" t="s">
        <v>2</v>
      </c>
      <c r="G202" s="6">
        <v>0.41666666666666669</v>
      </c>
      <c r="H202" s="7"/>
      <c r="I202" s="8" t="s">
        <v>563</v>
      </c>
      <c r="J202" s="8"/>
      <c r="K202" s="8"/>
      <c r="L202" s="8" t="str">
        <f>SUBSTITUTE(GitBlitRepoTable[[#This Row],[Leads]], ";", ",")</f>
        <v/>
      </c>
      <c r="M202" s="8" t="str">
        <f>SUBSTITUTE(GitBlitRepoTable[[#This Row],[Devs]], ";", ",")</f>
        <v/>
      </c>
      <c r="N202" s="8" t="s">
        <v>1508</v>
      </c>
    </row>
    <row r="203" spans="1:14" ht="28.8" x14ac:dyDescent="0.3">
      <c r="A203" s="3" t="str">
        <f>"GBR_" &amp; GitBlitRepoTable[[#This Row],[Repo Name]]</f>
        <v>GBR_PUCO11</v>
      </c>
      <c r="B203" s="3" t="s">
        <v>564</v>
      </c>
      <c r="C203" s="4">
        <v>43621</v>
      </c>
      <c r="D203" s="5" t="s">
        <v>2</v>
      </c>
      <c r="E203" s="4">
        <f t="shared" si="3"/>
        <v>43628</v>
      </c>
      <c r="F203" s="5" t="s">
        <v>2</v>
      </c>
      <c r="G203" s="6">
        <v>0.54166666666666663</v>
      </c>
      <c r="H203" s="7"/>
      <c r="I203" s="8" t="s">
        <v>565</v>
      </c>
      <c r="J203" s="8" t="s">
        <v>566</v>
      </c>
      <c r="K203" s="8"/>
      <c r="L203" s="8" t="str">
        <f>SUBSTITUTE(GitBlitRepoTable[[#This Row],[Leads]], ";", ",")</f>
        <v>s189784,s178841,</v>
      </c>
      <c r="M203" s="8" t="str">
        <f>SUBSTITUTE(GitBlitRepoTable[[#This Row],[Devs]], ";", ",")</f>
        <v/>
      </c>
      <c r="N203" s="8" t="s">
        <v>1508</v>
      </c>
    </row>
    <row r="204" spans="1:14" ht="28.8" x14ac:dyDescent="0.3">
      <c r="A204" s="3" t="str">
        <f>"GBR_" &amp; GitBlitRepoTable[[#This Row],[Repo Name]]</f>
        <v>GBR_GeneratedEstTimeOfResponse</v>
      </c>
      <c r="B204" s="3" t="s">
        <v>567</v>
      </c>
      <c r="C204" s="4">
        <v>43621</v>
      </c>
      <c r="D204" s="5" t="s">
        <v>2</v>
      </c>
      <c r="E204" s="4">
        <f t="shared" si="3"/>
        <v>43628</v>
      </c>
      <c r="F204" s="5" t="s">
        <v>2</v>
      </c>
      <c r="G204" s="6">
        <v>0.54166666666666663</v>
      </c>
      <c r="H204" s="7"/>
      <c r="I204" s="8" t="s">
        <v>540</v>
      </c>
      <c r="J204" s="12" t="s">
        <v>336</v>
      </c>
      <c r="K204" s="8"/>
      <c r="L204" s="8" t="str">
        <f>SUBSTITUTE(GitBlitRepoTable[[#This Row],[Leads]], ";", ",")</f>
        <v>s283569</v>
      </c>
      <c r="M204" s="8" t="str">
        <f>SUBSTITUTE(GitBlitRepoTable[[#This Row],[Devs]], ";", ",")</f>
        <v/>
      </c>
      <c r="N204" s="8" t="s">
        <v>1508</v>
      </c>
    </row>
    <row r="205" spans="1:14" ht="43.2" x14ac:dyDescent="0.3">
      <c r="A205" s="3" t="str">
        <f>"GBR_" &amp; GitBlitRepoTable[[#This Row],[Repo Name]]</f>
        <v>GBR_example-rest-java</v>
      </c>
      <c r="B205" s="3" t="s">
        <v>568</v>
      </c>
      <c r="C205" s="4">
        <v>43621</v>
      </c>
      <c r="D205" s="5" t="s">
        <v>2</v>
      </c>
      <c r="E205" s="4">
        <f t="shared" si="3"/>
        <v>43628</v>
      </c>
      <c r="F205" s="5" t="s">
        <v>2</v>
      </c>
      <c r="G205" s="6">
        <v>0.58333333333333337</v>
      </c>
      <c r="H205" s="7"/>
      <c r="I205" s="8" t="s">
        <v>569</v>
      </c>
      <c r="J205" s="8" t="s">
        <v>570</v>
      </c>
      <c r="K205" s="8"/>
      <c r="L205" s="8" t="str">
        <f>SUBSTITUTE(GitBlitRepoTable[[#This Row],[Leads]], ";", ",")</f>
        <v>s279494,s269462,s140081,s001350,s148222,</v>
      </c>
      <c r="M205" s="8" t="str">
        <f>SUBSTITUTE(GitBlitRepoTable[[#This Row],[Devs]], ";", ",")</f>
        <v/>
      </c>
      <c r="N205" s="8" t="s">
        <v>1508</v>
      </c>
    </row>
    <row r="206" spans="1:14" ht="86.4" x14ac:dyDescent="0.3">
      <c r="A206" s="3" t="str">
        <f>"GBR_" &amp; GitBlitRepoTable[[#This Row],[Repo Name]]</f>
        <v>GBR_XAM</v>
      </c>
      <c r="B206" s="3" t="s">
        <v>571</v>
      </c>
      <c r="C206" s="4">
        <v>43621</v>
      </c>
      <c r="D206" s="5" t="s">
        <v>2</v>
      </c>
      <c r="E206" s="4">
        <f t="shared" si="3"/>
        <v>43628</v>
      </c>
      <c r="F206" s="5" t="s">
        <v>2</v>
      </c>
      <c r="G206" s="6">
        <v>0.58333333333333337</v>
      </c>
      <c r="H206" s="7"/>
      <c r="I206" s="8" t="s">
        <v>572</v>
      </c>
      <c r="J206" s="8" t="s">
        <v>573</v>
      </c>
      <c r="K206" s="8" t="s">
        <v>574</v>
      </c>
      <c r="L206" s="8" t="str">
        <f>SUBSTITUTE(GitBlitRepoTable[[#This Row],[Leads]], ";", ",")</f>
        <v>s207855,s272385,s266666,s238727,s194745,s210749,s206534,s005280,s140081,s335447,s008271,</v>
      </c>
      <c r="M206" s="8" t="str">
        <f>SUBSTITUTE(GitBlitRepoTable[[#This Row],[Devs]], ";", ",")</f>
        <v>s207855,s206534,s007196,s335447,</v>
      </c>
      <c r="N206" s="8" t="s">
        <v>1508</v>
      </c>
    </row>
    <row r="207" spans="1:14" ht="172.8" x14ac:dyDescent="0.3">
      <c r="A207" s="3" t="str">
        <f>"GBR_" &amp; GitBlitRepoTable[[#This Row],[Repo Name]]</f>
        <v>GBR_ConfirmsAuditIdMonitor</v>
      </c>
      <c r="B207" s="3" t="s">
        <v>575</v>
      </c>
      <c r="C207" s="4">
        <v>43622</v>
      </c>
      <c r="D207" s="5" t="s">
        <v>2</v>
      </c>
      <c r="E207" s="4">
        <f t="shared" si="3"/>
        <v>43629</v>
      </c>
      <c r="F207" s="5" t="s">
        <v>2</v>
      </c>
      <c r="G207" s="6">
        <v>0.41666666666666669</v>
      </c>
      <c r="H207" s="7" t="s">
        <v>478</v>
      </c>
      <c r="I207" s="8" t="s">
        <v>576</v>
      </c>
      <c r="J207" s="8" t="s">
        <v>577</v>
      </c>
      <c r="K207" s="8" t="s">
        <v>578</v>
      </c>
      <c r="L207" s="8" t="str">
        <f>SUBSTITUTE(GitBlitRepoTable[[#This Row],[Leads]], ";", ",")</f>
        <v>s263867,s207769,s998442,s182647,s186128,</v>
      </c>
      <c r="M207" s="8" t="str">
        <f>SUBSTITUTE(GitBlitRepoTable[[#This Row],[Devs]], ";", ",")</f>
        <v>s294545,s294099,s265025,s263867,s260895,s212170,s188785,s133241,s999163,s506956,s182647,s186128,</v>
      </c>
      <c r="N207" s="8" t="s">
        <v>1508</v>
      </c>
    </row>
    <row r="208" spans="1:14" x14ac:dyDescent="0.3">
      <c r="A208" s="3" t="str">
        <f>"GBR_" &amp; GitBlitRepoTable[[#This Row],[Repo Name]]</f>
        <v>GBR_MarkTest</v>
      </c>
      <c r="B208" s="3" t="s">
        <v>579</v>
      </c>
      <c r="C208" s="4">
        <v>43622</v>
      </c>
      <c r="D208" s="5"/>
      <c r="E208" s="4">
        <f t="shared" ref="E208:E271" si="4">C208+7</f>
        <v>43629</v>
      </c>
      <c r="F208" s="5"/>
      <c r="G208" s="6">
        <v>0.41666666666666669</v>
      </c>
      <c r="H208" s="7" t="s">
        <v>580</v>
      </c>
      <c r="I208" s="8"/>
      <c r="J208" s="8"/>
      <c r="K208" s="8"/>
      <c r="L208" s="8" t="str">
        <f>SUBSTITUTE(GitBlitRepoTable[[#This Row],[Leads]], ";", ",")</f>
        <v/>
      </c>
      <c r="M208" s="8" t="str">
        <f>SUBSTITUTE(GitBlitRepoTable[[#This Row],[Devs]], ";", ",")</f>
        <v/>
      </c>
      <c r="N208" s="8"/>
    </row>
    <row r="209" spans="1:14" ht="28.8" x14ac:dyDescent="0.3">
      <c r="A209" s="3" t="str">
        <f>"GBR_" &amp; GitBlitRepoTable[[#This Row],[Repo Name]]</f>
        <v>GBR_va_release</v>
      </c>
      <c r="B209" s="3" t="s">
        <v>581</v>
      </c>
      <c r="C209" s="4">
        <v>43622</v>
      </c>
      <c r="D209" s="5" t="s">
        <v>2</v>
      </c>
      <c r="E209" s="4">
        <f t="shared" si="4"/>
        <v>43629</v>
      </c>
      <c r="F209" s="5" t="s">
        <v>2</v>
      </c>
      <c r="G209" s="6">
        <v>0.54166666666666663</v>
      </c>
      <c r="H209" s="7"/>
      <c r="I209" s="8" t="s">
        <v>582</v>
      </c>
      <c r="J209" s="8" t="s">
        <v>583</v>
      </c>
      <c r="K209" s="8"/>
      <c r="L209" s="8" t="str">
        <f>SUBSTITUTE(GitBlitRepoTable[[#This Row],[Leads]], ";", ",")</f>
        <v>s281999,d001039,s002100,s003811,</v>
      </c>
      <c r="M209" s="8" t="str">
        <f>SUBSTITUTE(GitBlitRepoTable[[#This Row],[Devs]], ";", ",")</f>
        <v/>
      </c>
      <c r="N209" s="8" t="s">
        <v>1508</v>
      </c>
    </row>
    <row r="210" spans="1:14" ht="57.6" x14ac:dyDescent="0.3">
      <c r="A210" s="3" t="str">
        <f>"GBR_" &amp; GitBlitRepoTable[[#This Row],[Repo Name]]</f>
        <v>GBR_pspublic</v>
      </c>
      <c r="B210" s="3" t="s">
        <v>584</v>
      </c>
      <c r="C210" s="4">
        <v>43622</v>
      </c>
      <c r="D210" s="5" t="s">
        <v>2</v>
      </c>
      <c r="E210" s="4">
        <f t="shared" si="4"/>
        <v>43629</v>
      </c>
      <c r="F210" s="5" t="s">
        <v>2</v>
      </c>
      <c r="G210" s="6">
        <v>0.54166666666666663</v>
      </c>
      <c r="H210" s="7"/>
      <c r="I210" s="8" t="s">
        <v>585</v>
      </c>
      <c r="J210" s="8" t="s">
        <v>586</v>
      </c>
      <c r="K210" s="8" t="s">
        <v>587</v>
      </c>
      <c r="L210" s="8" t="str">
        <f>SUBSTITUTE(GitBlitRepoTable[[#This Row],[Leads]], ";", ",")</f>
        <v>s276375,s998010,s012235,s008599,s005824,s132040,s007450,s608311,</v>
      </c>
      <c r="M210" s="8" t="str">
        <f>SUBSTITUTE(GitBlitRepoTable[[#This Row],[Devs]], ";", ",")</f>
        <v>s282472,</v>
      </c>
      <c r="N210" s="8" t="s">
        <v>1508</v>
      </c>
    </row>
    <row r="211" spans="1:14" ht="28.8" x14ac:dyDescent="0.3">
      <c r="A211" s="3" t="str">
        <f>"GBR_" &amp; GitBlitRepoTable[[#This Row],[Repo Name]]</f>
        <v>GBR_IEEM</v>
      </c>
      <c r="B211" s="3" t="s">
        <v>588</v>
      </c>
      <c r="C211" s="4"/>
      <c r="D211" s="5"/>
      <c r="E211" s="4">
        <v>43585</v>
      </c>
      <c r="F211" s="5" t="s">
        <v>2</v>
      </c>
      <c r="G211" s="6">
        <v>0.58333333333333337</v>
      </c>
      <c r="H211" s="7"/>
      <c r="I211" s="8"/>
      <c r="J211" s="8"/>
      <c r="K211" s="8"/>
      <c r="L211" s="8" t="str">
        <f>SUBSTITUTE(GitBlitRepoTable[[#This Row],[Leads]], ";", ",")</f>
        <v/>
      </c>
      <c r="M211" s="8" t="str">
        <f>SUBSTITUTE(GitBlitRepoTable[[#This Row],[Devs]], ";", ",")</f>
        <v/>
      </c>
      <c r="N211" s="8" t="s">
        <v>1508</v>
      </c>
    </row>
    <row r="212" spans="1:14" ht="28.8" x14ac:dyDescent="0.3">
      <c r="A212" s="3" t="str">
        <f>"GBR_" &amp; GitBlitRepoTable[[#This Row],[Repo Name]]</f>
        <v>GBR_ScanViewXM</v>
      </c>
      <c r="B212" s="3" t="s">
        <v>589</v>
      </c>
      <c r="C212" s="4">
        <v>43622</v>
      </c>
      <c r="D212" s="5"/>
      <c r="E212" s="4">
        <f t="shared" si="4"/>
        <v>43629</v>
      </c>
      <c r="F212" s="5" t="s">
        <v>2</v>
      </c>
      <c r="G212" s="6">
        <v>0.58333333333333337</v>
      </c>
      <c r="H212" s="7" t="s">
        <v>478</v>
      </c>
      <c r="I212" s="8" t="s">
        <v>590</v>
      </c>
      <c r="J212" s="8"/>
      <c r="K212" s="8"/>
      <c r="L212" s="8" t="str">
        <f>SUBSTITUTE(GitBlitRepoTable[[#This Row],[Leads]], ";", ",")</f>
        <v/>
      </c>
      <c r="M212" s="8" t="str">
        <f>SUBSTITUTE(GitBlitRepoTable[[#This Row],[Devs]], ";", ",")</f>
        <v/>
      </c>
      <c r="N212" s="8" t="s">
        <v>1508</v>
      </c>
    </row>
    <row r="213" spans="1:14" ht="28.8" x14ac:dyDescent="0.3">
      <c r="A213" s="3" t="str">
        <f>"GBR_" &amp; GitBlitRepoTable[[#This Row],[Repo Name]]</f>
        <v>GBR_immediate-send-service</v>
      </c>
      <c r="B213" s="3" t="s">
        <v>591</v>
      </c>
      <c r="C213" s="4">
        <v>43623</v>
      </c>
      <c r="D213" s="5" t="s">
        <v>2</v>
      </c>
      <c r="E213" s="4">
        <f t="shared" si="4"/>
        <v>43630</v>
      </c>
      <c r="F213" s="5" t="s">
        <v>2</v>
      </c>
      <c r="G213" s="6">
        <v>0.41666666666666669</v>
      </c>
      <c r="H213" s="7"/>
      <c r="I213" s="8" t="s">
        <v>592</v>
      </c>
      <c r="J213" s="8" t="s">
        <v>593</v>
      </c>
      <c r="K213" s="8"/>
      <c r="L213" s="8" t="str">
        <f>SUBSTITUTE(GitBlitRepoTable[[#This Row],[Leads]], ";", ",")</f>
        <v>s276201,s272229,</v>
      </c>
      <c r="M213" s="8" t="str">
        <f>SUBSTITUTE(GitBlitRepoTable[[#This Row],[Devs]], ";", ",")</f>
        <v/>
      </c>
      <c r="N213" s="8" t="s">
        <v>1508</v>
      </c>
    </row>
    <row r="214" spans="1:14" ht="187.2" x14ac:dyDescent="0.3">
      <c r="A214" s="3" t="str">
        <f>"GBR_" &amp; GitBlitRepoTable[[#This Row],[Repo Name]]</f>
        <v>GBR_EI_Logging_V2</v>
      </c>
      <c r="B214" s="3" t="s">
        <v>594</v>
      </c>
      <c r="C214" s="4">
        <v>43623</v>
      </c>
      <c r="D214" s="5" t="s">
        <v>2</v>
      </c>
      <c r="E214" s="4">
        <f t="shared" si="4"/>
        <v>43630</v>
      </c>
      <c r="F214" s="5" t="s">
        <v>2</v>
      </c>
      <c r="G214" s="6">
        <v>0.41666666666666669</v>
      </c>
      <c r="H214" s="7"/>
      <c r="I214" s="8" t="s">
        <v>595</v>
      </c>
      <c r="J214" s="8" t="s">
        <v>596</v>
      </c>
      <c r="K214" s="8" t="s">
        <v>597</v>
      </c>
      <c r="L214" s="8" t="str">
        <f>SUBSTITUTE(GitBlitRepoTable[[#This Row],[Leads]], ";", ",")</f>
        <v>s180313,s292343,s291970,s291554,s291154,s285592,s206653,s280430,s277844,s199504,s258580,</v>
      </c>
      <c r="M214" s="8" t="str">
        <f>SUBSTITUTE(GitBlitRepoTable[[#This Row],[Devs]], ";", ",")</f>
        <v>s299266,s294902,s258433,s293450,s291554,s291154,s291121,s288070,s284473,s281199,s279638,s258580,s186283,</v>
      </c>
      <c r="N214" s="8" t="s">
        <v>1508</v>
      </c>
    </row>
    <row r="215" spans="1:14" ht="28.8" x14ac:dyDescent="0.3">
      <c r="A215" s="3" t="str">
        <f>"GBR_" &amp; GitBlitRepoTable[[#This Row],[Repo Name]]</f>
        <v>GBR_Jolt_iOS</v>
      </c>
      <c r="B215" s="3" t="s">
        <v>598</v>
      </c>
      <c r="C215" s="4">
        <v>43623</v>
      </c>
      <c r="D215" s="5" t="s">
        <v>2</v>
      </c>
      <c r="E215" s="4">
        <f t="shared" si="4"/>
        <v>43630</v>
      </c>
      <c r="F215" s="5" t="s">
        <v>2</v>
      </c>
      <c r="G215" s="6">
        <v>0.54166666666666663</v>
      </c>
      <c r="H215" s="7"/>
      <c r="I215" s="8" t="s">
        <v>599</v>
      </c>
      <c r="J215" s="8" t="s">
        <v>600</v>
      </c>
      <c r="K215" s="8"/>
      <c r="L215" s="8" t="str">
        <f>SUBSTITUTE(GitBlitRepoTable[[#This Row],[Leads]], ";", ",")</f>
        <v>s269462,s258580,</v>
      </c>
      <c r="M215" s="8" t="str">
        <f>SUBSTITUTE(GitBlitRepoTable[[#This Row],[Devs]], ";", ",")</f>
        <v/>
      </c>
      <c r="N215" s="8" t="s">
        <v>1508</v>
      </c>
    </row>
    <row r="216" spans="1:14" ht="28.8" x14ac:dyDescent="0.3">
      <c r="A216" s="3" t="str">
        <f>"GBR_" &amp; GitBlitRepoTable[[#This Row],[Repo Name]]</f>
        <v>GBR_PowerDownReport</v>
      </c>
      <c r="B216" s="3" t="s">
        <v>601</v>
      </c>
      <c r="C216" s="4">
        <v>43623</v>
      </c>
      <c r="D216" s="5" t="s">
        <v>2</v>
      </c>
      <c r="E216" s="4">
        <f t="shared" si="4"/>
        <v>43630</v>
      </c>
      <c r="F216" s="5" t="s">
        <v>2</v>
      </c>
      <c r="G216" s="6">
        <v>0.54166666666666663</v>
      </c>
      <c r="H216" s="7"/>
      <c r="I216" s="8" t="s">
        <v>540</v>
      </c>
      <c r="J216" s="17" t="s">
        <v>336</v>
      </c>
      <c r="K216" s="8"/>
      <c r="L216" s="8" t="str">
        <f>SUBSTITUTE(GitBlitRepoTable[[#This Row],[Leads]], ";", ",")</f>
        <v>s283569</v>
      </c>
      <c r="M216" s="8" t="str">
        <f>SUBSTITUTE(GitBlitRepoTable[[#This Row],[Devs]], ";", ",")</f>
        <v/>
      </c>
      <c r="N216" s="8" t="s">
        <v>1508</v>
      </c>
    </row>
    <row r="217" spans="1:14" ht="28.8" x14ac:dyDescent="0.3">
      <c r="A217" s="3" t="str">
        <f>"GBR_" &amp; GitBlitRepoTable[[#This Row],[Repo Name]]</f>
        <v>GBR_ComTrac</v>
      </c>
      <c r="B217" s="3" t="s">
        <v>602</v>
      </c>
      <c r="C217" s="4">
        <v>43623</v>
      </c>
      <c r="D217" s="5" t="s">
        <v>2</v>
      </c>
      <c r="E217" s="4">
        <f t="shared" si="4"/>
        <v>43630</v>
      </c>
      <c r="F217" s="5" t="s">
        <v>2</v>
      </c>
      <c r="G217" s="6">
        <v>0.58333333333333337</v>
      </c>
      <c r="H217" s="7"/>
      <c r="I217" s="8" t="s">
        <v>603</v>
      </c>
      <c r="J217" s="8" t="s">
        <v>604</v>
      </c>
      <c r="K217" s="8"/>
      <c r="L217" s="8" t="str">
        <f>SUBSTITUTE(GitBlitRepoTable[[#This Row],[Leads]], ";", ",")</f>
        <v>s209399,s007140,s005020,</v>
      </c>
      <c r="M217" s="8" t="str">
        <f>SUBSTITUTE(GitBlitRepoTable[[#This Row],[Devs]], ";", ",")</f>
        <v/>
      </c>
      <c r="N217" s="8" t="s">
        <v>1508</v>
      </c>
    </row>
    <row r="218" spans="1:14" ht="144" x14ac:dyDescent="0.3">
      <c r="A218" s="3" t="str">
        <f>"GBR_" &amp; GitBlitRepoTable[[#This Row],[Repo Name]]</f>
        <v>GBR_AEPUtilities</v>
      </c>
      <c r="B218" s="3" t="s">
        <v>605</v>
      </c>
      <c r="C218" s="4">
        <v>43626</v>
      </c>
      <c r="D218" s="5" t="s">
        <v>2</v>
      </c>
      <c r="E218" s="4">
        <f t="shared" si="4"/>
        <v>43633</v>
      </c>
      <c r="F218" s="5"/>
      <c r="G218" s="6">
        <v>0.41666666666666669</v>
      </c>
      <c r="H218" s="7" t="s">
        <v>606</v>
      </c>
      <c r="I218" s="8" t="s">
        <v>607</v>
      </c>
      <c r="J218" s="8" t="s">
        <v>608</v>
      </c>
      <c r="K218" s="8" t="s">
        <v>609</v>
      </c>
      <c r="L218" s="8" t="str">
        <f>SUBSTITUTE(GitBlitRepoTable[[#This Row],[Leads]], ";", ",")</f>
        <v>s293306,s290571,s286251,s279718,s278390,s276201,s272229,s252795,s248234,s209894,s188122,s006958,s258580,z001693,s002100,s203524,s011624,s008271,s196887,</v>
      </c>
      <c r="M218" s="8" t="str">
        <f>SUBSTITUTE(GitBlitRepoTable[[#This Row],[Devs]], ";", ",")</f>
        <v>s290571,s286251,s279718,s252795,s188122,</v>
      </c>
      <c r="N218" s="8"/>
    </row>
    <row r="219" spans="1:14" ht="43.2" x14ac:dyDescent="0.3">
      <c r="A219" s="3" t="str">
        <f>"GBR_" &amp; GitBlitRepoTable[[#This Row],[Repo Name]]</f>
        <v>GBR_PMM_PAM_ExecSummary</v>
      </c>
      <c r="B219" s="3" t="s">
        <v>610</v>
      </c>
      <c r="C219" s="4">
        <v>43626</v>
      </c>
      <c r="D219" s="5" t="s">
        <v>2</v>
      </c>
      <c r="E219" s="4">
        <f t="shared" si="4"/>
        <v>43633</v>
      </c>
      <c r="F219" s="5" t="s">
        <v>2</v>
      </c>
      <c r="G219" s="6">
        <v>0.41666666666666669</v>
      </c>
      <c r="H219" s="7"/>
      <c r="I219" s="8" t="s">
        <v>611</v>
      </c>
      <c r="J219" s="8" t="s">
        <v>612</v>
      </c>
      <c r="K219" s="8"/>
      <c r="L219" s="8" t="str">
        <f>SUBSTITUTE(GitBlitRepoTable[[#This Row],[Leads]], ";", ",")</f>
        <v>s295721,s272121,s263074,d002033,s094161,</v>
      </c>
      <c r="M219" s="8" t="str">
        <f>SUBSTITUTE(GitBlitRepoTable[[#This Row],[Devs]], ";", ",")</f>
        <v/>
      </c>
      <c r="N219" s="8" t="s">
        <v>1508</v>
      </c>
    </row>
    <row r="220" spans="1:14" ht="43.2" x14ac:dyDescent="0.3">
      <c r="A220" s="3" t="str">
        <f>"GBR_" &amp; GitBlitRepoTable[[#This Row],[Repo Name]]</f>
        <v>GBR_CostAllocation</v>
      </c>
      <c r="B220" s="3" t="s">
        <v>613</v>
      </c>
      <c r="C220" s="4">
        <v>43626</v>
      </c>
      <c r="D220" s="5" t="s">
        <v>2</v>
      </c>
      <c r="E220" s="4">
        <f t="shared" si="4"/>
        <v>43633</v>
      </c>
      <c r="F220" s="5" t="s">
        <v>2</v>
      </c>
      <c r="G220" s="6">
        <v>0.41666666666666669</v>
      </c>
      <c r="H220" s="7"/>
      <c r="I220" s="8" t="s">
        <v>614</v>
      </c>
      <c r="J220" s="8" t="s">
        <v>615</v>
      </c>
      <c r="K220" s="8"/>
      <c r="L220" s="8" t="str">
        <f>SUBSTITUTE(GitBlitRepoTable[[#This Row],[Leads]], ";", ",")</f>
        <v>s209399,s004819,s007140,s209664,s005020,</v>
      </c>
      <c r="M220" s="8" t="str">
        <f>SUBSTITUTE(GitBlitRepoTable[[#This Row],[Devs]], ";", ",")</f>
        <v/>
      </c>
      <c r="N220" s="8" t="s">
        <v>1508</v>
      </c>
    </row>
    <row r="221" spans="1:14" ht="100.8" x14ac:dyDescent="0.3">
      <c r="A221" s="3" t="str">
        <f>"GBR_" &amp; GitBlitRepoTable[[#This Row],[Repo Name]]</f>
        <v>GBR_EAF</v>
      </c>
      <c r="B221" s="3" t="s">
        <v>616</v>
      </c>
      <c r="C221" s="4">
        <v>43556</v>
      </c>
      <c r="D221" s="5" t="s">
        <v>2</v>
      </c>
      <c r="E221" s="4">
        <v>43556</v>
      </c>
      <c r="F221" s="5" t="s">
        <v>2</v>
      </c>
      <c r="G221" s="6"/>
      <c r="H221" s="7"/>
      <c r="I221" s="8" t="s">
        <v>617</v>
      </c>
      <c r="J221" s="8" t="s">
        <v>618</v>
      </c>
      <c r="K221" s="8" t="s">
        <v>619</v>
      </c>
      <c r="L221" s="8" t="str">
        <f>SUBSTITUTE(GitBlitRepoTable[[#This Row],[Leads]], ";", ",")</f>
        <v>s287790,s281941,z001693,s005748,</v>
      </c>
      <c r="M221" s="8" t="str">
        <f>SUBSTITUTE(GitBlitRepoTable[[#This Row],[Devs]], ";", ",")</f>
        <v>s180313,s293306,s287790,s282931,s282472,s281941,s274272,</v>
      </c>
      <c r="N221" s="8" t="s">
        <v>1508</v>
      </c>
    </row>
    <row r="222" spans="1:14" ht="57.6" x14ac:dyDescent="0.3">
      <c r="A222" s="11" t="str">
        <f>"GBR_" &amp; GitBlitRepoTable[[#This Row],[Repo Name]]</f>
        <v>GBR_mro-mrdm</v>
      </c>
      <c r="B222" s="11" t="s">
        <v>620</v>
      </c>
      <c r="C222" s="4">
        <v>43626</v>
      </c>
      <c r="D222" s="5" t="s">
        <v>2</v>
      </c>
      <c r="E222" s="4">
        <f t="shared" si="4"/>
        <v>43633</v>
      </c>
      <c r="F222" s="5" t="s">
        <v>2</v>
      </c>
      <c r="G222" s="6">
        <v>0.54166666666666663</v>
      </c>
      <c r="H222" s="7" t="s">
        <v>621</v>
      </c>
      <c r="I222" s="8" t="s">
        <v>622</v>
      </c>
      <c r="J222" s="8" t="s">
        <v>623</v>
      </c>
      <c r="K222" s="8" t="s">
        <v>624</v>
      </c>
      <c r="L222" s="8" t="str">
        <f>SUBSTITUTE(GitBlitRepoTable[[#This Row],[Leads]], ";", ",")</f>
        <v>s279041,s278613,s001910,d000201,s186128,</v>
      </c>
      <c r="M222" s="8" t="str">
        <f>SUBSTITUTE(GitBlitRepoTable[[#This Row],[Devs]], ";", ",")</f>
        <v>s279124,s210749,d002033,s187760,</v>
      </c>
      <c r="N222" s="8" t="s">
        <v>1508</v>
      </c>
    </row>
    <row r="223" spans="1:14" ht="28.8" x14ac:dyDescent="0.3">
      <c r="A223" s="3" t="str">
        <f>"GBR_" &amp; GitBlitRepoTable[[#This Row],[Repo Name]]</f>
        <v>GBR_CLAIMS</v>
      </c>
      <c r="B223" s="3" t="s">
        <v>625</v>
      </c>
      <c r="C223" s="4">
        <v>43626</v>
      </c>
      <c r="D223" s="5" t="s">
        <v>2</v>
      </c>
      <c r="E223" s="4">
        <f t="shared" si="4"/>
        <v>43633</v>
      </c>
      <c r="F223" s="5" t="s">
        <v>2</v>
      </c>
      <c r="G223" s="6">
        <v>0.54166666666666663</v>
      </c>
      <c r="H223" s="7"/>
      <c r="I223" s="8" t="s">
        <v>626</v>
      </c>
      <c r="J223" s="8" t="s">
        <v>627</v>
      </c>
      <c r="K223" s="8" t="s">
        <v>628</v>
      </c>
      <c r="L223" s="8" t="str">
        <f>SUBSTITUTE(GitBlitRepoTable[[#This Row],[Leads]], ";", ",")</f>
        <v>s294180,s005748,</v>
      </c>
      <c r="M223" s="8" t="str">
        <f>SUBSTITUTE(GitBlitRepoTable[[#This Row],[Devs]], ";", ",")</f>
        <v>s283515,s282472,</v>
      </c>
      <c r="N223" s="8" t="s">
        <v>1508</v>
      </c>
    </row>
    <row r="224" spans="1:14" ht="86.4" x14ac:dyDescent="0.3">
      <c r="A224" s="3" t="str">
        <f>"GBR_" &amp; GitBlitRepoTable[[#This Row],[Repo Name]]</f>
        <v>GBR_WME-sprint2</v>
      </c>
      <c r="B224" s="3" t="s">
        <v>629</v>
      </c>
      <c r="C224" s="4">
        <v>43626</v>
      </c>
      <c r="D224" s="5" t="s">
        <v>2</v>
      </c>
      <c r="E224" s="4">
        <f t="shared" si="4"/>
        <v>43633</v>
      </c>
      <c r="F224" s="5" t="s">
        <v>2</v>
      </c>
      <c r="G224" s="6">
        <v>0.58333333333333337</v>
      </c>
      <c r="H224" s="7"/>
      <c r="I224" s="8" t="s">
        <v>630</v>
      </c>
      <c r="J224" s="8" t="s">
        <v>631</v>
      </c>
      <c r="K224" s="8" t="s">
        <v>632</v>
      </c>
      <c r="L224" s="8" t="str">
        <f>SUBSTITUTE(GitBlitRepoTable[[#This Row],[Leads]], ";", ",")</f>
        <v>s243088,z000461,</v>
      </c>
      <c r="M224" s="8" t="str">
        <f>SUBSTITUTE(GitBlitRepoTable[[#This Row],[Devs]], ";", ",")</f>
        <v>s292155,s280615,s272609,s263867,s243247,s242932,</v>
      </c>
      <c r="N224" s="8" t="s">
        <v>1508</v>
      </c>
    </row>
    <row r="225" spans="1:14" ht="28.8" x14ac:dyDescent="0.3">
      <c r="A225" s="3" t="str">
        <f>"GBR_" &amp; GitBlitRepoTable[[#This Row],[Repo Name]]</f>
        <v>GBR_DistributionGIS</v>
      </c>
      <c r="B225" s="3" t="s">
        <v>633</v>
      </c>
      <c r="C225" s="4">
        <v>43627</v>
      </c>
      <c r="D225" s="5" t="s">
        <v>2</v>
      </c>
      <c r="E225" s="4">
        <f t="shared" si="4"/>
        <v>43634</v>
      </c>
      <c r="F225" s="5" t="s">
        <v>2</v>
      </c>
      <c r="G225" s="6">
        <v>0.41666666666666669</v>
      </c>
      <c r="H225" s="7"/>
      <c r="I225" s="8" t="s">
        <v>634</v>
      </c>
      <c r="J225" s="8" t="s">
        <v>635</v>
      </c>
      <c r="K225" s="8" t="s">
        <v>636</v>
      </c>
      <c r="L225" s="8" t="str">
        <f>SUBSTITUTE(GitBlitRepoTable[[#This Row],[Leads]], ";", ",")</f>
        <v>s189784,s010094,s003343,</v>
      </c>
      <c r="M225" s="8" t="str">
        <f>SUBSTITUTE(GitBlitRepoTable[[#This Row],[Devs]], ";", ",")</f>
        <v>s200424,stso828,</v>
      </c>
      <c r="N225" s="8" t="s">
        <v>1508</v>
      </c>
    </row>
    <row r="226" spans="1:14" ht="72" x14ac:dyDescent="0.3">
      <c r="A226" s="3" t="str">
        <f>"GBR_" &amp; GitBlitRepoTable[[#This Row],[Repo Name]]</f>
        <v>GBR_AEPExternalWebsites</v>
      </c>
      <c r="B226" s="3" t="s">
        <v>637</v>
      </c>
      <c r="C226" s="4">
        <v>43627</v>
      </c>
      <c r="D226" s="5" t="s">
        <v>2</v>
      </c>
      <c r="E226" s="4">
        <f t="shared" si="4"/>
        <v>43634</v>
      </c>
      <c r="F226" s="5"/>
      <c r="G226" s="6">
        <v>0.41666666666666669</v>
      </c>
      <c r="H226" s="7" t="s">
        <v>638</v>
      </c>
      <c r="I226" s="8" t="s">
        <v>639</v>
      </c>
      <c r="J226" s="8" t="s">
        <v>640</v>
      </c>
      <c r="K226" s="8"/>
      <c r="L226" s="8" t="str">
        <f>SUBSTITUTE(GitBlitRepoTable[[#This Row],[Leads]], ";", ",")</f>
        <v>s272121,s260705,s258618,s248234,s209894,s006958,s258580,s011624,s008271,</v>
      </c>
      <c r="M226" s="8" t="str">
        <f>SUBSTITUTE(GitBlitRepoTable[[#This Row],[Devs]], ";", ",")</f>
        <v/>
      </c>
      <c r="N226" s="8"/>
    </row>
    <row r="227" spans="1:14" ht="187.2" x14ac:dyDescent="0.3">
      <c r="A227" s="3" t="str">
        <f>"GBR_" &amp; GitBlitRepoTable[[#This Row],[Repo Name]]</f>
        <v>GBR_EI-CXI-webMethods</v>
      </c>
      <c r="B227" s="3" t="s">
        <v>641</v>
      </c>
      <c r="C227" s="4">
        <v>43627</v>
      </c>
      <c r="D227" s="5" t="s">
        <v>2</v>
      </c>
      <c r="E227" s="4">
        <f t="shared" si="4"/>
        <v>43634</v>
      </c>
      <c r="F227" s="5" t="s">
        <v>2</v>
      </c>
      <c r="G227" s="6">
        <v>0.54166666666666663</v>
      </c>
      <c r="H227" s="7" t="s">
        <v>642</v>
      </c>
      <c r="I227" s="8" t="s">
        <v>643</v>
      </c>
      <c r="J227" s="8" t="s">
        <v>596</v>
      </c>
      <c r="K227" s="8" t="s">
        <v>597</v>
      </c>
      <c r="L227" s="8" t="str">
        <f>SUBSTITUTE(GitBlitRepoTable[[#This Row],[Leads]], ";", ",")</f>
        <v>s180313,s292343,s291970,s291554,s291154,s285592,s206653,s280430,s277844,s199504,s258580,</v>
      </c>
      <c r="M227" s="8" t="str">
        <f>SUBSTITUTE(GitBlitRepoTable[[#This Row],[Devs]], ";", ",")</f>
        <v>s299266,s294902,s258433,s293450,s291554,s291154,s291121,s288070,s284473,s281199,s279638,s258580,s186283,</v>
      </c>
      <c r="N227" s="8" t="s">
        <v>1508</v>
      </c>
    </row>
    <row r="228" spans="1:14" ht="57.6" x14ac:dyDescent="0.3">
      <c r="A228" s="3" t="str">
        <f>"GBR_" &amp; GitBlitRepoTable[[#This Row],[Repo Name]]</f>
        <v>GBR_EASFCM90</v>
      </c>
      <c r="B228" s="3" t="s">
        <v>644</v>
      </c>
      <c r="C228" s="4">
        <v>43627</v>
      </c>
      <c r="D228" s="5" t="s">
        <v>2</v>
      </c>
      <c r="E228" s="4">
        <f t="shared" si="4"/>
        <v>43634</v>
      </c>
      <c r="F228" s="5"/>
      <c r="G228" s="6">
        <v>0.54166666666666663</v>
      </c>
      <c r="H228" s="7" t="s">
        <v>606</v>
      </c>
      <c r="I228" s="8" t="s">
        <v>645</v>
      </c>
      <c r="J228" s="8" t="s">
        <v>646</v>
      </c>
      <c r="K228" s="8" t="s">
        <v>647</v>
      </c>
      <c r="L228" s="8" t="str">
        <f>SUBSTITUTE(GitBlitRepoTable[[#This Row],[Leads]], ";", ",")</f>
        <v>s006370,s008599,s005824,s132040,s192085,s005748,s007450,s608311,</v>
      </c>
      <c r="M228" s="8" t="str">
        <f>SUBSTITUTE(GitBlitRepoTable[[#This Row],[Devs]], ";", ",")</f>
        <v>z000740,s282472,</v>
      </c>
      <c r="N228" s="8"/>
    </row>
    <row r="229" spans="1:14" ht="28.8" x14ac:dyDescent="0.3">
      <c r="A229" s="3" t="str">
        <f>"GBR_" &amp; GitBlitRepoTable[[#This Row],[Repo Name]]</f>
        <v>GBR_ECDSampleApp</v>
      </c>
      <c r="B229" s="3" t="s">
        <v>648</v>
      </c>
      <c r="C229" s="4">
        <v>43627</v>
      </c>
      <c r="D229" s="5"/>
      <c r="E229" s="4">
        <f t="shared" si="4"/>
        <v>43634</v>
      </c>
      <c r="F229" s="5" t="s">
        <v>2</v>
      </c>
      <c r="G229" s="6">
        <v>0.58333333333333337</v>
      </c>
      <c r="H229" s="7"/>
      <c r="I229" s="8" t="s">
        <v>649</v>
      </c>
      <c r="J229" s="8" t="s">
        <v>650</v>
      </c>
      <c r="K229" s="8" t="s">
        <v>651</v>
      </c>
      <c r="L229" s="8" t="str">
        <f>SUBSTITUTE(GitBlitRepoTable[[#This Row],[Leads]], ";", ",")</f>
        <v>s279494,svn_tes,</v>
      </c>
      <c r="M229" s="8" t="str">
        <f>SUBSTITUTE(GitBlitRepoTable[[#This Row],[Devs]], ";", ",")</f>
        <v>s269462,</v>
      </c>
      <c r="N229" s="8" t="s">
        <v>1508</v>
      </c>
    </row>
    <row r="230" spans="1:14" ht="28.8" x14ac:dyDescent="0.3">
      <c r="A230" s="3" t="str">
        <f>"GBR_" &amp; GitBlitRepoTable[[#This Row],[Repo Name]]</f>
        <v>GBR_cyber_intel_stix</v>
      </c>
      <c r="B230" s="3" t="s">
        <v>652</v>
      </c>
      <c r="C230" s="4">
        <v>43627</v>
      </c>
      <c r="D230" s="5" t="s">
        <v>2</v>
      </c>
      <c r="E230" s="4">
        <f t="shared" si="4"/>
        <v>43634</v>
      </c>
      <c r="F230" s="5" t="s">
        <v>2</v>
      </c>
      <c r="G230" s="6">
        <v>0.58333333333333337</v>
      </c>
      <c r="H230" s="7"/>
      <c r="I230" s="8" t="s">
        <v>653</v>
      </c>
      <c r="J230" s="8" t="s">
        <v>654</v>
      </c>
      <c r="K230" s="8" t="s">
        <v>655</v>
      </c>
      <c r="L230" s="8" t="str">
        <f>SUBSTITUTE(GitBlitRepoTable[[#This Row],[Leads]], ";", ",")</f>
        <v>s131182,s201114,</v>
      </c>
      <c r="M230" s="8" t="str">
        <f>SUBSTITUTE(GitBlitRepoTable[[#This Row],[Devs]], ";", ",")</f>
        <v>s998034,</v>
      </c>
      <c r="N230" s="8" t="s">
        <v>1508</v>
      </c>
    </row>
    <row r="231" spans="1:14" ht="28.8" x14ac:dyDescent="0.3">
      <c r="A231" s="3" t="str">
        <f>"GBR_" &amp; GitBlitRepoTable[[#This Row],[Repo Name]]</f>
        <v>GBR_CymTLM</v>
      </c>
      <c r="B231" s="3" t="s">
        <v>656</v>
      </c>
      <c r="C231" s="4">
        <v>43628</v>
      </c>
      <c r="D231" s="5" t="s">
        <v>2</v>
      </c>
      <c r="E231" s="4">
        <f t="shared" si="4"/>
        <v>43635</v>
      </c>
      <c r="F231" s="5" t="s">
        <v>2</v>
      </c>
      <c r="G231" s="6">
        <v>0.41666666666666669</v>
      </c>
      <c r="H231" s="7" t="s">
        <v>657</v>
      </c>
      <c r="I231" s="8" t="s">
        <v>658</v>
      </c>
      <c r="J231" s="8" t="s">
        <v>659</v>
      </c>
      <c r="K231" s="8"/>
      <c r="L231" s="8" t="str">
        <f>SUBSTITUTE(GitBlitRepoTable[[#This Row],[Leads]], ";", ",")</f>
        <v>s189784,s992324,s179953,</v>
      </c>
      <c r="M231" s="8" t="str">
        <f>SUBSTITUTE(GitBlitRepoTable[[#This Row],[Devs]], ";", ",")</f>
        <v/>
      </c>
      <c r="N231" s="8" t="s">
        <v>1508</v>
      </c>
    </row>
    <row r="232" spans="1:14" ht="86.4" x14ac:dyDescent="0.3">
      <c r="A232" s="3" t="str">
        <f>"GBR_" &amp; GitBlitRepoTable[[#This Row],[Repo Name]]</f>
        <v>GBR_EmailSignature</v>
      </c>
      <c r="B232" s="3" t="s">
        <v>660</v>
      </c>
      <c r="C232" s="4"/>
      <c r="D232" s="5"/>
      <c r="E232" s="4">
        <v>43585</v>
      </c>
      <c r="F232" s="5"/>
      <c r="G232" s="6">
        <v>0.41666666666666669</v>
      </c>
      <c r="H232" s="7"/>
      <c r="I232" s="8" t="s">
        <v>630</v>
      </c>
      <c r="J232" s="8" t="s">
        <v>631</v>
      </c>
      <c r="K232" s="8" t="s">
        <v>632</v>
      </c>
      <c r="L232" s="8" t="str">
        <f>SUBSTITUTE(GitBlitRepoTable[[#This Row],[Leads]], ";", ",")</f>
        <v>s243088,z000461,</v>
      </c>
      <c r="M232" s="8" t="str">
        <f>SUBSTITUTE(GitBlitRepoTable[[#This Row],[Devs]], ";", ",")</f>
        <v>s292155,s280615,s272609,s263867,s243247,s242932,</v>
      </c>
      <c r="N232" s="8"/>
    </row>
    <row r="233" spans="1:14" ht="28.8" x14ac:dyDescent="0.3">
      <c r="A233" s="3" t="str">
        <f>"GBR_" &amp; GitBlitRepoTable[[#This Row],[Repo Name]]</f>
        <v>GBR_MASubscriptionAdmin</v>
      </c>
      <c r="B233" s="3" t="s">
        <v>661</v>
      </c>
      <c r="C233" s="4">
        <v>43628</v>
      </c>
      <c r="D233" s="5" t="s">
        <v>2</v>
      </c>
      <c r="E233" s="4">
        <f t="shared" si="4"/>
        <v>43635</v>
      </c>
      <c r="F233" s="5" t="s">
        <v>2</v>
      </c>
      <c r="G233" s="6">
        <v>0.54166666666666663</v>
      </c>
      <c r="H233" s="7"/>
      <c r="I233" s="8" t="s">
        <v>662</v>
      </c>
      <c r="J233" s="8" t="s">
        <v>663</v>
      </c>
      <c r="K233" s="8" t="s">
        <v>664</v>
      </c>
      <c r="L233" s="8" t="str">
        <f>SUBSTITUTE(GitBlitRepoTable[[#This Row],[Leads]], ";", ",")</f>
        <v>s272229,s002100,s008271,</v>
      </c>
      <c r="M233" s="8" t="str">
        <f>SUBSTITUTE(GitBlitRepoTable[[#This Row],[Devs]], ";", ",")</f>
        <v>s005280,</v>
      </c>
      <c r="N233" s="8" t="s">
        <v>1508</v>
      </c>
    </row>
    <row r="234" spans="1:14" ht="28.8" x14ac:dyDescent="0.3">
      <c r="A234" s="3" t="str">
        <f>"GBR_" &amp; GitBlitRepoTable[[#This Row],[Repo Name]]</f>
        <v>GBR_WorkForce</v>
      </c>
      <c r="B234" s="3" t="s">
        <v>665</v>
      </c>
      <c r="C234" s="4">
        <v>43628</v>
      </c>
      <c r="D234" s="5" t="s">
        <v>2</v>
      </c>
      <c r="E234" s="4">
        <f t="shared" si="4"/>
        <v>43635</v>
      </c>
      <c r="F234" s="5" t="s">
        <v>2</v>
      </c>
      <c r="G234" s="6">
        <v>0.54166666666666663</v>
      </c>
      <c r="H234" s="7"/>
      <c r="I234" s="8" t="s">
        <v>540</v>
      </c>
      <c r="J234" s="17" t="s">
        <v>336</v>
      </c>
      <c r="K234" s="8"/>
      <c r="L234" s="8" t="str">
        <f>SUBSTITUTE(GitBlitRepoTable[[#This Row],[Leads]], ";", ",")</f>
        <v>s283569</v>
      </c>
      <c r="M234" s="8" t="str">
        <f>SUBSTITUTE(GitBlitRepoTable[[#This Row],[Devs]], ";", ",")</f>
        <v/>
      </c>
      <c r="N234" s="8" t="s">
        <v>1508</v>
      </c>
    </row>
    <row r="235" spans="1:14" ht="43.2" x14ac:dyDescent="0.3">
      <c r="A235" s="3" t="str">
        <f>"GBR_" &amp; GitBlitRepoTable[[#This Row],[Repo Name]]</f>
        <v>GBR_PASTA</v>
      </c>
      <c r="B235" s="3" t="s">
        <v>666</v>
      </c>
      <c r="C235" s="4">
        <v>43628</v>
      </c>
      <c r="D235" s="5" t="s">
        <v>2</v>
      </c>
      <c r="E235" s="4">
        <f t="shared" si="4"/>
        <v>43635</v>
      </c>
      <c r="F235" s="5" t="s">
        <v>2</v>
      </c>
      <c r="G235" s="6">
        <v>0.58333333333333337</v>
      </c>
      <c r="H235" s="7"/>
      <c r="I235" s="8" t="s">
        <v>667</v>
      </c>
      <c r="J235" s="8" t="s">
        <v>668</v>
      </c>
      <c r="K235" s="8"/>
      <c r="L235" s="8" t="str">
        <f>SUBSTITUTE(GitBlitRepoTable[[#This Row],[Leads]], ";", ",")</f>
        <v>s998442,d002033,s133670,s005075,s094161,</v>
      </c>
      <c r="M235" s="8" t="str">
        <f>SUBSTITUTE(GitBlitRepoTable[[#This Row],[Devs]], ";", ",")</f>
        <v/>
      </c>
      <c r="N235" s="8" t="s">
        <v>1508</v>
      </c>
    </row>
    <row r="236" spans="1:14" ht="28.8" x14ac:dyDescent="0.3">
      <c r="A236" s="3" t="str">
        <f>"GBR_" &amp; GitBlitRepoTable[[#This Row],[Repo Name]]</f>
        <v>GBR_AEPDistribution_com</v>
      </c>
      <c r="B236" s="3" t="s">
        <v>669</v>
      </c>
      <c r="C236" s="4">
        <v>43628</v>
      </c>
      <c r="D236" s="5" t="s">
        <v>2</v>
      </c>
      <c r="E236" s="4">
        <f t="shared" si="4"/>
        <v>43635</v>
      </c>
      <c r="F236" s="5" t="s">
        <v>2</v>
      </c>
      <c r="G236" s="6">
        <v>0.58333333333333337</v>
      </c>
      <c r="H236" s="7"/>
      <c r="I236" s="8" t="s">
        <v>670</v>
      </c>
      <c r="J236" s="8" t="s">
        <v>671</v>
      </c>
      <c r="K236" s="8"/>
      <c r="L236" s="8" t="str">
        <f>SUBSTITUTE(GitBlitRepoTable[[#This Row],[Leads]], ";", ",")</f>
        <v>s992324,</v>
      </c>
      <c r="M236" s="8" t="str">
        <f>SUBSTITUTE(GitBlitRepoTable[[#This Row],[Devs]], ";", ",")</f>
        <v/>
      </c>
      <c r="N236" s="8" t="s">
        <v>1508</v>
      </c>
    </row>
    <row r="237" spans="1:14" ht="57.6" x14ac:dyDescent="0.3">
      <c r="A237" s="3" t="str">
        <f>"GBR_" &amp; GitBlitRepoTable[[#This Row],[Repo Name]]</f>
        <v>GBR_mdt</v>
      </c>
      <c r="B237" s="3" t="s">
        <v>672</v>
      </c>
      <c r="C237" s="4">
        <v>43629</v>
      </c>
      <c r="D237" s="5" t="s">
        <v>2</v>
      </c>
      <c r="E237" s="4">
        <f t="shared" si="4"/>
        <v>43636</v>
      </c>
      <c r="F237" s="5" t="s">
        <v>2</v>
      </c>
      <c r="G237" s="6">
        <v>0.41666666666666669</v>
      </c>
      <c r="H237" s="7"/>
      <c r="I237" s="8" t="s">
        <v>585</v>
      </c>
      <c r="J237" s="8" t="s">
        <v>586</v>
      </c>
      <c r="K237" s="8" t="s">
        <v>587</v>
      </c>
      <c r="L237" s="8" t="str">
        <f>SUBSTITUTE(GitBlitRepoTable[[#This Row],[Leads]], ";", ",")</f>
        <v>s276375,s998010,s012235,s008599,s005824,s132040,s007450,s608311,</v>
      </c>
      <c r="M237" s="8" t="str">
        <f>SUBSTITUTE(GitBlitRepoTable[[#This Row],[Devs]], ";", ",")</f>
        <v>s282472,</v>
      </c>
      <c r="N237" s="8" t="s">
        <v>1508</v>
      </c>
    </row>
    <row r="238" spans="1:14" ht="28.8" x14ac:dyDescent="0.3">
      <c r="A238" s="3" t="str">
        <f>"GBR_" &amp; GitBlitRepoTable[[#This Row],[Repo Name]]</f>
        <v>GBR_NercCipAssessment</v>
      </c>
      <c r="B238" s="3" t="s">
        <v>673</v>
      </c>
      <c r="C238" s="4">
        <v>43629</v>
      </c>
      <c r="D238" s="5" t="s">
        <v>2</v>
      </c>
      <c r="E238" s="4">
        <f t="shared" si="4"/>
        <v>43636</v>
      </c>
      <c r="F238" s="5" t="s">
        <v>2</v>
      </c>
      <c r="G238" s="6">
        <v>0.41666666666666669</v>
      </c>
      <c r="H238" s="7" t="s">
        <v>478</v>
      </c>
      <c r="I238" s="8" t="s">
        <v>674</v>
      </c>
      <c r="J238" s="8" t="s">
        <v>675</v>
      </c>
      <c r="K238" s="8"/>
      <c r="L238" s="8" t="str">
        <f>SUBSTITUTE(GitBlitRepoTable[[#This Row],[Leads]], ";", ",")</f>
        <v>s233488,s131182,</v>
      </c>
      <c r="M238" s="8" t="str">
        <f>SUBSTITUTE(GitBlitRepoTable[[#This Row],[Devs]], ";", ",")</f>
        <v/>
      </c>
      <c r="N238" s="8" t="s">
        <v>1508</v>
      </c>
    </row>
    <row r="239" spans="1:14" ht="28.8" x14ac:dyDescent="0.3">
      <c r="A239" s="3" t="str">
        <f>"GBR_" &amp; GitBlitRepoTable[[#This Row],[Repo Name]]</f>
        <v>GBR_EZMaxmobile-Fleet-EMA</v>
      </c>
      <c r="B239" s="3" t="s">
        <v>676</v>
      </c>
      <c r="C239" s="4">
        <v>43629</v>
      </c>
      <c r="D239" s="5" t="s">
        <v>2</v>
      </c>
      <c r="E239" s="4">
        <f t="shared" si="4"/>
        <v>43636</v>
      </c>
      <c r="F239" s="5" t="s">
        <v>2</v>
      </c>
      <c r="G239" s="6">
        <v>0.54166666666666663</v>
      </c>
      <c r="H239" s="7"/>
      <c r="I239" s="8" t="s">
        <v>677</v>
      </c>
      <c r="J239" s="8" t="s">
        <v>678</v>
      </c>
      <c r="K239" s="8" t="s">
        <v>679</v>
      </c>
      <c r="L239" s="8" t="str">
        <f>SUBSTITUTE(GitBlitRepoTable[[#This Row],[Leads]], ";", ",")</f>
        <v>s281816,s281716,s005075,</v>
      </c>
      <c r="M239" s="8" t="str">
        <f>SUBSTITUTE(GitBlitRepoTable[[#This Row],[Devs]], ";", ",")</f>
        <v>s281716,s005075,</v>
      </c>
      <c r="N239" s="8" t="s">
        <v>1508</v>
      </c>
    </row>
    <row r="240" spans="1:14" ht="43.2" x14ac:dyDescent="0.3">
      <c r="A240" s="3" t="str">
        <f>"GBR_" &amp; GitBlitRepoTable[[#This Row],[Repo Name]]</f>
        <v>GBR_nMarketUnreg</v>
      </c>
      <c r="B240" s="3" t="s">
        <v>680</v>
      </c>
      <c r="C240" s="4">
        <v>43629</v>
      </c>
      <c r="D240" s="5" t="s">
        <v>2</v>
      </c>
      <c r="E240" s="4">
        <f t="shared" si="4"/>
        <v>43636</v>
      </c>
      <c r="F240" s="5" t="s">
        <v>2</v>
      </c>
      <c r="G240" s="6">
        <v>0.54166666666666663</v>
      </c>
      <c r="H240" s="7"/>
      <c r="I240" s="8" t="s">
        <v>681</v>
      </c>
      <c r="J240" s="8" t="s">
        <v>682</v>
      </c>
      <c r="K240" s="8" t="s">
        <v>683</v>
      </c>
      <c r="L240" s="8" t="str">
        <f>SUBSTITUTE(GitBlitRepoTable[[#This Row],[Leads]], ";", ",")</f>
        <v>s281495,s207769,s209399,s004819,s182647,s196887,</v>
      </c>
      <c r="M240" s="8" t="str">
        <f>SUBSTITUTE(GitBlitRepoTable[[#This Row],[Devs]], ";", ",")</f>
        <v>s265025,</v>
      </c>
      <c r="N240" s="8" t="s">
        <v>1508</v>
      </c>
    </row>
    <row r="241" spans="1:14" ht="28.8" x14ac:dyDescent="0.3">
      <c r="A241" s="3" t="str">
        <f>"GBR_" &amp; GitBlitRepoTable[[#This Row],[Repo Name]]</f>
        <v>GBR_MarketingSupport</v>
      </c>
      <c r="B241" s="3" t="s">
        <v>684</v>
      </c>
      <c r="C241" s="4">
        <v>43629</v>
      </c>
      <c r="D241" s="5" t="s">
        <v>2</v>
      </c>
      <c r="E241" s="4">
        <f t="shared" si="4"/>
        <v>43636</v>
      </c>
      <c r="F241" s="5" t="s">
        <v>2</v>
      </c>
      <c r="G241" s="6">
        <v>0.58333333333333337</v>
      </c>
      <c r="H241" s="7"/>
      <c r="I241" s="8" t="s">
        <v>540</v>
      </c>
      <c r="J241" s="17" t="s">
        <v>336</v>
      </c>
      <c r="K241" s="8"/>
      <c r="L241" s="8" t="str">
        <f>SUBSTITUTE(GitBlitRepoTable[[#This Row],[Leads]], ";", ",")</f>
        <v>s283569</v>
      </c>
      <c r="M241" s="8" t="str">
        <f>SUBSTITUTE(GitBlitRepoTable[[#This Row],[Devs]], ";", ",")</f>
        <v/>
      </c>
      <c r="N241" s="8" t="s">
        <v>1508</v>
      </c>
    </row>
    <row r="242" spans="1:14" ht="28.8" x14ac:dyDescent="0.3">
      <c r="A242" s="3" t="str">
        <f>"GBR_" &amp; GitBlitRepoTable[[#This Row],[Repo Name]]</f>
        <v>GBR_IntegApps</v>
      </c>
      <c r="B242" s="3" t="s">
        <v>685</v>
      </c>
      <c r="C242" s="4">
        <v>43629</v>
      </c>
      <c r="D242" s="5" t="s">
        <v>2</v>
      </c>
      <c r="E242" s="4">
        <f t="shared" si="4"/>
        <v>43636</v>
      </c>
      <c r="F242" s="5" t="s">
        <v>2</v>
      </c>
      <c r="G242" s="6">
        <v>0.58333333333333337</v>
      </c>
      <c r="H242" s="7"/>
      <c r="I242" s="8" t="s">
        <v>686</v>
      </c>
      <c r="J242" s="8" t="s">
        <v>687</v>
      </c>
      <c r="K242" s="8"/>
      <c r="L242" s="8" t="str">
        <f>SUBSTITUTE(GitBlitRepoTable[[#This Row],[Leads]], ";", ",")</f>
        <v>s412560,</v>
      </c>
      <c r="M242" s="8" t="str">
        <f>SUBSTITUTE(GitBlitRepoTable[[#This Row],[Devs]], ";", ",")</f>
        <v/>
      </c>
      <c r="N242" s="8" t="s">
        <v>1508</v>
      </c>
    </row>
    <row r="243" spans="1:14" ht="158.4" x14ac:dyDescent="0.3">
      <c r="A243" s="3" t="str">
        <f>"GBR_" &amp; GitBlitRepoTable[[#This Row],[Repo Name]]</f>
        <v>GBR_ARS</v>
      </c>
      <c r="B243" s="3" t="s">
        <v>688</v>
      </c>
      <c r="C243" s="4">
        <v>43630</v>
      </c>
      <c r="D243" s="5" t="s">
        <v>2</v>
      </c>
      <c r="E243" s="4">
        <f t="shared" si="4"/>
        <v>43637</v>
      </c>
      <c r="F243" s="5" t="s">
        <v>2</v>
      </c>
      <c r="G243" s="6">
        <v>0.41666666666666669</v>
      </c>
      <c r="H243" s="7"/>
      <c r="I243" s="8" t="s">
        <v>689</v>
      </c>
      <c r="J243" s="8" t="s">
        <v>690</v>
      </c>
      <c r="K243" s="8" t="s">
        <v>691</v>
      </c>
      <c r="L243" s="8" t="str">
        <f>SUBSTITUTE(GitBlitRepoTable[[#This Row],[Leads]], ";", ",")</f>
        <v>s003802, s005748, s192085, Paul Parker &lt;pparker1@aep.com&gt;, s278308, s278311, s293306, s300542</v>
      </c>
      <c r="M243" s="8" t="str">
        <f>SUBSTITUTE(GitBlitRepoTable[[#This Row],[Devs]], ";", ",")</f>
        <v>s274272, s281570, s282472, s282931, s282931, s286459, s288914, s294402, s304584, s341546, z001693</v>
      </c>
      <c r="N243" s="8" t="s">
        <v>1508</v>
      </c>
    </row>
    <row r="244" spans="1:14" ht="28.8" x14ac:dyDescent="0.3">
      <c r="A244" s="3" t="str">
        <f>"GBR_" &amp; GitBlitRepoTable[[#This Row],[Repo Name]]</f>
        <v>GBR_MRDADS</v>
      </c>
      <c r="B244" s="3" t="s">
        <v>692</v>
      </c>
      <c r="C244" s="4">
        <v>43630</v>
      </c>
      <c r="D244" s="5" t="s">
        <v>2</v>
      </c>
      <c r="E244" s="4">
        <f t="shared" si="4"/>
        <v>43637</v>
      </c>
      <c r="F244" s="5" t="s">
        <v>2</v>
      </c>
      <c r="G244" s="6">
        <v>0.41666666666666669</v>
      </c>
      <c r="H244" s="7"/>
      <c r="I244" s="8" t="s">
        <v>693</v>
      </c>
      <c r="J244" s="8" t="s">
        <v>534</v>
      </c>
      <c r="K244" s="8"/>
      <c r="L244" s="8" t="str">
        <f>SUBSTITUTE(GitBlitRepoTable[[#This Row],[Leads]], ";", ",")</f>
        <v>s189784,</v>
      </c>
      <c r="M244" s="8" t="str">
        <f>SUBSTITUTE(GitBlitRepoTable[[#This Row],[Devs]], ";", ",")</f>
        <v/>
      </c>
      <c r="N244" s="8" t="s">
        <v>1508</v>
      </c>
    </row>
    <row r="245" spans="1:14" ht="43.2" x14ac:dyDescent="0.3">
      <c r="A245" s="3" t="str">
        <f>"GBR_" &amp; GitBlitRepoTable[[#This Row],[Repo Name]]</f>
        <v>GBR_ONS</v>
      </c>
      <c r="B245" s="3" t="s">
        <v>694</v>
      </c>
      <c r="C245" s="4">
        <v>43630</v>
      </c>
      <c r="D245" s="5" t="s">
        <v>2</v>
      </c>
      <c r="E245" s="4">
        <f t="shared" si="4"/>
        <v>43637</v>
      </c>
      <c r="F245" s="5" t="s">
        <v>2</v>
      </c>
      <c r="G245" s="6">
        <v>0.54166666666666663</v>
      </c>
      <c r="H245" s="7"/>
      <c r="I245" s="8" t="s">
        <v>695</v>
      </c>
      <c r="J245" s="8" t="s">
        <v>696</v>
      </c>
      <c r="K245" s="8"/>
      <c r="L245" s="8" t="str">
        <f>SUBSTITUTE(GitBlitRepoTable[[#This Row],[Leads]], ";", ",")</f>
        <v>s010572,s007974,s007166,s006528,s178841,s173463,</v>
      </c>
      <c r="M245" s="8" t="str">
        <f>SUBSTITUTE(GitBlitRepoTable[[#This Row],[Devs]], ";", ",")</f>
        <v/>
      </c>
      <c r="N245" s="8" t="s">
        <v>1508</v>
      </c>
    </row>
    <row r="246" spans="1:14" ht="129.6" x14ac:dyDescent="0.3">
      <c r="A246" s="3" t="str">
        <f>"GBR_" &amp; GitBlitRepoTable[[#This Row],[Repo Name]]</f>
        <v>GBR_RateManagement</v>
      </c>
      <c r="B246" s="3" t="s">
        <v>697</v>
      </c>
      <c r="C246" s="4">
        <v>43630</v>
      </c>
      <c r="D246" s="5" t="s">
        <v>2</v>
      </c>
      <c r="E246" s="4">
        <f t="shared" si="4"/>
        <v>43637</v>
      </c>
      <c r="F246" s="5" t="s">
        <v>2</v>
      </c>
      <c r="G246" s="6">
        <v>0.54166666666666663</v>
      </c>
      <c r="H246" s="7"/>
      <c r="I246" s="8" t="s">
        <v>698</v>
      </c>
      <c r="J246" s="8" t="s">
        <v>699</v>
      </c>
      <c r="K246" s="8" t="s">
        <v>700</v>
      </c>
      <c r="L246" s="8" t="str">
        <f>SUBSTITUTE(GitBlitRepoTable[[#This Row],[Leads]], ";", ",")</f>
        <v>s196144,s278390,s207855,s272385,s272229,s270999,s266666,s238727,s252795,s210749,s005280,s007196,s335447,s002100,s003811,s008271,s007063,</v>
      </c>
      <c r="M246" s="8" t="str">
        <f>SUBSTITUTE(GitBlitRepoTable[[#This Row],[Devs]], ";", ",")</f>
        <v>s207855,s252795,d001039,s007196,s335447,s002100,s007063,</v>
      </c>
      <c r="N246" s="8" t="s">
        <v>1508</v>
      </c>
    </row>
    <row r="247" spans="1:14" ht="57.6" x14ac:dyDescent="0.3">
      <c r="A247" s="3" t="str">
        <f>"GBR_" &amp; GitBlitRepoTable[[#This Row],[Repo Name]]</f>
        <v>GBR_cert-assistant</v>
      </c>
      <c r="B247" s="3" t="s">
        <v>701</v>
      </c>
      <c r="C247" s="4">
        <v>43630</v>
      </c>
      <c r="D247" s="5" t="s">
        <v>2</v>
      </c>
      <c r="E247" s="4">
        <f t="shared" si="4"/>
        <v>43637</v>
      </c>
      <c r="F247" s="5" t="s">
        <v>2</v>
      </c>
      <c r="G247" s="6">
        <v>0.58333333333333337</v>
      </c>
      <c r="H247" s="7" t="s">
        <v>478</v>
      </c>
      <c r="I247" s="8" t="s">
        <v>585</v>
      </c>
      <c r="J247" s="8" t="s">
        <v>586</v>
      </c>
      <c r="K247" s="8" t="s">
        <v>587</v>
      </c>
      <c r="L247" s="8" t="str">
        <f>SUBSTITUTE(GitBlitRepoTable[[#This Row],[Leads]], ";", ",")</f>
        <v>s276375,s998010,s012235,s008599,s005824,s132040,s007450,s608311,</v>
      </c>
      <c r="M247" s="8" t="str">
        <f>SUBSTITUTE(GitBlitRepoTable[[#This Row],[Devs]], ";", ",")</f>
        <v>s282472,</v>
      </c>
      <c r="N247" s="8" t="s">
        <v>1508</v>
      </c>
    </row>
    <row r="248" spans="1:14" ht="28.8" x14ac:dyDescent="0.3">
      <c r="A248" s="3" t="str">
        <f>"GBR_" &amp; GitBlitRepoTable[[#This Row],[Repo Name]]</f>
        <v>GBR_LLparse</v>
      </c>
      <c r="B248" s="3" t="s">
        <v>702</v>
      </c>
      <c r="C248" s="4">
        <v>43630</v>
      </c>
      <c r="D248" s="5" t="s">
        <v>2</v>
      </c>
      <c r="E248" s="4">
        <f t="shared" si="4"/>
        <v>43637</v>
      </c>
      <c r="F248" s="5" t="s">
        <v>2</v>
      </c>
      <c r="G248" s="6">
        <v>0.58333333333333337</v>
      </c>
      <c r="H248" s="7"/>
      <c r="I248" s="8" t="s">
        <v>703</v>
      </c>
      <c r="J248" s="8" t="s">
        <v>704</v>
      </c>
      <c r="K248" s="8"/>
      <c r="L248" s="8" t="str">
        <f>SUBSTITUTE(GitBlitRepoTable[[#This Row],[Leads]], ";", ",")</f>
        <v>s210749,</v>
      </c>
      <c r="M248" s="8" t="str">
        <f>SUBSTITUTE(GitBlitRepoTable[[#This Row],[Devs]], ";", ",")</f>
        <v/>
      </c>
      <c r="N248" s="8" t="s">
        <v>1508</v>
      </c>
    </row>
    <row r="249" spans="1:14" x14ac:dyDescent="0.3">
      <c r="A249" s="3" t="str">
        <f>"GBR_" &amp; GitBlitRepoTable[[#This Row],[Repo Name]]</f>
        <v>GBR_CertificateAssistant</v>
      </c>
      <c r="B249" s="3" t="s">
        <v>705</v>
      </c>
      <c r="C249" s="4">
        <v>43633</v>
      </c>
      <c r="D249" s="5"/>
      <c r="E249" s="4">
        <f t="shared" si="4"/>
        <v>43640</v>
      </c>
      <c r="F249" s="5"/>
      <c r="G249" s="6">
        <v>0.41666666666666669</v>
      </c>
      <c r="H249" s="7" t="s">
        <v>706</v>
      </c>
      <c r="I249" s="8"/>
      <c r="J249" s="8"/>
      <c r="K249" s="8"/>
      <c r="L249" s="8" t="str">
        <f>SUBSTITUTE(GitBlitRepoTable[[#This Row],[Leads]], ";", ",")</f>
        <v/>
      </c>
      <c r="M249" s="8" t="str">
        <f>SUBSTITUTE(GitBlitRepoTable[[#This Row],[Devs]], ";", ",")</f>
        <v/>
      </c>
      <c r="N249" s="8"/>
    </row>
    <row r="250" spans="1:14" ht="28.8" x14ac:dyDescent="0.3">
      <c r="A250" s="3" t="str">
        <f>"GBR_" &amp; GitBlitRepoTable[[#This Row],[Repo Name]]</f>
        <v>GBR_ITAtlas</v>
      </c>
      <c r="B250" s="3" t="s">
        <v>707</v>
      </c>
      <c r="C250" s="4">
        <v>43633</v>
      </c>
      <c r="D250" s="5" t="s">
        <v>2</v>
      </c>
      <c r="E250" s="4">
        <f t="shared" si="4"/>
        <v>43640</v>
      </c>
      <c r="F250" s="5" t="s">
        <v>2</v>
      </c>
      <c r="G250" s="6">
        <v>0.41666666666666669</v>
      </c>
      <c r="H250" s="7"/>
      <c r="I250" s="8" t="s">
        <v>708</v>
      </c>
      <c r="J250" s="8" t="s">
        <v>709</v>
      </c>
      <c r="K250" s="8"/>
      <c r="L250" s="8" t="str">
        <f>SUBSTITUTE(GitBlitRepoTable[[#This Row],[Leads]], ";", ",")</f>
        <v>s003802, s210749</v>
      </c>
      <c r="M250" s="8" t="str">
        <f>SUBSTITUTE(GitBlitRepoTable[[#This Row],[Devs]], ";", ",")</f>
        <v/>
      </c>
      <c r="N250" s="8" t="s">
        <v>1508</v>
      </c>
    </row>
    <row r="251" spans="1:14" ht="28.8" x14ac:dyDescent="0.3">
      <c r="A251" s="3" t="str">
        <f>"GBR_" &amp; GitBlitRepoTable[[#This Row],[Repo Name]]</f>
        <v>GBR_TE_Viewer</v>
      </c>
      <c r="B251" s="3" t="s">
        <v>710</v>
      </c>
      <c r="C251" s="4">
        <v>43633</v>
      </c>
      <c r="D251" s="5" t="s">
        <v>2</v>
      </c>
      <c r="E251" s="4">
        <f t="shared" si="4"/>
        <v>43640</v>
      </c>
      <c r="F251" s="5" t="s">
        <v>2</v>
      </c>
      <c r="G251" s="6">
        <v>0.54166666666666663</v>
      </c>
      <c r="H251" s="7" t="s">
        <v>508</v>
      </c>
      <c r="I251" s="8" t="s">
        <v>711</v>
      </c>
      <c r="J251" s="8" t="s">
        <v>712</v>
      </c>
      <c r="K251" s="8" t="s">
        <v>713</v>
      </c>
      <c r="L251" s="8" t="str">
        <f>SUBSTITUTE(GitBlitRepoTable[[#This Row],[Leads]], ";", ",")</f>
        <v>s211046,dcons11,s005290,s007846,</v>
      </c>
      <c r="M251" s="8" t="str">
        <f>SUBSTITUTE(GitBlitRepoTable[[#This Row],[Devs]], ";", ",")</f>
        <v>s267077,dcons11,</v>
      </c>
      <c r="N251" s="8" t="s">
        <v>1508</v>
      </c>
    </row>
    <row r="252" spans="1:14" ht="28.8" x14ac:dyDescent="0.3">
      <c r="A252" s="3" t="str">
        <f>"GBR_" &amp; GitBlitRepoTable[[#This Row],[Repo Name]]</f>
        <v>GBR_ScopeBuilder</v>
      </c>
      <c r="B252" s="3" t="s">
        <v>714</v>
      </c>
      <c r="C252" s="4">
        <v>43633</v>
      </c>
      <c r="D252" s="5" t="s">
        <v>2</v>
      </c>
      <c r="E252" s="4">
        <f t="shared" si="4"/>
        <v>43640</v>
      </c>
      <c r="F252" s="5" t="s">
        <v>2</v>
      </c>
      <c r="G252" s="6">
        <v>0.54166666666666663</v>
      </c>
      <c r="H252" s="7"/>
      <c r="I252" s="8" t="s">
        <v>715</v>
      </c>
      <c r="J252" s="8"/>
      <c r="K252" s="8" t="s">
        <v>716</v>
      </c>
      <c r="L252" s="8" t="str">
        <f>SUBSTITUTE(GitBlitRepoTable[[#This Row],[Leads]], ";", ",")</f>
        <v/>
      </c>
      <c r="M252" s="8" t="str">
        <f>SUBSTITUTE(GitBlitRepoTable[[#This Row],[Devs]], ";", ",")</f>
        <v>s275418,s244005,</v>
      </c>
      <c r="N252" s="8" t="s">
        <v>1508</v>
      </c>
    </row>
    <row r="253" spans="1:14" ht="43.2" x14ac:dyDescent="0.3">
      <c r="A253" s="3" t="str">
        <f>"GBR_" &amp; GitBlitRepoTable[[#This Row],[Repo Name]]</f>
        <v>GBR_PDP</v>
      </c>
      <c r="B253" s="3" t="s">
        <v>717</v>
      </c>
      <c r="C253" s="4">
        <v>43633</v>
      </c>
      <c r="D253" s="5" t="s">
        <v>2</v>
      </c>
      <c r="E253" s="4">
        <f t="shared" si="4"/>
        <v>43640</v>
      </c>
      <c r="F253" s="5" t="s">
        <v>2</v>
      </c>
      <c r="G253" s="6">
        <v>0.58333333333333337</v>
      </c>
      <c r="H253" s="7"/>
      <c r="I253" s="8" t="s">
        <v>718</v>
      </c>
      <c r="J253" s="8" t="s">
        <v>719</v>
      </c>
      <c r="K253" s="8" t="s">
        <v>720</v>
      </c>
      <c r="L253" s="8" t="str">
        <f>SUBSTITUTE(GitBlitRepoTable[[#This Row],[Leads]], ";", ",")</f>
        <v>s283515,s282931,s282472,s274272,s210749,s005748,</v>
      </c>
      <c r="M253" s="8" t="str">
        <f>SUBSTITUTE(GitBlitRepoTable[[#This Row],[Devs]], ";", ",")</f>
        <v>s282931,</v>
      </c>
      <c r="N253" s="8" t="s">
        <v>1508</v>
      </c>
    </row>
    <row r="254" spans="1:14" ht="28.8" x14ac:dyDescent="0.3">
      <c r="A254" s="3" t="str">
        <f>"GBR_" &amp; GitBlitRepoTable[[#This Row],[Repo Name]]</f>
        <v>GBR_DCR</v>
      </c>
      <c r="B254" s="3" t="s">
        <v>721</v>
      </c>
      <c r="C254" s="4">
        <v>43633</v>
      </c>
      <c r="D254" s="5" t="s">
        <v>2</v>
      </c>
      <c r="E254" s="4">
        <f t="shared" si="4"/>
        <v>43640</v>
      </c>
      <c r="F254" s="5" t="s">
        <v>2</v>
      </c>
      <c r="G254" s="6">
        <v>0.58333333333333337</v>
      </c>
      <c r="H254" s="7"/>
      <c r="I254" s="8" t="s">
        <v>722</v>
      </c>
      <c r="J254" s="8" t="s">
        <v>723</v>
      </c>
      <c r="K254" s="8"/>
      <c r="L254" s="8" t="str">
        <f>SUBSTITUTE(GitBlitRepoTable[[#This Row],[Leads]], ";", ",")</f>
        <v>s189784,s179953,</v>
      </c>
      <c r="M254" s="8" t="str">
        <f>SUBSTITUTE(GitBlitRepoTable[[#This Row],[Devs]], ";", ",")</f>
        <v/>
      </c>
      <c r="N254" s="8" t="s">
        <v>1508</v>
      </c>
    </row>
    <row r="255" spans="1:14" ht="57.6" x14ac:dyDescent="0.3">
      <c r="A255" s="3" t="str">
        <f>"GBR_" &amp; GitBlitRepoTable[[#This Row],[Repo Name]]</f>
        <v>GBR_LoadForecast</v>
      </c>
      <c r="B255" s="3" t="s">
        <v>724</v>
      </c>
      <c r="C255" s="4">
        <v>43634</v>
      </c>
      <c r="D255" s="5" t="s">
        <v>2</v>
      </c>
      <c r="E255" s="4">
        <f t="shared" si="4"/>
        <v>43641</v>
      </c>
      <c r="F255" s="5" t="s">
        <v>2</v>
      </c>
      <c r="G255" s="6">
        <v>0.41666666666666669</v>
      </c>
      <c r="H255" s="7"/>
      <c r="I255" s="8" t="s">
        <v>725</v>
      </c>
      <c r="J255" s="8" t="s">
        <v>726</v>
      </c>
      <c r="K255" s="8"/>
      <c r="L255" s="8" t="str">
        <f>SUBSTITUTE(GitBlitRepoTable[[#This Row],[Leads]], ";", ",")</f>
        <v>s211930,s209399,s196849,s209664,s506956,s182647,s186128,</v>
      </c>
      <c r="M255" s="8" t="str">
        <f>SUBSTITUTE(GitBlitRepoTable[[#This Row],[Devs]], ";", ",")</f>
        <v/>
      </c>
      <c r="N255" s="8" t="s">
        <v>1508</v>
      </c>
    </row>
    <row r="256" spans="1:14" ht="28.8" x14ac:dyDescent="0.3">
      <c r="A256" s="3" t="str">
        <f>"GBR_" &amp; GitBlitRepoTable[[#This Row],[Repo Name]]</f>
        <v>GBR_SAM</v>
      </c>
      <c r="B256" s="3" t="s">
        <v>727</v>
      </c>
      <c r="C256" s="4">
        <v>43634</v>
      </c>
      <c r="D256" s="5" t="s">
        <v>2</v>
      </c>
      <c r="E256" s="4">
        <f t="shared" si="4"/>
        <v>43641</v>
      </c>
      <c r="F256" s="5" t="s">
        <v>2</v>
      </c>
      <c r="G256" s="6">
        <v>0.41666666666666669</v>
      </c>
      <c r="H256" s="7"/>
      <c r="I256" s="8" t="s">
        <v>728</v>
      </c>
      <c r="J256" s="8" t="s">
        <v>566</v>
      </c>
      <c r="K256" s="8" t="s">
        <v>729</v>
      </c>
      <c r="L256" s="8" t="str">
        <f>SUBSTITUTE(GitBlitRepoTable[[#This Row],[Leads]], ";", ",")</f>
        <v>s189784,s178841,</v>
      </c>
      <c r="M256" s="8" t="str">
        <f>SUBSTITUTE(GitBlitRepoTable[[#This Row],[Devs]], ";", ",")</f>
        <v>s261379,</v>
      </c>
      <c r="N256" s="8" t="s">
        <v>1508</v>
      </c>
    </row>
    <row r="257" spans="1:14" ht="86.4" x14ac:dyDescent="0.3">
      <c r="A257" s="3" t="str">
        <f>"GBR_" &amp; GitBlitRepoTable[[#This Row],[Repo Name]]</f>
        <v>GBR_AEPVoicemail</v>
      </c>
      <c r="B257" s="3" t="s">
        <v>730</v>
      </c>
      <c r="C257" s="4"/>
      <c r="D257" s="5"/>
      <c r="E257" s="4">
        <v>43585</v>
      </c>
      <c r="F257" s="5" t="s">
        <v>2</v>
      </c>
      <c r="G257" s="6">
        <v>0.54166666666666663</v>
      </c>
      <c r="H257" s="7"/>
      <c r="I257" s="8" t="s">
        <v>630</v>
      </c>
      <c r="J257" s="8" t="s">
        <v>631</v>
      </c>
      <c r="K257" s="8" t="s">
        <v>632</v>
      </c>
      <c r="L257" s="8" t="str">
        <f>SUBSTITUTE(GitBlitRepoTable[[#This Row],[Leads]], ";", ",")</f>
        <v>s243088,z000461,</v>
      </c>
      <c r="M257" s="8" t="str">
        <f>SUBSTITUTE(GitBlitRepoTable[[#This Row],[Devs]], ";", ",")</f>
        <v>s292155,s280615,s272609,s263867,s243247,s242932,</v>
      </c>
      <c r="N257" s="8" t="s">
        <v>1508</v>
      </c>
    </row>
    <row r="258" spans="1:14" ht="115.2" x14ac:dyDescent="0.3">
      <c r="A258" s="3" t="str">
        <f>"GBR_" &amp; GitBlitRepoTable[[#This Row],[Repo Name]]</f>
        <v>GBR_Commercial_Administration</v>
      </c>
      <c r="B258" s="3" t="s">
        <v>731</v>
      </c>
      <c r="C258" s="4">
        <v>43634</v>
      </c>
      <c r="D258" s="5" t="s">
        <v>2</v>
      </c>
      <c r="E258" s="4">
        <f t="shared" si="4"/>
        <v>43641</v>
      </c>
      <c r="F258" s="5" t="s">
        <v>2</v>
      </c>
      <c r="G258" s="6">
        <v>0.54166666666666663</v>
      </c>
      <c r="H258" s="7" t="s">
        <v>732</v>
      </c>
      <c r="I258" s="8" t="s">
        <v>733</v>
      </c>
      <c r="J258" s="8" t="s">
        <v>734</v>
      </c>
      <c r="K258" s="8" t="s">
        <v>735</v>
      </c>
      <c r="L258" s="8" t="str">
        <f>SUBSTITUTE(GitBlitRepoTable[[#This Row],[Leads]], ";", ",")</f>
        <v>d002033, s004919, s182647, s184520, s186128, s207769, s209399, s209664, s211930, s506956, s998442</v>
      </c>
      <c r="M258" s="8" t="str">
        <f>SUBSTITUTE(GitBlitRepoTable[[#This Row],[Devs]], ";", ",")</f>
        <v>dtsob61 s133241, s212170, s260895, s263867, s265025, s294099, s294545,</v>
      </c>
      <c r="N258" s="8" t="s">
        <v>1508</v>
      </c>
    </row>
    <row r="259" spans="1:14" ht="28.8" x14ac:dyDescent="0.3">
      <c r="A259" s="3" t="str">
        <f>"GBR_" &amp; GitBlitRepoTable[[#This Row],[Repo Name]]</f>
        <v>GBR_PAL</v>
      </c>
      <c r="B259" s="3" t="s">
        <v>736</v>
      </c>
      <c r="C259" s="4">
        <v>43634</v>
      </c>
      <c r="D259" s="5" t="s">
        <v>2</v>
      </c>
      <c r="E259" s="4">
        <f t="shared" si="4"/>
        <v>43641</v>
      </c>
      <c r="F259" s="5" t="s">
        <v>2</v>
      </c>
      <c r="G259" s="6">
        <v>0.58333333333333337</v>
      </c>
      <c r="H259" s="7"/>
      <c r="I259" s="8" t="s">
        <v>737</v>
      </c>
      <c r="J259" s="8" t="s">
        <v>659</v>
      </c>
      <c r="K259" s="8"/>
      <c r="L259" s="8" t="str">
        <f>SUBSTITUTE(GitBlitRepoTable[[#This Row],[Leads]], ";", ",")</f>
        <v>s189784,s992324,s179953,</v>
      </c>
      <c r="M259" s="8" t="str">
        <f>SUBSTITUTE(GitBlitRepoTable[[#This Row],[Devs]], ";", ",")</f>
        <v/>
      </c>
      <c r="N259" s="8" t="s">
        <v>1508</v>
      </c>
    </row>
    <row r="260" spans="1:14" ht="72" x14ac:dyDescent="0.3">
      <c r="A260" s="3" t="str">
        <f>"GBR_" &amp; GitBlitRepoTable[[#This Row],[Repo Name]]</f>
        <v>GBR_mdm2</v>
      </c>
      <c r="B260" s="3" t="s">
        <v>738</v>
      </c>
      <c r="C260" s="4">
        <v>43634</v>
      </c>
      <c r="D260" s="5" t="s">
        <v>2</v>
      </c>
      <c r="E260" s="4">
        <f t="shared" si="4"/>
        <v>43641</v>
      </c>
      <c r="F260" s="5" t="s">
        <v>2</v>
      </c>
      <c r="G260" s="6">
        <v>0.58333333333333337</v>
      </c>
      <c r="H260" s="7"/>
      <c r="I260" s="8" t="s">
        <v>739</v>
      </c>
      <c r="J260" s="8" t="s">
        <v>740</v>
      </c>
      <c r="K260" s="8" t="s">
        <v>741</v>
      </c>
      <c r="L260" s="8" t="str">
        <f>SUBSTITUTE(GitBlitRepoTable[[#This Row],[Leads]], ";", ",")</f>
        <v>s289999,s254311,d000201,s004882,dconl87,s010719,s004802,s186283,d080068,</v>
      </c>
      <c r="M260" s="8" t="str">
        <f>SUBSTITUTE(GitBlitRepoTable[[#This Row],[Devs]], ";", ",")</f>
        <v>s272110,s260625,s194745,</v>
      </c>
      <c r="N260" s="8" t="s">
        <v>1508</v>
      </c>
    </row>
    <row r="261" spans="1:14" ht="57.6" x14ac:dyDescent="0.3">
      <c r="A261" s="3" t="str">
        <f>"GBR_" &amp; GitBlitRepoTable[[#This Row],[Repo Name]]</f>
        <v>GBR_com.aep.consumables.felcons</v>
      </c>
      <c r="B261" s="3" t="s">
        <v>742</v>
      </c>
      <c r="C261" s="4">
        <v>43635</v>
      </c>
      <c r="D261" s="5"/>
      <c r="E261" s="4">
        <f t="shared" si="4"/>
        <v>43642</v>
      </c>
      <c r="F261" s="5" t="s">
        <v>2</v>
      </c>
      <c r="G261" s="6">
        <v>0.41666666666666669</v>
      </c>
      <c r="H261" s="7" t="s">
        <v>743</v>
      </c>
      <c r="I261" s="8" t="s">
        <v>744</v>
      </c>
      <c r="J261" s="8"/>
      <c r="K261" s="8"/>
      <c r="L261" s="8" t="str">
        <f>SUBSTITUTE(GitBlitRepoTable[[#This Row],[Leads]], ";", ",")</f>
        <v/>
      </c>
      <c r="M261" s="8" t="str">
        <f>SUBSTITUTE(GitBlitRepoTable[[#This Row],[Devs]], ";", ",")</f>
        <v/>
      </c>
      <c r="N261" s="8" t="s">
        <v>1508</v>
      </c>
    </row>
    <row r="262" spans="1:14" ht="43.2" x14ac:dyDescent="0.3">
      <c r="A262" s="3" t="str">
        <f>"GBR_" &amp; GitBlitRepoTable[[#This Row],[Repo Name]]</f>
        <v>GBR_CEAS</v>
      </c>
      <c r="B262" s="3" t="s">
        <v>745</v>
      </c>
      <c r="C262" s="4">
        <v>43635</v>
      </c>
      <c r="D262" s="5" t="s">
        <v>2</v>
      </c>
      <c r="E262" s="4">
        <f t="shared" si="4"/>
        <v>43642</v>
      </c>
      <c r="F262" s="5" t="s">
        <v>2</v>
      </c>
      <c r="G262" s="6">
        <v>0.41666666666666669</v>
      </c>
      <c r="H262" s="7"/>
      <c r="I262" s="8" t="s">
        <v>746</v>
      </c>
      <c r="J262" s="8" t="s">
        <v>747</v>
      </c>
      <c r="K262" s="8" t="s">
        <v>748</v>
      </c>
      <c r="L262" s="8" t="str">
        <f>SUBSTITUTE(GitBlitRepoTable[[#This Row],[Leads]], ";", ",")</f>
        <v>s211930,s131858,</v>
      </c>
      <c r="M262" s="8" t="str">
        <f>SUBSTITUTE(GitBlitRepoTable[[#This Row],[Devs]], ";", ",")</f>
        <v>s012651,s004819,s196887,</v>
      </c>
      <c r="N262" s="8" t="s">
        <v>1508</v>
      </c>
    </row>
    <row r="263" spans="1:14" ht="28.8" x14ac:dyDescent="0.3">
      <c r="A263" s="3" t="str">
        <f>"GBR_" &amp; GitBlitRepoTable[[#This Row],[Repo Name]]</f>
        <v>GBR_CPM</v>
      </c>
      <c r="B263" s="3" t="s">
        <v>749</v>
      </c>
      <c r="C263" s="4">
        <v>43635</v>
      </c>
      <c r="D263" s="5" t="s">
        <v>2</v>
      </c>
      <c r="E263" s="4">
        <f t="shared" si="4"/>
        <v>43642</v>
      </c>
      <c r="F263" s="5" t="s">
        <v>2</v>
      </c>
      <c r="G263" s="6">
        <v>0.54166666666666663</v>
      </c>
      <c r="H263" s="7"/>
      <c r="I263" s="8" t="s">
        <v>750</v>
      </c>
      <c r="J263" s="8" t="s">
        <v>751</v>
      </c>
      <c r="K263" s="8"/>
      <c r="L263" s="8" t="str">
        <f>SUBSTITUTE(GitBlitRepoTable[[#This Row],[Leads]], ";", ",")</f>
        <v>s010792,s179953,s005628,</v>
      </c>
      <c r="M263" s="8" t="str">
        <f>SUBSTITUTE(GitBlitRepoTable[[#This Row],[Devs]], ";", ",")</f>
        <v/>
      </c>
      <c r="N263" s="8" t="s">
        <v>1508</v>
      </c>
    </row>
    <row r="264" spans="1:14" ht="28.8" x14ac:dyDescent="0.3">
      <c r="A264" s="3" t="str">
        <f>"GBR_" &amp; GitBlitRepoTable[[#This Row],[Repo Name]]</f>
        <v>GBR_CMS</v>
      </c>
      <c r="B264" s="3" t="s">
        <v>752</v>
      </c>
      <c r="C264" s="4">
        <v>43635</v>
      </c>
      <c r="D264" s="5" t="s">
        <v>2</v>
      </c>
      <c r="E264" s="4">
        <f t="shared" si="4"/>
        <v>43642</v>
      </c>
      <c r="F264" s="5" t="s">
        <v>2</v>
      </c>
      <c r="G264" s="6">
        <v>0.54166666666666663</v>
      </c>
      <c r="H264" s="7"/>
      <c r="I264" s="8" t="s">
        <v>753</v>
      </c>
      <c r="J264" s="8" t="s">
        <v>754</v>
      </c>
      <c r="K264" s="8" t="s">
        <v>755</v>
      </c>
      <c r="L264" s="8" t="str">
        <f>SUBSTITUTE(GitBlitRepoTable[[#This Row],[Leads]], ";", ",")</f>
        <v>s244448,</v>
      </c>
      <c r="M264" s="8" t="str">
        <f>SUBSTITUTE(GitBlitRepoTable[[#This Row],[Devs]], ";", ",")</f>
        <v>s244448,s269268,</v>
      </c>
      <c r="N264" s="8" t="s">
        <v>1508</v>
      </c>
    </row>
    <row r="265" spans="1:14" ht="86.4" x14ac:dyDescent="0.3">
      <c r="A265" s="3" t="str">
        <f>"GBR_" &amp; GitBlitRepoTable[[#This Row],[Repo Name]]</f>
        <v>GBR_WMEReports</v>
      </c>
      <c r="B265" s="3" t="s">
        <v>756</v>
      </c>
      <c r="C265" s="4"/>
      <c r="D265" s="5"/>
      <c r="E265" s="4">
        <v>43585</v>
      </c>
      <c r="F265" s="5" t="s">
        <v>2</v>
      </c>
      <c r="G265" s="6">
        <v>0.58333333333333337</v>
      </c>
      <c r="H265" s="7"/>
      <c r="I265" s="8" t="s">
        <v>630</v>
      </c>
      <c r="J265" s="8" t="s">
        <v>631</v>
      </c>
      <c r="K265" s="8" t="s">
        <v>632</v>
      </c>
      <c r="L265" s="8" t="str">
        <f>SUBSTITUTE(GitBlitRepoTable[[#This Row],[Leads]], ";", ",")</f>
        <v>s243088,z000461,</v>
      </c>
      <c r="M265" s="8" t="str">
        <f>SUBSTITUTE(GitBlitRepoTable[[#This Row],[Devs]], ";", ",")</f>
        <v>s292155,s280615,s272609,s263867,s243247,s242932,</v>
      </c>
      <c r="N265" s="8" t="s">
        <v>1508</v>
      </c>
    </row>
    <row r="266" spans="1:14" ht="409.6" x14ac:dyDescent="0.3">
      <c r="A266" s="3" t="str">
        <f>"GBR_" &amp; GitBlitRepoTable[[#This Row],[Repo Name]]</f>
        <v>GBR_analytics-services-test-automation</v>
      </c>
      <c r="B266" s="3" t="s">
        <v>757</v>
      </c>
      <c r="C266" s="4">
        <v>43635</v>
      </c>
      <c r="D266" s="5" t="s">
        <v>2</v>
      </c>
      <c r="E266" s="4">
        <f t="shared" si="4"/>
        <v>43642</v>
      </c>
      <c r="F266" s="5" t="s">
        <v>2</v>
      </c>
      <c r="G266" s="6">
        <v>0.58333333333333337</v>
      </c>
      <c r="H266" s="7"/>
      <c r="I266" s="8" t="s">
        <v>25</v>
      </c>
      <c r="J266" s="8" t="s">
        <v>758</v>
      </c>
      <c r="K266" s="8" t="s">
        <v>528</v>
      </c>
      <c r="L266" s="8" t="str">
        <f>SUBSTITUTE(GitBlitRepoTable[[#This Row],[Leads]], ";", ",")</f>
        <v>s295702,s294401,s291326,s288553,s278013,s007585,s202025,s183623,s203524,</v>
      </c>
      <c r="M266" s="8" t="str">
        <f>SUBSTITUTE(GitBlitRepoTable[[#This Row],[Devs]], ";", ",")</f>
        <v>s298163,s297887,s295062,s294401,s293840,s293014,s292931,s292503,s292414,s292078,s291106,s291326,s291152,s278572,s288553,s286062,s285321,s281300,s279210,s278013,s274590,s274553,s272295,s264706,s261076,s249251,s203068,s005824,s012358,s239290,</v>
      </c>
      <c r="N266" s="8" t="s">
        <v>1508</v>
      </c>
    </row>
    <row r="267" spans="1:14" ht="28.8" x14ac:dyDescent="0.3">
      <c r="A267" s="3" t="str">
        <f>"GBR_" &amp; GitBlitRepoTable[[#This Row],[Repo Name]]</f>
        <v>GBR_LoadCalc</v>
      </c>
      <c r="B267" s="3" t="s">
        <v>759</v>
      </c>
      <c r="C267" s="4">
        <v>43636</v>
      </c>
      <c r="D267" s="5" t="s">
        <v>2</v>
      </c>
      <c r="E267" s="4">
        <f t="shared" si="4"/>
        <v>43643</v>
      </c>
      <c r="F267" s="5" t="s">
        <v>2</v>
      </c>
      <c r="G267" s="6">
        <v>0.41666666666666669</v>
      </c>
      <c r="H267" s="7"/>
      <c r="I267" s="8" t="s">
        <v>760</v>
      </c>
      <c r="J267" s="8" t="s">
        <v>534</v>
      </c>
      <c r="K267" s="8"/>
      <c r="L267" s="8" t="str">
        <f>SUBSTITUTE(GitBlitRepoTable[[#This Row],[Leads]], ";", ",")</f>
        <v>s189784,</v>
      </c>
      <c r="M267" s="8" t="str">
        <f>SUBSTITUTE(GitBlitRepoTable[[#This Row],[Devs]], ";", ",")</f>
        <v/>
      </c>
      <c r="N267" s="8" t="s">
        <v>1508</v>
      </c>
    </row>
    <row r="268" spans="1:14" ht="100.8" x14ac:dyDescent="0.3">
      <c r="A268" s="3" t="str">
        <f>"GBR_" &amp; GitBlitRepoTable[[#This Row],[Repo Name]]</f>
        <v>GBR_TGIS-TLE-Projects</v>
      </c>
      <c r="B268" s="3" t="s">
        <v>761</v>
      </c>
      <c r="C268" s="4">
        <v>43636</v>
      </c>
      <c r="D268" s="5" t="s">
        <v>2</v>
      </c>
      <c r="E268" s="4">
        <f t="shared" si="4"/>
        <v>43643</v>
      </c>
      <c r="F268" s="5" t="s">
        <v>2</v>
      </c>
      <c r="G268" s="6">
        <v>0.41666666666666669</v>
      </c>
      <c r="H268" s="7"/>
      <c r="I268" s="8" t="s">
        <v>762</v>
      </c>
      <c r="J268" s="8" t="s">
        <v>763</v>
      </c>
      <c r="K268" s="8" t="s">
        <v>764</v>
      </c>
      <c r="L268" s="8" t="str">
        <f>SUBSTITUTE(GitBlitRepoTable[[#This Row],[Leads]], ";", ",")</f>
        <v>s297043,s284272,s282281,s281490,s211249,s010792,s131011,s142161,s005628,</v>
      </c>
      <c r="M268" s="8" t="str">
        <f>SUBSTITUTE(GitBlitRepoTable[[#This Row],[Devs]], ";", ",")</f>
        <v>s281030,s279726,s273595,s211249,s005768,s130522,s007846,</v>
      </c>
      <c r="N268" s="8" t="s">
        <v>1508</v>
      </c>
    </row>
    <row r="269" spans="1:14" x14ac:dyDescent="0.3">
      <c r="A269" s="3" t="str">
        <f>"GBR_" &amp; GitBlitRepoTable[[#This Row],[Repo Name]]</f>
        <v>GBR_macss-table-search</v>
      </c>
      <c r="B269" s="3" t="s">
        <v>765</v>
      </c>
      <c r="C269" s="4">
        <v>43636</v>
      </c>
      <c r="D269" s="5"/>
      <c r="E269" s="4">
        <f t="shared" si="4"/>
        <v>43643</v>
      </c>
      <c r="F269" s="5"/>
      <c r="G269" s="6">
        <v>0.54166666666666663</v>
      </c>
      <c r="H269" s="7" t="s">
        <v>706</v>
      </c>
      <c r="I269" s="8"/>
      <c r="J269" s="8"/>
      <c r="K269" s="8"/>
      <c r="L269" s="8" t="str">
        <f>SUBSTITUTE(GitBlitRepoTable[[#This Row],[Leads]], ";", ",")</f>
        <v/>
      </c>
      <c r="M269" s="8" t="str">
        <f>SUBSTITUTE(GitBlitRepoTable[[#This Row],[Devs]], ";", ",")</f>
        <v/>
      </c>
      <c r="N269" s="8"/>
    </row>
    <row r="270" spans="1:14" x14ac:dyDescent="0.3">
      <c r="A270" s="3" t="str">
        <f>"GBR_" &amp; GitBlitRepoTable[[#This Row],[Repo Name]]</f>
        <v>GBR_SoapUIProAnalysis</v>
      </c>
      <c r="B270" s="3" t="s">
        <v>766</v>
      </c>
      <c r="C270" s="4">
        <v>43636</v>
      </c>
      <c r="D270" s="5"/>
      <c r="E270" s="4">
        <f t="shared" si="4"/>
        <v>43643</v>
      </c>
      <c r="F270" s="5"/>
      <c r="G270" s="6">
        <v>0.54166666666666663</v>
      </c>
      <c r="H270" s="7"/>
      <c r="I270" s="8"/>
      <c r="J270" s="8"/>
      <c r="K270" s="8"/>
      <c r="L270" s="8" t="str">
        <f>SUBSTITUTE(GitBlitRepoTable[[#This Row],[Leads]], ";", ",")</f>
        <v/>
      </c>
      <c r="M270" s="8" t="str">
        <f>SUBSTITUTE(GitBlitRepoTable[[#This Row],[Devs]], ";", ",")</f>
        <v/>
      </c>
      <c r="N270" s="8"/>
    </row>
    <row r="271" spans="1:14" ht="100.8" x14ac:dyDescent="0.3">
      <c r="A271" s="3" t="str">
        <f>"GBR_" &amp; GitBlitRepoTable[[#This Row],[Repo Name]]</f>
        <v>GBR_HRIT</v>
      </c>
      <c r="B271" s="3" t="s">
        <v>767</v>
      </c>
      <c r="C271" s="4">
        <v>43636</v>
      </c>
      <c r="D271" s="5" t="s">
        <v>2</v>
      </c>
      <c r="E271" s="4">
        <f t="shared" si="4"/>
        <v>43643</v>
      </c>
      <c r="F271" s="5" t="s">
        <v>2</v>
      </c>
      <c r="G271" s="6">
        <v>0.58333333333333337</v>
      </c>
      <c r="H271" s="7"/>
      <c r="I271" s="8" t="s">
        <v>768</v>
      </c>
      <c r="J271" s="8" t="s">
        <v>769</v>
      </c>
      <c r="K271" s="8" t="s">
        <v>770</v>
      </c>
      <c r="L271" s="8" t="str">
        <f>SUBSTITUTE(GitBlitRepoTable[[#This Row],[Leads]], ";", ",")</f>
        <v>s003802,s005748,s011624,s008271,s191545,s186283,</v>
      </c>
      <c r="M271" s="8" t="str">
        <f>SUBSTITUTE(GitBlitRepoTable[[#This Row],[Devs]], ";", ",")</f>
        <v>s282472,s007791,s009338,s009988,s131381,z001134,a647156,</v>
      </c>
      <c r="N271" s="8" t="s">
        <v>1508</v>
      </c>
    </row>
    <row r="272" spans="1:14" ht="115.2" x14ac:dyDescent="0.3">
      <c r="A272" s="3" t="str">
        <f>"GBR_" &amp; GitBlitRepoTable[[#This Row],[Repo Name]]</f>
        <v>GBR_Oracle_Billing_Component</v>
      </c>
      <c r="B272" s="3" t="s">
        <v>771</v>
      </c>
      <c r="C272" s="4">
        <v>43636</v>
      </c>
      <c r="D272" s="5" t="s">
        <v>2</v>
      </c>
      <c r="E272" s="4">
        <f t="shared" ref="E272:E308" si="5">C272+7</f>
        <v>43643</v>
      </c>
      <c r="F272" s="5" t="s">
        <v>2</v>
      </c>
      <c r="G272" s="6">
        <v>0.58333333333333337</v>
      </c>
      <c r="H272" s="7"/>
      <c r="I272" s="8" t="s">
        <v>772</v>
      </c>
      <c r="J272" s="8" t="s">
        <v>773</v>
      </c>
      <c r="K272" s="8" t="s">
        <v>774</v>
      </c>
      <c r="L272" s="8" t="str">
        <f>SUBSTITUTE(GitBlitRepoTable[[#This Row],[Leads]], ";", ",")</f>
        <v>s012651, s196849, s209399, s211930</v>
      </c>
      <c r="M272" s="8" t="str">
        <f>SUBSTITUTE(GitBlitRepoTable[[#This Row],[Devs]], ";", ",")</f>
        <v>dtsob61, s003811, s131858, s182647, s186128, s196887, s272051, s281495</v>
      </c>
      <c r="N272" s="8" t="s">
        <v>1508</v>
      </c>
    </row>
    <row r="273" spans="1:14" ht="187.2" x14ac:dyDescent="0.3">
      <c r="A273" s="3" t="str">
        <f>"GBR_" &amp; GitBlitRepoTable[[#This Row],[Repo Name]]</f>
        <v>GBR_KEY</v>
      </c>
      <c r="B273" s="3" t="s">
        <v>775</v>
      </c>
      <c r="C273" s="4">
        <v>43637</v>
      </c>
      <c r="D273" s="5" t="s">
        <v>2</v>
      </c>
      <c r="E273" s="4">
        <f t="shared" si="5"/>
        <v>43644</v>
      </c>
      <c r="F273" s="5" t="s">
        <v>2</v>
      </c>
      <c r="G273" s="6">
        <v>0.41666666666666669</v>
      </c>
      <c r="H273" s="7"/>
      <c r="I273" s="8" t="s">
        <v>776</v>
      </c>
      <c r="J273" s="8" t="s">
        <v>777</v>
      </c>
      <c r="K273" s="8" t="s">
        <v>778</v>
      </c>
      <c r="L273" s="8" t="str">
        <f>SUBSTITUTE(GitBlitRepoTable[[#This Row],[Leads]], ";", ",")</f>
        <v>s269462,s009338,z001134,s005748,a647156,</v>
      </c>
      <c r="M273" s="8" t="str">
        <f>SUBSTITUTE(GitBlitRepoTable[[#This Row],[Devs]], ";", ",")</f>
        <v>s293674,s291452,s282931,s282472,s136267,s007791,s009338,s009988,s003802,z001134,s003905,s005272,s191545,</v>
      </c>
      <c r="N273" s="8" t="s">
        <v>1508</v>
      </c>
    </row>
    <row r="274" spans="1:14" ht="28.8" x14ac:dyDescent="0.3">
      <c r="A274" s="3" t="str">
        <f>"GBR_" &amp; GitBlitRepoTable[[#This Row],[Repo Name]]</f>
        <v>GBR_nMarketPJM</v>
      </c>
      <c r="B274" s="3" t="s">
        <v>779</v>
      </c>
      <c r="C274" s="4">
        <v>43637</v>
      </c>
      <c r="D274" s="5" t="s">
        <v>2</v>
      </c>
      <c r="E274" s="4">
        <f t="shared" si="5"/>
        <v>43644</v>
      </c>
      <c r="F274" s="5" t="s">
        <v>2</v>
      </c>
      <c r="G274" s="6">
        <v>0.41666666666666669</v>
      </c>
      <c r="H274" s="7"/>
      <c r="I274" s="8" t="s">
        <v>780</v>
      </c>
      <c r="J274" s="8" t="s">
        <v>781</v>
      </c>
      <c r="K274" s="8"/>
      <c r="L274" s="8" t="str">
        <f>SUBSTITUTE(GitBlitRepoTable[[#This Row],[Leads]], ";", ",")</f>
        <v>s209399, s281495</v>
      </c>
      <c r="M274" s="8" t="str">
        <f>SUBSTITUTE(GitBlitRepoTable[[#This Row],[Devs]], ";", ",")</f>
        <v/>
      </c>
      <c r="N274" s="8" t="s">
        <v>1508</v>
      </c>
    </row>
    <row r="275" spans="1:14" ht="28.8" x14ac:dyDescent="0.3">
      <c r="A275" s="3" t="str">
        <f>"GBR_" &amp; GitBlitRepoTable[[#This Row],[Repo Name]]</f>
        <v>GBR_MAL</v>
      </c>
      <c r="B275" s="3" t="s">
        <v>782</v>
      </c>
      <c r="C275" s="4">
        <v>43637</v>
      </c>
      <c r="D275" s="5" t="s">
        <v>2</v>
      </c>
      <c r="E275" s="4">
        <f t="shared" si="5"/>
        <v>43644</v>
      </c>
      <c r="F275" s="5" t="s">
        <v>2</v>
      </c>
      <c r="G275" s="6">
        <v>0.54166666666666663</v>
      </c>
      <c r="H275" s="7"/>
      <c r="I275" s="8" t="s">
        <v>783</v>
      </c>
      <c r="J275" s="8" t="s">
        <v>704</v>
      </c>
      <c r="K275" s="8"/>
      <c r="L275" s="8" t="str">
        <f>SUBSTITUTE(GitBlitRepoTable[[#This Row],[Leads]], ";", ",")</f>
        <v>s210749,</v>
      </c>
      <c r="M275" s="8" t="str">
        <f>SUBSTITUTE(GitBlitRepoTable[[#This Row],[Devs]], ";", ",")</f>
        <v/>
      </c>
      <c r="N275" s="8" t="s">
        <v>1508</v>
      </c>
    </row>
    <row r="276" spans="1:14" ht="28.8" x14ac:dyDescent="0.3">
      <c r="A276" s="3" t="str">
        <f>"GBR_" &amp; GitBlitRepoTable[[#This Row],[Repo Name]]</f>
        <v>GBR_EI_IFW</v>
      </c>
      <c r="B276" s="3" t="s">
        <v>784</v>
      </c>
      <c r="C276" s="4">
        <v>43637</v>
      </c>
      <c r="D276" s="5" t="s">
        <v>2</v>
      </c>
      <c r="E276" s="4">
        <f t="shared" si="5"/>
        <v>43644</v>
      </c>
      <c r="F276" s="5" t="s">
        <v>2</v>
      </c>
      <c r="G276" s="6">
        <v>0.54166666666666663</v>
      </c>
      <c r="H276" s="7"/>
      <c r="I276" s="8" t="s">
        <v>785</v>
      </c>
      <c r="J276" s="8" t="s">
        <v>497</v>
      </c>
      <c r="K276" s="8" t="s">
        <v>498</v>
      </c>
      <c r="L276" s="8" t="str">
        <f>SUBSTITUTE(GitBlitRepoTable[[#This Row],[Leads]], ";", ",")</f>
        <v>s188122,s132294,s182394,</v>
      </c>
      <c r="M276" s="8" t="str">
        <f>SUBSTITUTE(GitBlitRepoTable[[#This Row],[Devs]], ";", ",")</f>
        <v>s132294,</v>
      </c>
      <c r="N276" s="8" t="s">
        <v>1508</v>
      </c>
    </row>
    <row r="277" spans="1:14" ht="230.4" x14ac:dyDescent="0.3">
      <c r="A277" s="3" t="str">
        <f>"GBR_" &amp; GitBlitRepoTable[[#This Row],[Repo Name]]</f>
        <v>GBR_AMI_Integrations_Deploy</v>
      </c>
      <c r="B277" s="3" t="s">
        <v>786</v>
      </c>
      <c r="C277" s="4">
        <v>43637</v>
      </c>
      <c r="D277" s="5" t="s">
        <v>2</v>
      </c>
      <c r="E277" s="4">
        <f t="shared" si="5"/>
        <v>43644</v>
      </c>
      <c r="F277" s="5" t="s">
        <v>2</v>
      </c>
      <c r="G277" s="6">
        <v>0.58333333333333337</v>
      </c>
      <c r="H277" s="7"/>
      <c r="I277" s="8" t="s">
        <v>551</v>
      </c>
      <c r="J277" s="8" t="s">
        <v>552</v>
      </c>
      <c r="K277" s="8" t="s">
        <v>553</v>
      </c>
      <c r="L277" s="8" t="str">
        <f>SUBSTITUTE(GitBlitRepoTable[[#This Row],[Leads]], ";", ",")</f>
        <v>amilead,s294076,s289999,s280495,s279887,s277576,s277575,s276677,s276071,s275372,s274520,s272609,s272385,s272110,s263867,s254311,s252714,s249005,s206534,d000201,s010572,s004882,s131182,s203524,dconl87,s006528,s010719,s148222,s004802,s186283,d080068,</v>
      </c>
      <c r="M277" s="8" t="str">
        <f>SUBSTITUTE(GitBlitRepoTable[[#This Row],[Devs]], ";", ",")</f>
        <v>s280495,s279887,s277576,s277575,s274520,s194745,s206534,s173463,</v>
      </c>
      <c r="N277" s="8" t="s">
        <v>1508</v>
      </c>
    </row>
    <row r="278" spans="1:14" ht="28.8" x14ac:dyDescent="0.3">
      <c r="A278" s="3" t="str">
        <f>"GBR_" &amp; GitBlitRepoTable[[#This Row],[Repo Name]]</f>
        <v>GBR_SCRCatalyst</v>
      </c>
      <c r="B278" s="3" t="s">
        <v>787</v>
      </c>
      <c r="C278" s="4">
        <v>43637</v>
      </c>
      <c r="D278" s="5" t="s">
        <v>2</v>
      </c>
      <c r="E278" s="4">
        <f t="shared" si="5"/>
        <v>43644</v>
      </c>
      <c r="F278" s="5" t="s">
        <v>2</v>
      </c>
      <c r="G278" s="6">
        <v>0.58333333333333337</v>
      </c>
      <c r="H278" s="7"/>
      <c r="I278" s="8" t="s">
        <v>788</v>
      </c>
      <c r="J278" s="8" t="s">
        <v>789</v>
      </c>
      <c r="K278" s="8"/>
      <c r="L278" s="8" t="str">
        <f>SUBSTITUTE(GitBlitRepoTable[[#This Row],[Leads]], ";", ",")</f>
        <v>s187730,s998442,</v>
      </c>
      <c r="M278" s="8" t="str">
        <f>SUBSTITUTE(GitBlitRepoTable[[#This Row],[Devs]], ";", ",")</f>
        <v/>
      </c>
      <c r="N278" s="8" t="s">
        <v>1508</v>
      </c>
    </row>
    <row r="279" spans="1:14" ht="72" x14ac:dyDescent="0.3">
      <c r="A279" s="3" t="str">
        <f>"GBR_" &amp; GitBlitRepoTable[[#This Row],[Repo Name]]</f>
        <v>GBR_dmis_checktables</v>
      </c>
      <c r="B279" s="3" t="s">
        <v>790</v>
      </c>
      <c r="C279" s="4">
        <v>43640</v>
      </c>
      <c r="D279" s="5" t="s">
        <v>2</v>
      </c>
      <c r="E279" s="4">
        <f t="shared" si="5"/>
        <v>43647</v>
      </c>
      <c r="F279" s="5" t="s">
        <v>2</v>
      </c>
      <c r="G279" s="6">
        <v>0.41666666666666669</v>
      </c>
      <c r="H279" s="7"/>
      <c r="I279" s="8" t="s">
        <v>29</v>
      </c>
      <c r="J279" s="8" t="s">
        <v>519</v>
      </c>
      <c r="K279" s="8" t="s">
        <v>520</v>
      </c>
      <c r="L279" s="8" t="str">
        <f>SUBSTITUTE(GitBlitRepoTable[[#This Row],[Leads]], ";", ",")</f>
        <v>dconl87,</v>
      </c>
      <c r="M279" s="8" t="str">
        <f>SUBSTITUTE(GitBlitRepoTable[[#This Row],[Devs]], ";", ",")</f>
        <v>s299821,s278613,s243088,s187760,s186128,</v>
      </c>
      <c r="N279" s="8" t="s">
        <v>1508</v>
      </c>
    </row>
    <row r="280" spans="1:14" ht="43.2" x14ac:dyDescent="0.3">
      <c r="A280" s="3" t="str">
        <f>"GBR_" &amp; GitBlitRepoTable[[#This Row],[Repo Name]]</f>
        <v>GBR_EHAP</v>
      </c>
      <c r="B280" s="3" t="s">
        <v>791</v>
      </c>
      <c r="C280" s="4">
        <v>43640</v>
      </c>
      <c r="D280" s="5" t="s">
        <v>2</v>
      </c>
      <c r="E280" s="4">
        <f t="shared" si="5"/>
        <v>43647</v>
      </c>
      <c r="F280" s="5" t="s">
        <v>2</v>
      </c>
      <c r="G280" s="6">
        <v>0.41666666666666669</v>
      </c>
      <c r="H280" s="7"/>
      <c r="I280" s="8" t="s">
        <v>792</v>
      </c>
      <c r="J280" s="8" t="s">
        <v>793</v>
      </c>
      <c r="K280" s="8" t="s">
        <v>794</v>
      </c>
      <c r="L280" s="8" t="str">
        <f>SUBSTITUTE(GitBlitRepoTable[[#This Row],[Leads]], ";", ",")</f>
        <v>s199507,s005748,</v>
      </c>
      <c r="M280" s="8" t="str">
        <f>SUBSTITUTE(GitBlitRepoTable[[#This Row],[Devs]], ";", ",")</f>
        <v>s282931,s282472,s199507,</v>
      </c>
      <c r="N280" s="8" t="s">
        <v>1508</v>
      </c>
    </row>
    <row r="281" spans="1:14" ht="28.8" x14ac:dyDescent="0.3">
      <c r="A281" s="3" t="str">
        <f>"GBR_" &amp; GitBlitRepoTable[[#This Row],[Repo Name]]</f>
        <v>GBR_EDISH</v>
      </c>
      <c r="B281" s="3" t="s">
        <v>795</v>
      </c>
      <c r="C281" s="4">
        <v>43640</v>
      </c>
      <c r="D281" s="5" t="s">
        <v>2</v>
      </c>
      <c r="E281" s="4">
        <f t="shared" si="5"/>
        <v>43647</v>
      </c>
      <c r="F281" s="5" t="s">
        <v>2</v>
      </c>
      <c r="G281" s="6">
        <v>0.54166666666666663</v>
      </c>
      <c r="H281" s="7"/>
      <c r="I281" s="8" t="s">
        <v>796</v>
      </c>
      <c r="J281" s="8" t="s">
        <v>797</v>
      </c>
      <c r="K281" s="8"/>
      <c r="L281" s="8" t="str">
        <f>SUBSTITUTE(GitBlitRepoTable[[#This Row],[Leads]], ";", ",")</f>
        <v>d000201,dconl87,d080068,</v>
      </c>
      <c r="M281" s="8" t="str">
        <f>SUBSTITUTE(GitBlitRepoTable[[#This Row],[Devs]], ";", ",")</f>
        <v/>
      </c>
      <c r="N281" s="8" t="s">
        <v>1508</v>
      </c>
    </row>
    <row r="282" spans="1:14" ht="28.8" x14ac:dyDescent="0.3">
      <c r="A282" s="3" t="str">
        <f>"GBR_" &amp; GitBlitRepoTable[[#This Row],[Repo Name]]</f>
        <v>GBR_ComplexServer-Windows</v>
      </c>
      <c r="B282" s="3" t="s">
        <v>798</v>
      </c>
      <c r="C282" s="4">
        <v>43640</v>
      </c>
      <c r="D282" s="5" t="s">
        <v>2</v>
      </c>
      <c r="E282" s="4">
        <f t="shared" si="5"/>
        <v>43647</v>
      </c>
      <c r="F282" s="5" t="s">
        <v>2</v>
      </c>
      <c r="G282" s="6">
        <v>0.54166666666666663</v>
      </c>
      <c r="H282" s="7"/>
      <c r="I282" s="8" t="s">
        <v>799</v>
      </c>
      <c r="J282" s="8" t="s">
        <v>800</v>
      </c>
      <c r="K282" s="8"/>
      <c r="L282" s="8" t="str">
        <f>SUBSTITUTE(GitBlitRepoTable[[#This Row],[Leads]], ";", ",")</f>
        <v>s274191,</v>
      </c>
      <c r="M282" s="8" t="str">
        <f>SUBSTITUTE(GitBlitRepoTable[[#This Row],[Devs]], ";", ",")</f>
        <v/>
      </c>
      <c r="N282" s="8" t="s">
        <v>1508</v>
      </c>
    </row>
    <row r="283" spans="1:14" ht="28.8" x14ac:dyDescent="0.3">
      <c r="A283" s="3" t="str">
        <f>"GBR_" &amp; GitBlitRepoTable[[#This Row],[Repo Name]]</f>
        <v>GBR_WorkOrderManual</v>
      </c>
      <c r="B283" s="3" t="s">
        <v>801</v>
      </c>
      <c r="C283" s="4">
        <v>43640</v>
      </c>
      <c r="D283" s="5" t="s">
        <v>2</v>
      </c>
      <c r="E283" s="4">
        <f t="shared" si="5"/>
        <v>43647</v>
      </c>
      <c r="F283" s="5" t="s">
        <v>2</v>
      </c>
      <c r="G283" s="6">
        <v>0.58333333333333337</v>
      </c>
      <c r="H283" s="7"/>
      <c r="I283" s="8" t="s">
        <v>802</v>
      </c>
      <c r="J283" s="8" t="s">
        <v>803</v>
      </c>
      <c r="K283" s="8" t="s">
        <v>804</v>
      </c>
      <c r="L283" s="8" t="str">
        <f>SUBSTITUTE(GitBlitRepoTable[[#This Row],[Leads]], ";", ",")</f>
        <v>s005748,</v>
      </c>
      <c r="M283" s="8" t="str">
        <f>SUBSTITUTE(GitBlitRepoTable[[#This Row],[Devs]], ";", ",")</f>
        <v>s282931,s282472,</v>
      </c>
      <c r="N283" s="8" t="s">
        <v>1508</v>
      </c>
    </row>
    <row r="284" spans="1:14" ht="28.8" x14ac:dyDescent="0.3">
      <c r="A284" s="3" t="str">
        <f>"GBR_" &amp; GitBlitRepoTable[[#This Row],[Repo Name]]</f>
        <v>GBR_PWP</v>
      </c>
      <c r="B284" s="3" t="s">
        <v>805</v>
      </c>
      <c r="C284" s="4">
        <v>43640</v>
      </c>
      <c r="D284" s="5" t="s">
        <v>2</v>
      </c>
      <c r="E284" s="4">
        <f t="shared" si="5"/>
        <v>43647</v>
      </c>
      <c r="F284" s="5" t="s">
        <v>2</v>
      </c>
      <c r="G284" s="6">
        <v>0.58333333333333337</v>
      </c>
      <c r="H284" s="7"/>
      <c r="I284" s="8" t="s">
        <v>806</v>
      </c>
      <c r="J284" s="8" t="s">
        <v>807</v>
      </c>
      <c r="K284" s="8"/>
      <c r="L284" s="8" t="str">
        <f>SUBSTITUTE(GitBlitRepoTable[[#This Row],[Leads]], ";", ",")</f>
        <v>s004919,</v>
      </c>
      <c r="M284" s="8" t="str">
        <f>SUBSTITUTE(GitBlitRepoTable[[#This Row],[Devs]], ";", ",")</f>
        <v/>
      </c>
      <c r="N284" s="8" t="s">
        <v>1508</v>
      </c>
    </row>
    <row r="285" spans="1:14" ht="43.2" x14ac:dyDescent="0.3">
      <c r="A285" s="3" t="str">
        <f>"GBR_" &amp; GitBlitRepoTable[[#This Row],[Repo Name]]</f>
        <v>GBR_GBMS</v>
      </c>
      <c r="B285" s="3" t="s">
        <v>808</v>
      </c>
      <c r="C285" s="4">
        <v>43641</v>
      </c>
      <c r="D285" s="5" t="s">
        <v>2</v>
      </c>
      <c r="E285" s="4">
        <f t="shared" si="5"/>
        <v>43648</v>
      </c>
      <c r="F285" s="5" t="s">
        <v>2</v>
      </c>
      <c r="G285" s="6">
        <v>0.41666666666666669</v>
      </c>
      <c r="H285" s="7"/>
      <c r="I285" s="8" t="s">
        <v>809</v>
      </c>
      <c r="J285" s="8" t="s">
        <v>810</v>
      </c>
      <c r="K285" s="8" t="s">
        <v>811</v>
      </c>
      <c r="L285" s="8" t="str">
        <f>SUBSTITUTE(GitBlitRepoTable[[#This Row],[Leads]], ";", ",")</f>
        <v>s295721,s288574,s272121,s263074,s187730,s094161,</v>
      </c>
      <c r="M285" s="8" t="str">
        <f>SUBSTITUTE(GitBlitRepoTable[[#This Row],[Devs]], ";", ",")</f>
        <v>s772820,d002033,</v>
      </c>
      <c r="N285" s="8" t="s">
        <v>1508</v>
      </c>
    </row>
    <row r="286" spans="1:14" ht="28.8" x14ac:dyDescent="0.3">
      <c r="A286" s="3" t="str">
        <f>"GBR_" &amp; GitBlitRepoTable[[#This Row],[Repo Name]]</f>
        <v>GBR_aepnow-global</v>
      </c>
      <c r="B286" s="3" t="s">
        <v>812</v>
      </c>
      <c r="C286" s="4">
        <v>43641</v>
      </c>
      <c r="D286" s="5" t="s">
        <v>2</v>
      </c>
      <c r="E286" s="4">
        <f t="shared" si="5"/>
        <v>43648</v>
      </c>
      <c r="F286" s="5" t="s">
        <v>2</v>
      </c>
      <c r="G286" s="6">
        <v>0.41666666666666669</v>
      </c>
      <c r="H286" s="7"/>
      <c r="I286" s="8" t="s">
        <v>267</v>
      </c>
      <c r="J286" s="8" t="s">
        <v>813</v>
      </c>
      <c r="K286" s="8"/>
      <c r="L286" s="8" t="str">
        <f>SUBSTITUTE(GitBlitRepoTable[[#This Row],[Leads]], ";", ",")</f>
        <v>s209894,s178853,</v>
      </c>
      <c r="M286" s="8" t="str">
        <f>SUBSTITUTE(GitBlitRepoTable[[#This Row],[Devs]], ";", ",")</f>
        <v/>
      </c>
      <c r="N286" s="8" t="s">
        <v>1508</v>
      </c>
    </row>
    <row r="287" spans="1:14" ht="28.8" x14ac:dyDescent="0.3">
      <c r="A287" s="3" t="str">
        <f>"GBR_" &amp; GitBlitRepoTable[[#This Row],[Repo Name]]</f>
        <v>GBR_MDF</v>
      </c>
      <c r="B287" s="3" t="s">
        <v>814</v>
      </c>
      <c r="C287" s="4">
        <v>43641</v>
      </c>
      <c r="D287" s="5" t="s">
        <v>2</v>
      </c>
      <c r="E287" s="4">
        <f t="shared" si="5"/>
        <v>43648</v>
      </c>
      <c r="F287" s="5"/>
      <c r="G287" s="6">
        <v>0.54166666666666663</v>
      </c>
      <c r="H287" s="7" t="s">
        <v>815</v>
      </c>
      <c r="I287" s="8" t="s">
        <v>816</v>
      </c>
      <c r="J287" s="8" t="s">
        <v>817</v>
      </c>
      <c r="K287" s="8"/>
      <c r="L287" s="8" t="str">
        <f>SUBSTITUTE(GitBlitRepoTable[[#This Row],[Leads]], ";", ",")</f>
        <v>s189784,s174125,s178841,</v>
      </c>
      <c r="M287" s="8" t="str">
        <f>SUBSTITUTE(GitBlitRepoTable[[#This Row],[Devs]], ";", ",")</f>
        <v/>
      </c>
      <c r="N287" s="8"/>
    </row>
    <row r="288" spans="1:14" ht="86.4" x14ac:dyDescent="0.3">
      <c r="A288" s="3" t="str">
        <f>"GBR_" &amp; GitBlitRepoTable[[#This Row],[Repo Name]]</f>
        <v>GBR_WME</v>
      </c>
      <c r="B288" s="3" t="s">
        <v>818</v>
      </c>
      <c r="C288" s="4"/>
      <c r="D288" s="5"/>
      <c r="E288" s="4">
        <v>43585</v>
      </c>
      <c r="F288" s="5"/>
      <c r="G288" s="6">
        <v>0.54166666666666663</v>
      </c>
      <c r="H288" s="7"/>
      <c r="I288" s="8" t="s">
        <v>630</v>
      </c>
      <c r="J288" s="8" t="s">
        <v>631</v>
      </c>
      <c r="K288" s="8" t="s">
        <v>632</v>
      </c>
      <c r="L288" s="8" t="str">
        <f>SUBSTITUTE(GitBlitRepoTable[[#This Row],[Leads]], ";", ",")</f>
        <v>s243088,z000461,</v>
      </c>
      <c r="M288" s="8" t="str">
        <f>SUBSTITUTE(GitBlitRepoTable[[#This Row],[Devs]], ";", ",")</f>
        <v>s292155,s280615,s272609,s263867,s243247,s242932,</v>
      </c>
      <c r="N288" s="8"/>
    </row>
    <row r="289" spans="1:14" ht="28.8" x14ac:dyDescent="0.3">
      <c r="A289" s="3" t="str">
        <f>"GBR_" &amp; GitBlitRepoTable[[#This Row],[Repo Name]]</f>
        <v>GBR_LRP</v>
      </c>
      <c r="B289" s="3" t="s">
        <v>819</v>
      </c>
      <c r="C289" s="4">
        <v>43641</v>
      </c>
      <c r="D289" s="5" t="s">
        <v>2</v>
      </c>
      <c r="E289" s="4">
        <f t="shared" si="5"/>
        <v>43648</v>
      </c>
      <c r="F289" s="5" t="s">
        <v>2</v>
      </c>
      <c r="G289" s="6">
        <v>0.58333333333333337</v>
      </c>
      <c r="H289" s="7"/>
      <c r="I289" s="8" t="s">
        <v>820</v>
      </c>
      <c r="J289" s="8" t="s">
        <v>821</v>
      </c>
      <c r="K289" s="8" t="s">
        <v>492</v>
      </c>
      <c r="L289" s="8" t="str">
        <f>SUBSTITUTE(GitBlitRepoTable[[#This Row],[Leads]], ";", ",")</f>
        <v>d002033,s094161,</v>
      </c>
      <c r="M289" s="8" t="str">
        <f>SUBSTITUTE(GitBlitRepoTable[[#This Row],[Devs]], ";", ",")</f>
        <v>s182647,</v>
      </c>
      <c r="N289" s="8" t="s">
        <v>1508</v>
      </c>
    </row>
    <row r="290" spans="1:14" ht="100.8" x14ac:dyDescent="0.3">
      <c r="A290" s="3" t="str">
        <f>"GBR_" &amp; GitBlitRepoTable[[#This Row],[Repo Name]]</f>
        <v>GBR_Swami</v>
      </c>
      <c r="B290" s="3" t="s">
        <v>822</v>
      </c>
      <c r="C290" s="4">
        <v>43641</v>
      </c>
      <c r="D290" s="5" t="s">
        <v>2</v>
      </c>
      <c r="E290" s="4">
        <f t="shared" si="5"/>
        <v>43648</v>
      </c>
      <c r="F290" s="5"/>
      <c r="G290" s="6">
        <v>0.58333333333333337</v>
      </c>
      <c r="H290" s="7" t="s">
        <v>823</v>
      </c>
      <c r="I290" s="8" t="s">
        <v>824</v>
      </c>
      <c r="J290" s="8" t="s">
        <v>825</v>
      </c>
      <c r="K290" s="8"/>
      <c r="L290" s="8" t="str">
        <f>SUBSTITUTE(GitBlitRepoTable[[#This Row],[Leads]], ";", ",")</f>
        <v>s289999,s277576,s277575,s272110,s252714,s249005,s206534,s004882,s131182,s203524,dconl87,s010719,s148222,</v>
      </c>
      <c r="M290" s="8" t="str">
        <f>SUBSTITUTE(GitBlitRepoTable[[#This Row],[Devs]], ";", ",")</f>
        <v/>
      </c>
      <c r="N290" s="8"/>
    </row>
    <row r="291" spans="1:14" ht="230.4" x14ac:dyDescent="0.3">
      <c r="A291" s="3" t="str">
        <f>"GBR_" &amp; GitBlitRepoTable[[#This Row],[Repo Name]]</f>
        <v>GBR_SMTxP_Dashboard</v>
      </c>
      <c r="B291" s="3" t="s">
        <v>826</v>
      </c>
      <c r="C291" s="4">
        <v>43642</v>
      </c>
      <c r="D291" s="5" t="s">
        <v>2</v>
      </c>
      <c r="E291" s="4">
        <f t="shared" si="5"/>
        <v>43649</v>
      </c>
      <c r="F291" s="5" t="s">
        <v>2</v>
      </c>
      <c r="G291" s="6">
        <v>0.41666666666666669</v>
      </c>
      <c r="H291" s="7"/>
      <c r="I291" s="8" t="s">
        <v>551</v>
      </c>
      <c r="J291" s="8" t="s">
        <v>552</v>
      </c>
      <c r="K291" s="8" t="s">
        <v>553</v>
      </c>
      <c r="L291" s="8" t="str">
        <f>SUBSTITUTE(GitBlitRepoTable[[#This Row],[Leads]], ";", ",")</f>
        <v>amilead,s294076,s289999,s280495,s279887,s277576,s277575,s276677,s276071,s275372,s274520,s272609,s272385,s272110,s263867,s254311,s252714,s249005,s206534,d000201,s010572,s004882,s131182,s203524,dconl87,s006528,s010719,s148222,s004802,s186283,d080068,</v>
      </c>
      <c r="M291" s="8" t="str">
        <f>SUBSTITUTE(GitBlitRepoTable[[#This Row],[Devs]], ";", ",")</f>
        <v>s280495,s279887,s277576,s277575,s274520,s194745,s206534,s173463,</v>
      </c>
      <c r="N291" s="8" t="s">
        <v>1508</v>
      </c>
    </row>
    <row r="292" spans="1:14" ht="57.6" x14ac:dyDescent="0.3">
      <c r="A292" s="3" t="str">
        <f>"GBR_" &amp; GitBlitRepoTable[[#This Row],[Repo Name]]</f>
        <v>GBR_GenBaseApplications</v>
      </c>
      <c r="B292" s="3" t="s">
        <v>827</v>
      </c>
      <c r="C292" s="4">
        <v>43642</v>
      </c>
      <c r="D292" s="5" t="s">
        <v>2</v>
      </c>
      <c r="E292" s="4">
        <f t="shared" si="5"/>
        <v>43649</v>
      </c>
      <c r="F292" s="5" t="s">
        <v>2</v>
      </c>
      <c r="G292" s="6">
        <v>0.41666666666666669</v>
      </c>
      <c r="H292" s="7"/>
      <c r="I292" s="8" t="s">
        <v>828</v>
      </c>
      <c r="J292" s="8" t="s">
        <v>829</v>
      </c>
      <c r="K292" s="8"/>
      <c r="L292" s="8" t="str">
        <f>SUBSTITUTE(GitBlitRepoTable[[#This Row],[Leads]], ";", ",")</f>
        <v>s211930,s209399,s209664,s184520,s506956,s182647,s186128,</v>
      </c>
      <c r="M292" s="8" t="str">
        <f>SUBSTITUTE(GitBlitRepoTable[[#This Row],[Devs]], ";", ",")</f>
        <v/>
      </c>
      <c r="N292" s="8" t="s">
        <v>1508</v>
      </c>
    </row>
    <row r="293" spans="1:14" ht="43.2" x14ac:dyDescent="0.3">
      <c r="A293" s="3" t="str">
        <f>"GBR_" &amp; GitBlitRepoTable[[#This Row],[Repo Name]]</f>
        <v>GBR_WAF</v>
      </c>
      <c r="B293" s="3" t="s">
        <v>830</v>
      </c>
      <c r="C293" s="4">
        <v>43642</v>
      </c>
      <c r="D293" s="5" t="s">
        <v>2</v>
      </c>
      <c r="E293" s="4">
        <f t="shared" si="5"/>
        <v>43649</v>
      </c>
      <c r="F293" s="5" t="s">
        <v>2</v>
      </c>
      <c r="G293" s="6">
        <v>0.54166666666666663</v>
      </c>
      <c r="H293" s="7"/>
      <c r="I293" s="8" t="s">
        <v>831</v>
      </c>
      <c r="J293" s="8" t="s">
        <v>832</v>
      </c>
      <c r="K293" s="8" t="s">
        <v>833</v>
      </c>
      <c r="L293" s="8" t="str">
        <f>SUBSTITUTE(GitBlitRepoTable[[#This Row],[Leads]], ";", ",")</f>
        <v>s294902,s282191,s282218,s276375,s998010,s012235,</v>
      </c>
      <c r="M293" s="8" t="str">
        <f>SUBSTITUTE(GitBlitRepoTable[[#This Row],[Devs]], ";", ",")</f>
        <v>s283022,</v>
      </c>
      <c r="N293" s="8" t="s">
        <v>1508</v>
      </c>
    </row>
    <row r="294" spans="1:14" ht="28.8" x14ac:dyDescent="0.3">
      <c r="A294" s="3" t="str">
        <f>"GBR_" &amp; GitBlitRepoTable[[#This Row],[Repo Name]]</f>
        <v>GBR_AllConnectEmailProgram</v>
      </c>
      <c r="B294" s="3" t="s">
        <v>834</v>
      </c>
      <c r="C294" s="4">
        <v>43642</v>
      </c>
      <c r="D294" s="5" t="s">
        <v>2</v>
      </c>
      <c r="E294" s="4">
        <f t="shared" si="5"/>
        <v>43649</v>
      </c>
      <c r="F294" s="5" t="s">
        <v>2</v>
      </c>
      <c r="G294" s="6">
        <v>0.54166666666666663</v>
      </c>
      <c r="H294" s="7"/>
      <c r="I294" s="8" t="s">
        <v>540</v>
      </c>
      <c r="J294" s="17" t="s">
        <v>336</v>
      </c>
      <c r="K294" s="8"/>
      <c r="L294" s="8" t="str">
        <f>SUBSTITUTE(GitBlitRepoTable[[#This Row],[Leads]], ";", ",")</f>
        <v>s283569</v>
      </c>
      <c r="M294" s="8" t="str">
        <f>SUBSTITUTE(GitBlitRepoTable[[#This Row],[Devs]], ";", ",")</f>
        <v/>
      </c>
      <c r="N294" s="8" t="s">
        <v>1508</v>
      </c>
    </row>
    <row r="295" spans="1:14" ht="28.8" x14ac:dyDescent="0.3">
      <c r="A295" s="3" t="str">
        <f>"GBR_" &amp; GitBlitRepoTable[[#This Row],[Repo Name]]</f>
        <v>GBR_DWMS_WebTool</v>
      </c>
      <c r="B295" s="3" t="s">
        <v>835</v>
      </c>
      <c r="C295" s="4">
        <v>43642</v>
      </c>
      <c r="D295" s="5" t="s">
        <v>2</v>
      </c>
      <c r="E295" s="4">
        <f t="shared" si="5"/>
        <v>43649</v>
      </c>
      <c r="F295" s="5" t="s">
        <v>2</v>
      </c>
      <c r="G295" s="6">
        <v>0.58333333333333337</v>
      </c>
      <c r="H295" s="7"/>
      <c r="I295" s="8" t="s">
        <v>836</v>
      </c>
      <c r="J295" s="8" t="s">
        <v>837</v>
      </c>
      <c r="K295" s="8" t="s">
        <v>838</v>
      </c>
      <c r="L295" s="8" t="str">
        <f>SUBSTITUTE(GitBlitRepoTable[[#This Row],[Leads]], ";", ",")</f>
        <v>s189784,s174125,s179953,</v>
      </c>
      <c r="M295" s="8" t="str">
        <f>SUBSTITUTE(GitBlitRepoTable[[#This Row],[Devs]], ";", ",")</f>
        <v>dcons11,</v>
      </c>
      <c r="N295" s="8" t="s">
        <v>1508</v>
      </c>
    </row>
    <row r="296" spans="1:14" x14ac:dyDescent="0.3">
      <c r="A296" s="3" t="str">
        <f>"GBR_" &amp; GitBlitRepoTable[[#This Row],[Repo Name]]</f>
        <v>GBR_ICE</v>
      </c>
      <c r="B296" s="3" t="s">
        <v>839</v>
      </c>
      <c r="C296" s="4">
        <v>43642</v>
      </c>
      <c r="D296" s="5"/>
      <c r="E296" s="4"/>
      <c r="F296" s="5"/>
      <c r="G296" s="6"/>
      <c r="H296" s="7" t="s">
        <v>706</v>
      </c>
      <c r="I296" s="8"/>
      <c r="J296" s="8"/>
      <c r="K296" s="8"/>
      <c r="L296" s="8" t="str">
        <f>SUBSTITUTE(GitBlitRepoTable[[#This Row],[Leads]], ";", ",")</f>
        <v/>
      </c>
      <c r="M296" s="8" t="str">
        <f>SUBSTITUTE(GitBlitRepoTable[[#This Row],[Devs]], ";", ",")</f>
        <v/>
      </c>
      <c r="N296" s="8"/>
    </row>
    <row r="297" spans="1:14" ht="28.8" x14ac:dyDescent="0.3">
      <c r="A297" s="3" t="str">
        <f>"GBR_" &amp; GitBlitRepoTable[[#This Row],[Repo Name]]</f>
        <v>GBR_ITScorecard</v>
      </c>
      <c r="B297" s="3" t="s">
        <v>840</v>
      </c>
      <c r="C297" s="4">
        <v>43647</v>
      </c>
      <c r="D297" s="5" t="s">
        <v>2</v>
      </c>
      <c r="E297" s="4">
        <f t="shared" si="5"/>
        <v>43654</v>
      </c>
      <c r="F297" s="5" t="s">
        <v>2</v>
      </c>
      <c r="G297" s="6">
        <v>0.41666666666666669</v>
      </c>
      <c r="H297" s="7"/>
      <c r="I297" s="8" t="s">
        <v>841</v>
      </c>
      <c r="J297" s="8"/>
      <c r="K297" s="8"/>
      <c r="L297" s="8" t="str">
        <f>SUBSTITUTE(GitBlitRepoTable[[#This Row],[Leads]], ";", ",")</f>
        <v/>
      </c>
      <c r="M297" s="8" t="str">
        <f>SUBSTITUTE(GitBlitRepoTable[[#This Row],[Devs]], ";", ",")</f>
        <v/>
      </c>
      <c r="N297" s="8" t="s">
        <v>1508</v>
      </c>
    </row>
    <row r="298" spans="1:14" ht="28.8" x14ac:dyDescent="0.3">
      <c r="A298" s="3" t="str">
        <f>"GBR_" &amp; GitBlitRepoTable[[#This Row],[Repo Name]]</f>
        <v>GBR_OutageMap</v>
      </c>
      <c r="B298" s="3" t="s">
        <v>842</v>
      </c>
      <c r="C298" s="4">
        <v>43647</v>
      </c>
      <c r="D298" s="5" t="s">
        <v>2</v>
      </c>
      <c r="E298" s="4">
        <f t="shared" si="5"/>
        <v>43654</v>
      </c>
      <c r="F298" s="5" t="s">
        <v>2</v>
      </c>
      <c r="G298" s="6">
        <v>0.41666666666666669</v>
      </c>
      <c r="H298" s="7"/>
      <c r="I298" s="8" t="s">
        <v>843</v>
      </c>
      <c r="J298" s="8" t="s">
        <v>704</v>
      </c>
      <c r="K298" s="8"/>
      <c r="L298" s="8" t="str">
        <f>SUBSTITUTE(GitBlitRepoTable[[#This Row],[Leads]], ";", ",")</f>
        <v>s210749,</v>
      </c>
      <c r="M298" s="8" t="str">
        <f>SUBSTITUTE(GitBlitRepoTable[[#This Row],[Devs]], ";", ",")</f>
        <v/>
      </c>
      <c r="N298" s="8" t="s">
        <v>1508</v>
      </c>
    </row>
    <row r="299" spans="1:14" ht="57.6" x14ac:dyDescent="0.3">
      <c r="A299" s="3" t="str">
        <f>"GBR_" &amp; GitBlitRepoTable[[#This Row],[Repo Name]]</f>
        <v>GBR_psaxm</v>
      </c>
      <c r="B299" s="3" t="s">
        <v>844</v>
      </c>
      <c r="C299" s="4">
        <v>43647</v>
      </c>
      <c r="D299" s="5" t="s">
        <v>2</v>
      </c>
      <c r="E299" s="4">
        <f t="shared" si="5"/>
        <v>43654</v>
      </c>
      <c r="F299" s="5" t="s">
        <v>2</v>
      </c>
      <c r="G299" s="6">
        <v>0.54166666666666663</v>
      </c>
      <c r="H299" s="7"/>
      <c r="I299" s="8" t="s">
        <v>585</v>
      </c>
      <c r="J299" s="8" t="s">
        <v>586</v>
      </c>
      <c r="K299" s="8" t="s">
        <v>587</v>
      </c>
      <c r="L299" s="8" t="str">
        <f>SUBSTITUTE(GitBlitRepoTable[[#This Row],[Leads]], ";", ",")</f>
        <v>s276375,s998010,s012235,s008599,s005824,s132040,s007450,s608311,</v>
      </c>
      <c r="M299" s="8" t="str">
        <f>SUBSTITUTE(GitBlitRepoTable[[#This Row],[Devs]], ";", ",")</f>
        <v>s282472,</v>
      </c>
      <c r="N299" s="8" t="s">
        <v>1508</v>
      </c>
    </row>
    <row r="300" spans="1:14" ht="230.4" x14ac:dyDescent="0.3">
      <c r="A300" s="3" t="str">
        <f>"GBR_" &amp; GitBlitRepoTable[[#This Row],[Repo Name]]</f>
        <v>GBR_cma-documentation</v>
      </c>
      <c r="B300" s="3" t="s">
        <v>845</v>
      </c>
      <c r="C300" s="4">
        <v>43647</v>
      </c>
      <c r="D300" s="5" t="s">
        <v>2</v>
      </c>
      <c r="E300" s="4">
        <f t="shared" si="5"/>
        <v>43654</v>
      </c>
      <c r="F300" s="5" t="s">
        <v>2</v>
      </c>
      <c r="G300" s="6">
        <v>0.54166666666666663</v>
      </c>
      <c r="H300" s="7"/>
      <c r="I300" s="8" t="s">
        <v>846</v>
      </c>
      <c r="J300" s="8" t="s">
        <v>847</v>
      </c>
      <c r="K300" s="8" t="s">
        <v>848</v>
      </c>
      <c r="L300" s="8" t="str">
        <f>SUBSTITUTE(GitBlitRepoTable[[#This Row],[Leads]], ";", ",")</f>
        <v>s299563,s277482,s295637,s286171,s292236,s291970,s291554,s288591,s288070,s286452,s286251,s206653,s283023,s279638,s278454,s277844,s248234,s194745,s188785,s188122,s006958,s179120,s002100,s008271,s196887,</v>
      </c>
      <c r="M300" s="8" t="str">
        <f>SUBSTITUTE(GitBlitRepoTable[[#This Row],[Devs]], ";", ",")</f>
        <v>s295710,s295358,s292816,s291121,s280022,cmaabci,s270483,s264529,s195644,s004140,s250226,s197206,s007209,s209184,s005272,s194759,</v>
      </c>
      <c r="N300" s="8" t="s">
        <v>1508</v>
      </c>
    </row>
    <row r="301" spans="1:14" ht="72" x14ac:dyDescent="0.3">
      <c r="A301" s="3" t="str">
        <f>"GBR_" &amp; GitBlitRepoTable[[#This Row],[Repo Name]]</f>
        <v>GBR_energy-credit</v>
      </c>
      <c r="B301" s="3" t="s">
        <v>849</v>
      </c>
      <c r="C301" s="4">
        <v>43647</v>
      </c>
      <c r="D301" s="5" t="s">
        <v>2</v>
      </c>
      <c r="E301" s="4">
        <f t="shared" si="5"/>
        <v>43654</v>
      </c>
      <c r="F301" s="5" t="s">
        <v>2</v>
      </c>
      <c r="G301" s="6">
        <v>0.58333333333333337</v>
      </c>
      <c r="H301" s="7"/>
      <c r="I301" s="8" t="s">
        <v>850</v>
      </c>
      <c r="J301" s="8" t="s">
        <v>851</v>
      </c>
      <c r="K301" s="8" t="s">
        <v>852</v>
      </c>
      <c r="L301" s="8" t="str">
        <f>SUBSTITUTE(GitBlitRepoTable[[#This Row],[Leads]], ";", ",")</f>
        <v>s265025,s207769,s260705,s211930,s209399,s209664,s184520,s506956,s182647,s186128,</v>
      </c>
      <c r="M301" s="8" t="str">
        <f>SUBSTITUTE(GitBlitRepoTable[[#This Row],[Devs]], ";", ",")</f>
        <v>s294545,s294099,s260895,s133241,</v>
      </c>
      <c r="N301" s="8" t="s">
        <v>1508</v>
      </c>
    </row>
    <row r="302" spans="1:14" ht="28.8" x14ac:dyDescent="0.3">
      <c r="A302" s="3" t="str">
        <f>"GBR_" &amp; GitBlitRepoTable[[#This Row],[Repo Name]]</f>
        <v>GBR_StarReceiver</v>
      </c>
      <c r="B302" s="3" t="s">
        <v>853</v>
      </c>
      <c r="C302" s="4">
        <v>43648</v>
      </c>
      <c r="D302" s="5" t="s">
        <v>2</v>
      </c>
      <c r="E302" s="4">
        <f t="shared" si="5"/>
        <v>43655</v>
      </c>
      <c r="F302" s="5" t="s">
        <v>2</v>
      </c>
      <c r="G302" s="6">
        <v>0.41666666666666669</v>
      </c>
      <c r="H302" s="7"/>
      <c r="I302" s="8" t="s">
        <v>854</v>
      </c>
      <c r="J302" s="8" t="s">
        <v>855</v>
      </c>
      <c r="K302" s="8"/>
      <c r="L302" s="8" t="str">
        <f>SUBSTITUTE(GitBlitRepoTable[[#This Row],[Leads]], ";", ",")</f>
        <v>s003802,</v>
      </c>
      <c r="M302" s="8" t="str">
        <f>SUBSTITUTE(GitBlitRepoTable[[#This Row],[Devs]], ";", ",")</f>
        <v/>
      </c>
      <c r="N302" s="8" t="s">
        <v>1508</v>
      </c>
    </row>
    <row r="303" spans="1:14" ht="57.6" x14ac:dyDescent="0.3">
      <c r="A303" s="3" t="str">
        <f>"GBR_" &amp; GitBlitRepoTable[[#This Row],[Repo Name]]</f>
        <v>GBR_LASOR</v>
      </c>
      <c r="B303" s="3" t="s">
        <v>856</v>
      </c>
      <c r="C303" s="4">
        <v>43648</v>
      </c>
      <c r="D303" s="5" t="s">
        <v>2</v>
      </c>
      <c r="E303" s="4">
        <f t="shared" si="5"/>
        <v>43655</v>
      </c>
      <c r="F303" s="5" t="s">
        <v>2</v>
      </c>
      <c r="G303" s="6">
        <v>0.41666666666666669</v>
      </c>
      <c r="H303" s="7"/>
      <c r="I303" s="8" t="s">
        <v>857</v>
      </c>
      <c r="J303" s="8" t="s">
        <v>858</v>
      </c>
      <c r="K303" s="8" t="s">
        <v>859</v>
      </c>
      <c r="L303" s="8" t="str">
        <f>SUBSTITUTE(GitBlitRepoTable[[#This Row],[Leads]], ";", ",")</f>
        <v>s282281,s204452,s211930,s010792,s189126,s133241,s044114,s007846,</v>
      </c>
      <c r="M303" s="8" t="str">
        <f>SUBSTITUTE(GitBlitRepoTable[[#This Row],[Devs]], ";", ",")</f>
        <v>s211249,s133241,s203927,</v>
      </c>
      <c r="N303" s="8" t="s">
        <v>1508</v>
      </c>
    </row>
    <row r="304" spans="1:14" ht="57.6" x14ac:dyDescent="0.3">
      <c r="A304" s="3" t="str">
        <f>"GBR_" &amp; GitBlitRepoTable[[#This Row],[Repo Name]]</f>
        <v>GBR_AdServices</v>
      </c>
      <c r="B304" s="3" t="s">
        <v>860</v>
      </c>
      <c r="C304" s="4">
        <v>43648</v>
      </c>
      <c r="D304" s="5"/>
      <c r="E304" s="4">
        <f t="shared" si="5"/>
        <v>43655</v>
      </c>
      <c r="F304" s="5" t="s">
        <v>2</v>
      </c>
      <c r="G304" s="6">
        <v>0.54166666666666663</v>
      </c>
      <c r="H304" s="7" t="s">
        <v>861</v>
      </c>
      <c r="I304" s="8" t="s">
        <v>862</v>
      </c>
      <c r="J304" s="8" t="s">
        <v>829</v>
      </c>
      <c r="K304" s="8"/>
      <c r="L304" s="8" t="str">
        <f>SUBSTITUTE(GitBlitRepoTable[[#This Row],[Leads]], ";", ",")</f>
        <v>s211930,s209399,s209664,s184520,s506956,s182647,s186128,</v>
      </c>
      <c r="M304" s="8" t="str">
        <f>SUBSTITUTE(GitBlitRepoTable[[#This Row],[Devs]], ";", ",")</f>
        <v/>
      </c>
      <c r="N304" s="8" t="s">
        <v>1508</v>
      </c>
    </row>
    <row r="305" spans="1:14" ht="28.8" x14ac:dyDescent="0.3">
      <c r="A305" s="3" t="str">
        <f>"GBR_" &amp; GitBlitRepoTable[[#This Row],[Repo Name]]</f>
        <v>GBR_gencheckout</v>
      </c>
      <c r="B305" s="3" t="s">
        <v>863</v>
      </c>
      <c r="C305" s="4">
        <v>43648</v>
      </c>
      <c r="D305" s="5" t="s">
        <v>2</v>
      </c>
      <c r="E305" s="4">
        <f t="shared" si="5"/>
        <v>43655</v>
      </c>
      <c r="F305" s="5" t="s">
        <v>2</v>
      </c>
      <c r="G305" s="6">
        <v>0.54166666666666663</v>
      </c>
      <c r="H305" s="9"/>
      <c r="I305" s="8" t="s">
        <v>864</v>
      </c>
      <c r="J305" s="8" t="s">
        <v>865</v>
      </c>
      <c r="K305" s="8"/>
      <c r="L305" s="8" t="str">
        <f>SUBSTITUTE(GitBlitRepoTable[[#This Row],[Leads]], ";", ",")</f>
        <v>s281494,s209399,s196849,s209664,</v>
      </c>
      <c r="M305" s="8" t="str">
        <f>SUBSTITUTE(GitBlitRepoTable[[#This Row],[Devs]], ";", ",")</f>
        <v/>
      </c>
      <c r="N305" s="8" t="s">
        <v>1508</v>
      </c>
    </row>
    <row r="306" spans="1:14" ht="28.8" x14ac:dyDescent="0.3">
      <c r="A306" s="3" t="str">
        <f>"GBR_" &amp; GitBlitRepoTable[[#This Row],[Repo Name]]</f>
        <v>GBR_tririga</v>
      </c>
      <c r="B306" s="3" t="s">
        <v>866</v>
      </c>
      <c r="C306" s="4">
        <v>43648</v>
      </c>
      <c r="D306" s="5" t="s">
        <v>2</v>
      </c>
      <c r="E306" s="4">
        <f t="shared" si="5"/>
        <v>43655</v>
      </c>
      <c r="F306" s="5" t="s">
        <v>2</v>
      </c>
      <c r="G306" s="6">
        <v>0.58333333333333337</v>
      </c>
      <c r="H306" s="7"/>
      <c r="I306" s="8" t="s">
        <v>867</v>
      </c>
      <c r="J306" s="8" t="s">
        <v>868</v>
      </c>
      <c r="K306" s="8" t="s">
        <v>720</v>
      </c>
      <c r="L306" s="8" t="str">
        <f>SUBSTITUTE(GitBlitRepoTable[[#This Row],[Leads]], ";", ",")</f>
        <v>s287790,s270086,s003802,</v>
      </c>
      <c r="M306" s="8" t="str">
        <f>SUBSTITUTE(GitBlitRepoTable[[#This Row],[Devs]], ";", ",")</f>
        <v>s282931,</v>
      </c>
      <c r="N306" s="8" t="s">
        <v>1508</v>
      </c>
    </row>
    <row r="307" spans="1:14" ht="72" x14ac:dyDescent="0.3">
      <c r="A307" s="3" t="str">
        <f>"GBR_" &amp; GitBlitRepoTable[[#This Row],[Repo Name]]</f>
        <v>GBR_dmis_kvmeters</v>
      </c>
      <c r="B307" s="3" t="s">
        <v>869</v>
      </c>
      <c r="C307" s="4">
        <v>43648</v>
      </c>
      <c r="D307" s="5" t="s">
        <v>2</v>
      </c>
      <c r="E307" s="4">
        <f t="shared" si="5"/>
        <v>43655</v>
      </c>
      <c r="F307" s="5" t="s">
        <v>2</v>
      </c>
      <c r="G307" s="6">
        <v>0.58333333333333337</v>
      </c>
      <c r="H307" s="7"/>
      <c r="I307" s="8" t="s">
        <v>29</v>
      </c>
      <c r="J307" s="8" t="s">
        <v>519</v>
      </c>
      <c r="K307" s="8" t="s">
        <v>520</v>
      </c>
      <c r="L307" s="8" t="str">
        <f>SUBSTITUTE(GitBlitRepoTable[[#This Row],[Leads]], ";", ",")</f>
        <v>dconl87,</v>
      </c>
      <c r="M307" s="8" t="str">
        <f>SUBSTITUTE(GitBlitRepoTable[[#This Row],[Devs]], ";", ",")</f>
        <v>s299821,s278613,s243088,s187760,s186128,</v>
      </c>
      <c r="N307" s="8" t="s">
        <v>1508</v>
      </c>
    </row>
    <row r="308" spans="1:14" ht="158.4" x14ac:dyDescent="0.3">
      <c r="A308" s="3" t="str">
        <f>"GBR_" &amp; GitBlitRepoTable[[#This Row],[Repo Name]]</f>
        <v>GBR_ARS</v>
      </c>
      <c r="B308" s="3" t="s">
        <v>688</v>
      </c>
      <c r="C308" s="4">
        <v>43649</v>
      </c>
      <c r="D308" s="5" t="s">
        <v>2</v>
      </c>
      <c r="E308" s="4">
        <f t="shared" si="5"/>
        <v>43656</v>
      </c>
      <c r="F308" s="5" t="s">
        <v>2</v>
      </c>
      <c r="G308" s="6">
        <v>0.41666666666666669</v>
      </c>
      <c r="H308" s="7"/>
      <c r="I308" s="8" t="s">
        <v>689</v>
      </c>
      <c r="J308" s="8" t="s">
        <v>870</v>
      </c>
      <c r="K308" s="8" t="s">
        <v>871</v>
      </c>
      <c r="L308" s="8" t="str">
        <f>SUBSTITUTE(GitBlitRepoTable[[#This Row],[Leads]], ";", ",")</f>
        <v>s300542,s293306,s278308,s278311,s275511,s003802,s192085,s005748,</v>
      </c>
      <c r="M308" s="8" t="str">
        <f>SUBSTITUTE(GitBlitRepoTable[[#This Row],[Devs]], ";", ",")</f>
        <v>highvol,s294402,s288914,s286459,s283515,s282931,s282472,s281570,s274272,s341546,z001693,</v>
      </c>
      <c r="N308" s="8" t="s">
        <v>1508</v>
      </c>
    </row>
    <row r="309" spans="1:14" x14ac:dyDescent="0.3">
      <c r="A309" s="3" t="str">
        <f>"GBR_" &amp; GitBlitRepoTable[[#This Row],[Repo Name]]</f>
        <v>GBR_nike-world</v>
      </c>
      <c r="B309" s="3" t="s">
        <v>872</v>
      </c>
      <c r="C309" s="4">
        <v>43649</v>
      </c>
      <c r="D309" s="5"/>
      <c r="E309" s="4">
        <v>43656</v>
      </c>
      <c r="F309" s="5"/>
      <c r="G309" s="6">
        <v>0.41666666666666669</v>
      </c>
      <c r="H309" s="7" t="s">
        <v>706</v>
      </c>
      <c r="I309" s="8"/>
      <c r="J309" s="8"/>
      <c r="K309" s="8"/>
      <c r="L309" s="8" t="str">
        <f>SUBSTITUTE(GitBlitRepoTable[[#This Row],[Leads]], ";", ",")</f>
        <v/>
      </c>
      <c r="M309" s="8" t="str">
        <f>SUBSTITUTE(GitBlitRepoTable[[#This Row],[Devs]], ";", ",")</f>
        <v/>
      </c>
      <c r="N309" s="8"/>
    </row>
    <row r="310" spans="1:14" ht="43.2" x14ac:dyDescent="0.3">
      <c r="A310" s="3" t="str">
        <f>"GBR_" &amp; GitBlitRepoTable[[#This Row],[Repo Name]]</f>
        <v>GBR_UDR</v>
      </c>
      <c r="B310" s="3" t="s">
        <v>873</v>
      </c>
      <c r="C310" s="4">
        <v>43649</v>
      </c>
      <c r="D310" s="5" t="s">
        <v>2</v>
      </c>
      <c r="E310" s="4">
        <v>43656</v>
      </c>
      <c r="F310" s="5" t="s">
        <v>2</v>
      </c>
      <c r="G310" s="6">
        <v>0.54166666666666663</v>
      </c>
      <c r="H310" s="7"/>
      <c r="I310" s="8" t="s">
        <v>874</v>
      </c>
      <c r="J310" s="8" t="s">
        <v>875</v>
      </c>
      <c r="K310" s="8"/>
      <c r="L310" s="8" t="str">
        <f>SUBSTITUTE(GitBlitRepoTable[[#This Row],[Leads]], ";", ",")</f>
        <v>s211930,s209399,s209664,s506956,s182647,s186128,</v>
      </c>
      <c r="M310" s="8" t="str">
        <f>SUBSTITUTE(GitBlitRepoTable[[#This Row],[Devs]], ";", ",")</f>
        <v/>
      </c>
      <c r="N310" s="8" t="s">
        <v>1508</v>
      </c>
    </row>
    <row r="311" spans="1:14" ht="43.2" x14ac:dyDescent="0.3">
      <c r="A311" s="3" t="str">
        <f>"GBR_" &amp; GitBlitRepoTable[[#This Row],[Repo Name]]</f>
        <v>GBR_outage-optimization</v>
      </c>
      <c r="B311" s="3" t="s">
        <v>876</v>
      </c>
      <c r="C311" s="4">
        <v>43649</v>
      </c>
      <c r="D311" s="5" t="s">
        <v>2</v>
      </c>
      <c r="E311" s="4">
        <v>43656</v>
      </c>
      <c r="F311" s="5" t="s">
        <v>2</v>
      </c>
      <c r="G311" s="6">
        <v>0.54166666666666663</v>
      </c>
      <c r="H311" s="7"/>
      <c r="I311" s="8" t="s">
        <v>877</v>
      </c>
      <c r="J311" s="8" t="s">
        <v>878</v>
      </c>
      <c r="K311" s="8" t="s">
        <v>803</v>
      </c>
      <c r="L311" s="8" t="str">
        <f>SUBSTITUTE(GitBlitRepoTable[[#This Row],[Leads]], ";", ",")</f>
        <v>s297830,d002033,s133670,s005075,dtsob61,s094161,</v>
      </c>
      <c r="M311" s="8" t="str">
        <f>SUBSTITUTE(GitBlitRepoTable[[#This Row],[Devs]], ";", ",")</f>
        <v>s005748,</v>
      </c>
      <c r="N311" s="8" t="s">
        <v>1508</v>
      </c>
    </row>
    <row r="312" spans="1:14" ht="28.8" x14ac:dyDescent="0.3">
      <c r="A312" s="3" t="str">
        <f>"GBR_" &amp; GitBlitRepoTable[[#This Row],[Repo Name]]</f>
        <v>GBR_NEED</v>
      </c>
      <c r="B312" s="3" t="s">
        <v>879</v>
      </c>
      <c r="C312" s="4">
        <v>43649</v>
      </c>
      <c r="D312" s="5" t="s">
        <v>2</v>
      </c>
      <c r="E312" s="4">
        <v>43656</v>
      </c>
      <c r="F312" s="5" t="s">
        <v>2</v>
      </c>
      <c r="G312" s="6">
        <v>0.58333333333333337</v>
      </c>
      <c r="H312" s="7"/>
      <c r="I312" s="8" t="s">
        <v>880</v>
      </c>
      <c r="J312" s="8" t="s">
        <v>723</v>
      </c>
      <c r="K312" s="8" t="s">
        <v>881</v>
      </c>
      <c r="L312" s="8" t="str">
        <f>SUBSTITUTE(GitBlitRepoTable[[#This Row],[Leads]], ";", ",")</f>
        <v>s189784,s179953,</v>
      </c>
      <c r="M312" s="8" t="str">
        <f>SUBSTITUTE(GitBlitRepoTable[[#This Row],[Devs]], ";", ",")</f>
        <v>s179953,</v>
      </c>
      <c r="N312" s="8" t="s">
        <v>1508</v>
      </c>
    </row>
    <row r="313" spans="1:14" ht="28.8" x14ac:dyDescent="0.3">
      <c r="A313" s="3" t="str">
        <f>"GBR_" &amp; GitBlitRepoTable[[#This Row],[Repo Name]]</f>
        <v>GBR_DWMS_STORMS_DB</v>
      </c>
      <c r="B313" s="3" t="s">
        <v>882</v>
      </c>
      <c r="C313" s="4">
        <v>43649</v>
      </c>
      <c r="D313" s="5"/>
      <c r="E313" s="4">
        <v>43656</v>
      </c>
      <c r="F313" s="5" t="s">
        <v>2</v>
      </c>
      <c r="G313" s="6">
        <v>0.58333333333333337</v>
      </c>
      <c r="H313" s="7" t="s">
        <v>37</v>
      </c>
      <c r="I313" s="8" t="s">
        <v>883</v>
      </c>
      <c r="J313" s="8" t="s">
        <v>510</v>
      </c>
      <c r="K313" s="8" t="s">
        <v>884</v>
      </c>
      <c r="L313" s="8" t="str">
        <f>SUBSTITUTE(GitBlitRepoTable[[#This Row],[Leads]], ";", ",")</f>
        <v>s189784,s992324,</v>
      </c>
      <c r="M313" s="8" t="str">
        <f>SUBSTITUTE(GitBlitRepoTable[[#This Row],[Devs]], ";", ",")</f>
        <v>s174125,</v>
      </c>
      <c r="N313" s="8" t="s">
        <v>1508</v>
      </c>
    </row>
    <row r="314" spans="1:14" ht="43.2" x14ac:dyDescent="0.3">
      <c r="A314" s="3" t="str">
        <f>"GBR_" &amp; GitBlitRepoTable[[#This Row],[Repo Name]]</f>
        <v>GBR_arvr-station-standards-api</v>
      </c>
      <c r="B314" s="3" t="s">
        <v>885</v>
      </c>
      <c r="C314" s="4">
        <v>43649</v>
      </c>
      <c r="D314" s="5" t="s">
        <v>2</v>
      </c>
      <c r="E314" s="4">
        <v>43657</v>
      </c>
      <c r="F314" s="5" t="s">
        <v>2</v>
      </c>
      <c r="G314" s="6">
        <v>0.41666666666666669</v>
      </c>
      <c r="H314" s="7"/>
      <c r="I314" s="8" t="s">
        <v>436</v>
      </c>
      <c r="J314" s="8" t="s">
        <v>886</v>
      </c>
      <c r="K314" s="8" t="s">
        <v>887</v>
      </c>
      <c r="L314" s="8" t="str">
        <f>SUBSTITUTE(GitBlitRepoTable[[#This Row],[Leads]], ";", ",")</f>
        <v>s281716,s179860,s238727,s188785,s005075,</v>
      </c>
      <c r="M314" s="8" t="str">
        <f>SUBSTITUTE(GitBlitRepoTable[[#This Row],[Devs]], ";", ",")</f>
        <v>s290089,s206288,s240425,</v>
      </c>
      <c r="N314" s="8" t="s">
        <v>1508</v>
      </c>
    </row>
    <row r="315" spans="1:14" ht="28.8" x14ac:dyDescent="0.3">
      <c r="A315" s="3" t="str">
        <f>"GBR_" &amp; GitBlitRepoTable[[#This Row],[Repo Name]]</f>
        <v>GBR_TCIDR</v>
      </c>
      <c r="B315" s="3" t="s">
        <v>888</v>
      </c>
      <c r="C315" s="4">
        <v>43649</v>
      </c>
      <c r="D315" s="5" t="s">
        <v>2</v>
      </c>
      <c r="E315" s="4">
        <v>43657</v>
      </c>
      <c r="F315" s="5" t="s">
        <v>2</v>
      </c>
      <c r="G315" s="6">
        <v>0.41666666666666669</v>
      </c>
      <c r="H315" s="7"/>
      <c r="I315" s="8" t="s">
        <v>889</v>
      </c>
      <c r="J315" s="8" t="s">
        <v>890</v>
      </c>
      <c r="K315" s="8" t="s">
        <v>891</v>
      </c>
      <c r="L315" s="8" t="str">
        <f>SUBSTITUTE(GitBlitRepoTable[[#This Row],[Leads]], ";", ",")</f>
        <v>s252795,s005280,dconl87,</v>
      </c>
      <c r="M315" s="8" t="str">
        <f>SUBSTITUTE(GitBlitRepoTable[[#This Row],[Devs]], ";", ",")</f>
        <v>s248234,</v>
      </c>
      <c r="N315" s="8" t="s">
        <v>1508</v>
      </c>
    </row>
    <row r="316" spans="1:14" ht="187.2" x14ac:dyDescent="0.3">
      <c r="A316" s="3" t="str">
        <f>"GBR_" &amp; GitBlitRepoTable[[#This Row],[Repo Name]]</f>
        <v>GBR_EI_EAI</v>
      </c>
      <c r="B316" s="3" t="s">
        <v>892</v>
      </c>
      <c r="C316" s="4">
        <v>43649</v>
      </c>
      <c r="D316" s="5" t="s">
        <v>2</v>
      </c>
      <c r="E316" s="4">
        <v>43657</v>
      </c>
      <c r="F316" s="5" t="s">
        <v>2</v>
      </c>
      <c r="G316" s="6">
        <v>0.54166666666666663</v>
      </c>
      <c r="H316" s="7"/>
      <c r="I316" s="8" t="s">
        <v>893</v>
      </c>
      <c r="J316" s="8" t="s">
        <v>596</v>
      </c>
      <c r="K316" s="8" t="s">
        <v>597</v>
      </c>
      <c r="L316" s="8" t="str">
        <f>SUBSTITUTE(GitBlitRepoTable[[#This Row],[Leads]], ";", ",")</f>
        <v>s180313,s292343,s291970,s291554,s291154,s285592,s206653,s280430,s277844,s199504,s258580,</v>
      </c>
      <c r="M316" s="8" t="str">
        <f>SUBSTITUTE(GitBlitRepoTable[[#This Row],[Devs]], ";", ",")</f>
        <v>s299266,s294902,s258433,s293450,s291554,s291154,s291121,s288070,s284473,s281199,s279638,s258580,s186283,</v>
      </c>
      <c r="N316" s="8" t="s">
        <v>1508</v>
      </c>
    </row>
    <row r="317" spans="1:14" ht="57.6" x14ac:dyDescent="0.3">
      <c r="A317" s="3" t="str">
        <f>"GBR_" &amp; GitBlitRepoTable[[#This Row],[Repo Name]]</f>
        <v>GBR_UnitCosting</v>
      </c>
      <c r="B317" s="3" t="s">
        <v>894</v>
      </c>
      <c r="C317" s="4">
        <v>43649</v>
      </c>
      <c r="D317" s="5" t="s">
        <v>2</v>
      </c>
      <c r="E317" s="4">
        <v>43657</v>
      </c>
      <c r="F317" s="5" t="s">
        <v>2</v>
      </c>
      <c r="G317" s="6">
        <v>0.54166666666666663</v>
      </c>
      <c r="H317" s="7"/>
      <c r="I317" s="8" t="s">
        <v>895</v>
      </c>
      <c r="J317" s="8" t="s">
        <v>896</v>
      </c>
      <c r="K317" s="8"/>
      <c r="L317" s="8" t="str">
        <f>SUBSTITUTE(GitBlitRepoTable[[#This Row],[Leads]], ";", ",")</f>
        <v>s211930,s209399,s196849,s209664,s184520,s506956,s182647,s186128,</v>
      </c>
      <c r="M317" s="8" t="str">
        <f>SUBSTITUTE(GitBlitRepoTable[[#This Row],[Devs]], ";", ",")</f>
        <v/>
      </c>
      <c r="N317" s="8" t="s">
        <v>1508</v>
      </c>
    </row>
    <row r="318" spans="1:14" ht="72" x14ac:dyDescent="0.3">
      <c r="A318" s="3" t="str">
        <f>"GBR_" &amp; GitBlitRepoTable[[#This Row],[Repo Name]]</f>
        <v>GBR_dmis_code_selector</v>
      </c>
      <c r="B318" s="3" t="s">
        <v>897</v>
      </c>
      <c r="C318" s="4">
        <v>43649</v>
      </c>
      <c r="D318" s="5" t="s">
        <v>2</v>
      </c>
      <c r="E318" s="4">
        <v>43657</v>
      </c>
      <c r="F318" s="5" t="s">
        <v>2</v>
      </c>
      <c r="G318" s="6">
        <v>0.58333333333333337</v>
      </c>
      <c r="H318" s="7"/>
      <c r="I318" s="8" t="s">
        <v>29</v>
      </c>
      <c r="J318" s="8" t="s">
        <v>519</v>
      </c>
      <c r="K318" s="8" t="s">
        <v>520</v>
      </c>
      <c r="L318" s="8" t="str">
        <f>SUBSTITUTE(GitBlitRepoTable[[#This Row],[Leads]], ";", ",")</f>
        <v>dconl87,</v>
      </c>
      <c r="M318" s="8" t="str">
        <f>SUBSTITUTE(GitBlitRepoTable[[#This Row],[Devs]], ";", ",")</f>
        <v>s299821,s278613,s243088,s187760,s186128,</v>
      </c>
      <c r="N318" s="8" t="s">
        <v>1508</v>
      </c>
    </row>
    <row r="319" spans="1:14" ht="28.8" x14ac:dyDescent="0.3">
      <c r="A319" s="3" t="str">
        <f>"GBR_" &amp; GitBlitRepoTable[[#This Row],[Repo Name]]</f>
        <v>GBR_carirvlt</v>
      </c>
      <c r="B319" s="3" t="s">
        <v>898</v>
      </c>
      <c r="C319" s="4">
        <v>43649</v>
      </c>
      <c r="D319" s="5" t="s">
        <v>2</v>
      </c>
      <c r="E319" s="4">
        <v>43657</v>
      </c>
      <c r="F319" s="5" t="s">
        <v>2</v>
      </c>
      <c r="G319" s="6">
        <v>0.58333333333333337</v>
      </c>
      <c r="H319" s="7"/>
      <c r="I319" s="8" t="s">
        <v>899</v>
      </c>
      <c r="J319" s="8" t="s">
        <v>900</v>
      </c>
      <c r="K319" s="8"/>
      <c r="L319" s="8" t="str">
        <f>SUBSTITUTE(GitBlitRepoTable[[#This Row],[Leads]], ";", ",")</f>
        <v>s211410,s251080,</v>
      </c>
      <c r="M319" s="8" t="str">
        <f>SUBSTITUTE(GitBlitRepoTable[[#This Row],[Devs]], ";", ",")</f>
        <v/>
      </c>
      <c r="N319" s="8" t="s">
        <v>1508</v>
      </c>
    </row>
    <row r="320" spans="1:14" ht="43.2" x14ac:dyDescent="0.3">
      <c r="A320" s="3" t="str">
        <f>"GBR_" &amp; GitBlitRepoTable[[#This Row],[Repo Name]]</f>
        <v>GBR_contributor</v>
      </c>
      <c r="B320" s="3" t="s">
        <v>901</v>
      </c>
      <c r="C320" s="4">
        <v>43649</v>
      </c>
      <c r="D320" s="5" t="s">
        <v>2</v>
      </c>
      <c r="E320" s="4">
        <v>43658</v>
      </c>
      <c r="F320" s="5" t="s">
        <v>2</v>
      </c>
      <c r="G320" s="6">
        <v>0.41666666666666669</v>
      </c>
      <c r="H320" s="7"/>
      <c r="I320" s="8" t="s">
        <v>902</v>
      </c>
      <c r="J320" s="8" t="s">
        <v>903</v>
      </c>
      <c r="K320" s="8"/>
      <c r="L320" s="8" t="str">
        <f>SUBSTITUTE(GitBlitRepoTable[[#This Row],[Leads]], ";", ",")</f>
        <v>s009218,s274475,d001039,s002100,s003811,</v>
      </c>
      <c r="M320" s="8" t="str">
        <f>SUBSTITUTE(GitBlitRepoTable[[#This Row],[Devs]], ";", ",")</f>
        <v/>
      </c>
      <c r="N320" s="8" t="s">
        <v>1508</v>
      </c>
    </row>
    <row r="321" spans="1:14" ht="57.6" x14ac:dyDescent="0.3">
      <c r="A321" s="3" t="str">
        <f>"GBR_" &amp; GitBlitRepoTable[[#This Row],[Repo Name]]</f>
        <v>GBR_TAPIS</v>
      </c>
      <c r="B321" s="3" t="s">
        <v>904</v>
      </c>
      <c r="C321" s="4">
        <v>43649</v>
      </c>
      <c r="D321" s="5" t="s">
        <v>2</v>
      </c>
      <c r="E321" s="4">
        <v>43658</v>
      </c>
      <c r="F321" s="5" t="s">
        <v>2</v>
      </c>
      <c r="G321" s="6">
        <v>0.41666666666666669</v>
      </c>
      <c r="H321" s="7"/>
      <c r="I321" s="8" t="s">
        <v>905</v>
      </c>
      <c r="J321" s="8" t="s">
        <v>829</v>
      </c>
      <c r="K321" s="8"/>
      <c r="L321" s="8" t="str">
        <f>SUBSTITUTE(GitBlitRepoTable[[#This Row],[Leads]], ";", ",")</f>
        <v>s211930,s209399,s209664,s184520,s506956,s182647,s186128,</v>
      </c>
      <c r="M321" s="8" t="str">
        <f>SUBSTITUTE(GitBlitRepoTable[[#This Row],[Devs]], ";", ",")</f>
        <v/>
      </c>
      <c r="N321" s="8" t="s">
        <v>1508</v>
      </c>
    </row>
    <row r="322" spans="1:14" ht="28.8" x14ac:dyDescent="0.3">
      <c r="A322" s="3" t="str">
        <f>"GBR_" &amp; GitBlitRepoTable[[#This Row],[Repo Name]]</f>
        <v>GBR_geninactive</v>
      </c>
      <c r="B322" s="3" t="s">
        <v>906</v>
      </c>
      <c r="C322" s="4">
        <v>43649</v>
      </c>
      <c r="D322" s="5" t="s">
        <v>2</v>
      </c>
      <c r="E322" s="4">
        <v>43658</v>
      </c>
      <c r="F322" s="5" t="s">
        <v>2</v>
      </c>
      <c r="G322" s="6">
        <v>0.54166666666666663</v>
      </c>
      <c r="H322" s="7"/>
      <c r="I322" s="8" t="s">
        <v>907</v>
      </c>
      <c r="J322" s="8" t="s">
        <v>908</v>
      </c>
      <c r="K322" s="8"/>
      <c r="L322" s="8" t="str">
        <f>SUBSTITUTE(GitBlitRepoTable[[#This Row],[Leads]], ";", ",")</f>
        <v>s143001,</v>
      </c>
      <c r="M322" s="8" t="str">
        <f>SUBSTITUTE(GitBlitRepoTable[[#This Row],[Devs]], ";", ",")</f>
        <v/>
      </c>
      <c r="N322" s="8" t="s">
        <v>1508</v>
      </c>
    </row>
    <row r="323" spans="1:14" ht="28.8" x14ac:dyDescent="0.3">
      <c r="A323" s="3" t="str">
        <f>"GBR_" &amp; GitBlitRepoTable[[#This Row],[Repo Name]]</f>
        <v>GBR_PropensityModels</v>
      </c>
      <c r="B323" s="3" t="s">
        <v>909</v>
      </c>
      <c r="C323" s="4">
        <v>43649</v>
      </c>
      <c r="D323" s="5" t="s">
        <v>2</v>
      </c>
      <c r="E323" s="4">
        <v>43658</v>
      </c>
      <c r="F323" s="5" t="s">
        <v>2</v>
      </c>
      <c r="G323" s="6">
        <v>0.54166666666666663</v>
      </c>
      <c r="H323" s="7"/>
      <c r="I323" s="8" t="s">
        <v>540</v>
      </c>
      <c r="J323" s="17" t="s">
        <v>336</v>
      </c>
      <c r="K323" s="8"/>
      <c r="L323" s="8" t="str">
        <f>SUBSTITUTE(GitBlitRepoTable[[#This Row],[Leads]], ";", ",")</f>
        <v>s283569</v>
      </c>
      <c r="M323" s="8" t="str">
        <f>SUBSTITUTE(GitBlitRepoTable[[#This Row],[Devs]], ";", ",")</f>
        <v/>
      </c>
      <c r="N323" s="8" t="s">
        <v>1508</v>
      </c>
    </row>
    <row r="324" spans="1:14" x14ac:dyDescent="0.3">
      <c r="A324" s="3" t="str">
        <f>"GBR_" &amp; GitBlitRepoTable[[#This Row],[Repo Name]]</f>
        <v>GBR_platform-pipelines</v>
      </c>
      <c r="B324" s="3" t="s">
        <v>910</v>
      </c>
      <c r="C324" s="4">
        <v>43649</v>
      </c>
      <c r="D324" s="5"/>
      <c r="E324" s="4">
        <v>43658</v>
      </c>
      <c r="F324" s="5"/>
      <c r="G324" s="6">
        <v>0.58333333333333337</v>
      </c>
      <c r="H324" s="7" t="s">
        <v>911</v>
      </c>
      <c r="I324" s="8"/>
      <c r="J324" s="8"/>
      <c r="K324" s="8"/>
      <c r="L324" s="8" t="str">
        <f>SUBSTITUTE(GitBlitRepoTable[[#This Row],[Leads]], ";", ",")</f>
        <v/>
      </c>
      <c r="M324" s="8" t="str">
        <f>SUBSTITUTE(GitBlitRepoTable[[#This Row],[Devs]], ";", ",")</f>
        <v/>
      </c>
      <c r="N324" s="8"/>
    </row>
    <row r="325" spans="1:14" ht="43.2" x14ac:dyDescent="0.3">
      <c r="A325" s="3" t="str">
        <f>"GBR_" &amp; GitBlitRepoTable[[#This Row],[Repo Name]]</f>
        <v>GBR_arvr-documentation</v>
      </c>
      <c r="B325" s="3" t="s">
        <v>912</v>
      </c>
      <c r="C325" s="4">
        <v>43649</v>
      </c>
      <c r="D325" s="5" t="s">
        <v>2</v>
      </c>
      <c r="E325" s="4">
        <v>43658</v>
      </c>
      <c r="F325" s="5" t="s">
        <v>2</v>
      </c>
      <c r="G325" s="6">
        <v>0.58333333333333337</v>
      </c>
      <c r="H325" s="7"/>
      <c r="I325" s="8" t="s">
        <v>436</v>
      </c>
      <c r="J325" s="8" t="s">
        <v>886</v>
      </c>
      <c r="K325" s="8" t="s">
        <v>887</v>
      </c>
      <c r="L325" s="8" t="str">
        <f>SUBSTITUTE(GitBlitRepoTable[[#This Row],[Leads]], ";", ",")</f>
        <v>s281716,s179860,s238727,s188785,s005075,</v>
      </c>
      <c r="M325" s="8" t="str">
        <f>SUBSTITUTE(GitBlitRepoTable[[#This Row],[Devs]], ";", ",")</f>
        <v>s290089,s206288,s240425,</v>
      </c>
      <c r="N325" s="8" t="s">
        <v>1508</v>
      </c>
    </row>
    <row r="326" spans="1:14" ht="28.8" x14ac:dyDescent="0.3">
      <c r="A326" s="3" t="str">
        <f>"GBR_" &amp; GitBlitRepoTable[[#This Row],[Repo Name]]</f>
        <v>GBR_ServerVirtualization</v>
      </c>
      <c r="B326" s="3" t="s">
        <v>913</v>
      </c>
      <c r="C326" s="4">
        <v>43654</v>
      </c>
      <c r="D326" s="5" t="s">
        <v>2</v>
      </c>
      <c r="E326" s="4">
        <f t="shared" ref="E326:E389" si="6">C326+7</f>
        <v>43661</v>
      </c>
      <c r="F326" s="5" t="s">
        <v>2</v>
      </c>
      <c r="G326" s="6">
        <v>0.41666666666666669</v>
      </c>
      <c r="H326" s="7"/>
      <c r="I326" s="8" t="s">
        <v>914</v>
      </c>
      <c r="J326" s="8" t="s">
        <v>915</v>
      </c>
      <c r="K326" s="8" t="s">
        <v>916</v>
      </c>
      <c r="L326" s="8" t="str">
        <f>SUBSTITUTE(GitBlitRepoTable[[#This Row],[Leads]], ";", ",")</f>
        <v>d000175,</v>
      </c>
      <c r="M326" s="8" t="str">
        <f>SUBSTITUTE(GitBlitRepoTable[[#This Row],[Devs]], ";", ",")</f>
        <v>s207725,</v>
      </c>
      <c r="N326" s="8" t="s">
        <v>1508</v>
      </c>
    </row>
    <row r="327" spans="1:14" ht="28.8" x14ac:dyDescent="0.3">
      <c r="A327" s="3" t="str">
        <f>"GBR_" &amp; GitBlitRepoTable[[#This Row],[Repo Name]]</f>
        <v>GBR_MASubscriptionAdmin</v>
      </c>
      <c r="B327" s="3" t="s">
        <v>661</v>
      </c>
      <c r="C327" s="4">
        <v>43654</v>
      </c>
      <c r="D327" s="5" t="s">
        <v>2</v>
      </c>
      <c r="E327" s="4">
        <f t="shared" si="6"/>
        <v>43661</v>
      </c>
      <c r="F327" s="5" t="s">
        <v>2</v>
      </c>
      <c r="G327" s="6">
        <v>0.41666666666666669</v>
      </c>
      <c r="H327" s="7" t="s">
        <v>508</v>
      </c>
      <c r="I327" s="8" t="s">
        <v>917</v>
      </c>
      <c r="J327" s="8"/>
      <c r="K327" s="8"/>
      <c r="L327" s="8" t="str">
        <f>SUBSTITUTE(GitBlitRepoTable[[#This Row],[Leads]], ";", ",")</f>
        <v/>
      </c>
      <c r="M327" s="8" t="str">
        <f>SUBSTITUTE(GitBlitRepoTable[[#This Row],[Devs]], ";", ",")</f>
        <v/>
      </c>
      <c r="N327" s="8" t="s">
        <v>1508</v>
      </c>
    </row>
    <row r="328" spans="1:14" ht="409.6" x14ac:dyDescent="0.3">
      <c r="A328" s="3" t="str">
        <f>"GBR_" &amp; GitBlitRepoTable[[#This Row],[Repo Name]]</f>
        <v>GBR_vvo_adaptivolt</v>
      </c>
      <c r="B328" s="3" t="s">
        <v>918</v>
      </c>
      <c r="C328" s="4">
        <v>43654</v>
      </c>
      <c r="D328" s="5" t="s">
        <v>2</v>
      </c>
      <c r="E328" s="4">
        <f t="shared" si="6"/>
        <v>43661</v>
      </c>
      <c r="F328" s="5" t="s">
        <v>2</v>
      </c>
      <c r="G328" s="6">
        <v>0.54166666666666663</v>
      </c>
      <c r="H328" s="7"/>
      <c r="I328" s="8" t="s">
        <v>25</v>
      </c>
      <c r="J328" s="8" t="s">
        <v>758</v>
      </c>
      <c r="K328" s="8" t="s">
        <v>528</v>
      </c>
      <c r="L328" s="8" t="str">
        <f>SUBSTITUTE(GitBlitRepoTable[[#This Row],[Leads]], ";", ",")</f>
        <v>s295702,s294401,s291326,s288553,s278013,s007585,s202025,s183623,s203524,</v>
      </c>
      <c r="M328" s="8" t="str">
        <f>SUBSTITUTE(GitBlitRepoTable[[#This Row],[Devs]], ";", ",")</f>
        <v>s298163,s297887,s295062,s294401,s293840,s293014,s292931,s292503,s292414,s292078,s291106,s291326,s291152,s278572,s288553,s286062,s285321,s281300,s279210,s278013,s274590,s274553,s272295,s264706,s261076,s249251,s203068,s005824,s012358,s239290,</v>
      </c>
      <c r="N328" s="8" t="s">
        <v>1508</v>
      </c>
    </row>
    <row r="329" spans="1:14" ht="43.2" x14ac:dyDescent="0.3">
      <c r="A329" s="3" t="str">
        <f>"GBR_" &amp; GitBlitRepoTable[[#This Row],[Repo Name]]</f>
        <v>GBR_MSC</v>
      </c>
      <c r="B329" s="3" t="s">
        <v>919</v>
      </c>
      <c r="C329" s="4">
        <v>43654</v>
      </c>
      <c r="D329" s="5" t="s">
        <v>2</v>
      </c>
      <c r="E329" s="4">
        <f t="shared" si="6"/>
        <v>43661</v>
      </c>
      <c r="F329" s="5" t="s">
        <v>2</v>
      </c>
      <c r="G329" s="6">
        <v>0.54166666666666663</v>
      </c>
      <c r="H329" s="7"/>
      <c r="I329" s="8" t="s">
        <v>877</v>
      </c>
      <c r="J329" s="8" t="s">
        <v>878</v>
      </c>
      <c r="K329" s="8" t="s">
        <v>803</v>
      </c>
      <c r="L329" s="8" t="str">
        <f>SUBSTITUTE(GitBlitRepoTable[[#This Row],[Leads]], ";", ",")</f>
        <v>s297830,d002033,s133670,s005075,dtsob61,s094161,</v>
      </c>
      <c r="M329" s="8" t="str">
        <f>SUBSTITUTE(GitBlitRepoTable[[#This Row],[Devs]], ";", ",")</f>
        <v>s005748,</v>
      </c>
      <c r="N329" s="8" t="s">
        <v>1508</v>
      </c>
    </row>
    <row r="330" spans="1:14" ht="28.8" x14ac:dyDescent="0.3">
      <c r="A330" s="3" t="str">
        <f>"GBR_" &amp; GitBlitRepoTable[[#This Row],[Repo Name]]</f>
        <v>GBR_THETA</v>
      </c>
      <c r="B330" s="3" t="s">
        <v>920</v>
      </c>
      <c r="C330" s="4">
        <v>43654</v>
      </c>
      <c r="D330" s="5" t="s">
        <v>2</v>
      </c>
      <c r="E330" s="4">
        <f t="shared" si="6"/>
        <v>43661</v>
      </c>
      <c r="F330" s="5" t="s">
        <v>2</v>
      </c>
      <c r="G330" s="6">
        <v>0.58333333333333337</v>
      </c>
      <c r="H330" s="7" t="s">
        <v>508</v>
      </c>
      <c r="I330" s="8" t="s">
        <v>921</v>
      </c>
      <c r="J330" s="8" t="s">
        <v>922</v>
      </c>
      <c r="K330" s="8" t="s">
        <v>923</v>
      </c>
      <c r="L330" s="8" t="str">
        <f>SUBSTITUTE(GitBlitRepoTable[[#This Row],[Leads]], ";", ",")</f>
        <v>s005628,s007846,</v>
      </c>
      <c r="M330" s="8" t="str">
        <f>SUBSTITUTE(GitBlitRepoTable[[#This Row],[Devs]], ";", ",")</f>
        <v>s131011,</v>
      </c>
      <c r="N330" s="8" t="s">
        <v>1508</v>
      </c>
    </row>
    <row r="331" spans="1:14" ht="86.4" x14ac:dyDescent="0.3">
      <c r="A331" s="3" t="str">
        <f>"GBR_" &amp; GitBlitRepoTable[[#This Row],[Repo Name]]</f>
        <v>GBR_WME-rewrite</v>
      </c>
      <c r="B331" s="3" t="s">
        <v>924</v>
      </c>
      <c r="C331" s="4"/>
      <c r="D331" s="5"/>
      <c r="E331" s="4">
        <v>43585</v>
      </c>
      <c r="F331" s="5" t="s">
        <v>2</v>
      </c>
      <c r="G331" s="6">
        <v>0.58333333333333337</v>
      </c>
      <c r="H331" s="7"/>
      <c r="I331" s="8" t="s">
        <v>630</v>
      </c>
      <c r="J331" s="8" t="s">
        <v>631</v>
      </c>
      <c r="K331" s="8" t="s">
        <v>632</v>
      </c>
      <c r="L331" s="8" t="str">
        <f>SUBSTITUTE(GitBlitRepoTable[[#This Row],[Leads]], ";", ",")</f>
        <v>s243088,z000461,</v>
      </c>
      <c r="M331" s="8" t="str">
        <f>SUBSTITUTE(GitBlitRepoTable[[#This Row],[Devs]], ";", ",")</f>
        <v>s292155,s280615,s272609,s263867,s243247,s242932,</v>
      </c>
      <c r="N331" s="8" t="s">
        <v>1508</v>
      </c>
    </row>
    <row r="332" spans="1:14" ht="100.8" x14ac:dyDescent="0.3">
      <c r="A332" s="3" t="str">
        <f>"GBR_" &amp; GitBlitRepoTable[[#This Row],[Repo Name]]</f>
        <v>GBR_AgencyExtranet</v>
      </c>
      <c r="B332" s="3" t="s">
        <v>925</v>
      </c>
      <c r="C332" s="4">
        <v>43655</v>
      </c>
      <c r="D332" s="5" t="s">
        <v>2</v>
      </c>
      <c r="E332" s="4">
        <f t="shared" si="6"/>
        <v>43662</v>
      </c>
      <c r="F332" s="5" t="s">
        <v>2</v>
      </c>
      <c r="G332" s="6">
        <v>0.41666666666666669</v>
      </c>
      <c r="H332" s="7" t="s">
        <v>657</v>
      </c>
      <c r="I332" s="8" t="s">
        <v>926</v>
      </c>
      <c r="J332" s="8" t="s">
        <v>927</v>
      </c>
      <c r="K332" s="8" t="s">
        <v>928</v>
      </c>
      <c r="L332" s="8" t="str">
        <f>SUBSTITUTE(GitBlitRepoTable[[#This Row],[Leads]], ";", ",")</f>
        <v>s293306,s276201,s274475,s207855,s272385,s270999,s238727,s252795,d001039,s210749,s206534,s002100,s003811,s008271,</v>
      </c>
      <c r="M332" s="8" t="str">
        <f>SUBSTITUTE(GitBlitRepoTable[[#This Row],[Devs]], ";", ",")</f>
        <v>s278390,s276201,s274475,s270999,s252795,s206534,s003811,</v>
      </c>
      <c r="N332" s="8" t="s">
        <v>1508</v>
      </c>
    </row>
    <row r="333" spans="1:14" ht="28.8" x14ac:dyDescent="0.3">
      <c r="A333" s="3" t="str">
        <f>"GBR_" &amp; GitBlitRepoTable[[#This Row],[Repo Name]]</f>
        <v>GBR_HVCA</v>
      </c>
      <c r="B333" s="3" t="s">
        <v>929</v>
      </c>
      <c r="C333" s="4">
        <v>43655</v>
      </c>
      <c r="D333" s="5" t="s">
        <v>2</v>
      </c>
      <c r="E333" s="4">
        <f t="shared" si="6"/>
        <v>43662</v>
      </c>
      <c r="F333" s="5" t="s">
        <v>2</v>
      </c>
      <c r="G333" s="6">
        <v>0.41666666666666669</v>
      </c>
      <c r="H333" s="7"/>
      <c r="I333" s="8" t="s">
        <v>930</v>
      </c>
      <c r="J333" s="8" t="s">
        <v>538</v>
      </c>
      <c r="K333" s="8"/>
      <c r="L333" s="8" t="str">
        <f>SUBSTITUTE(GitBlitRepoTable[[#This Row],[Leads]], ";", ",")</f>
        <v>s010572,s006528,</v>
      </c>
      <c r="M333" s="8" t="str">
        <f>SUBSTITUTE(GitBlitRepoTable[[#This Row],[Devs]], ";", ",")</f>
        <v/>
      </c>
      <c r="N333" s="8" t="s">
        <v>1508</v>
      </c>
    </row>
    <row r="334" spans="1:14" ht="43.2" x14ac:dyDescent="0.3">
      <c r="A334" s="3" t="str">
        <f>"GBR_" &amp; GitBlitRepoTable[[#This Row],[Repo Name]]</f>
        <v>GBR_arvr-bold-android</v>
      </c>
      <c r="B334" s="3" t="s">
        <v>931</v>
      </c>
      <c r="C334" s="4">
        <v>43655</v>
      </c>
      <c r="D334" s="5" t="s">
        <v>2</v>
      </c>
      <c r="E334" s="4">
        <f t="shared" si="6"/>
        <v>43662</v>
      </c>
      <c r="F334" s="5" t="s">
        <v>2</v>
      </c>
      <c r="G334" s="6">
        <v>0.54166666666666663</v>
      </c>
      <c r="H334" s="7"/>
      <c r="I334" s="8" t="s">
        <v>436</v>
      </c>
      <c r="J334" s="8" t="s">
        <v>886</v>
      </c>
      <c r="K334" s="8" t="s">
        <v>887</v>
      </c>
      <c r="L334" s="8" t="str">
        <f>SUBSTITUTE(GitBlitRepoTable[[#This Row],[Leads]], ";", ",")</f>
        <v>s281716,s179860,s238727,s188785,s005075,</v>
      </c>
      <c r="M334" s="8" t="str">
        <f>SUBSTITUTE(GitBlitRepoTable[[#This Row],[Devs]], ";", ",")</f>
        <v>s290089,s206288,s240425,</v>
      </c>
      <c r="N334" s="8" t="s">
        <v>1508</v>
      </c>
    </row>
    <row r="335" spans="1:14" ht="28.8" x14ac:dyDescent="0.3">
      <c r="A335" s="3" t="str">
        <f>"GBR_" &amp; GitBlitRepoTable[[#This Row],[Repo Name]]</f>
        <v>GBR_CreditCheck</v>
      </c>
      <c r="B335" s="3" t="s">
        <v>932</v>
      </c>
      <c r="C335" s="4">
        <v>43655</v>
      </c>
      <c r="D335" s="5" t="s">
        <v>2</v>
      </c>
      <c r="E335" s="4">
        <f t="shared" si="6"/>
        <v>43662</v>
      </c>
      <c r="F335" s="5" t="s">
        <v>2</v>
      </c>
      <c r="G335" s="6">
        <v>0.54166666666666663</v>
      </c>
      <c r="H335" s="7"/>
      <c r="I335" s="8" t="s">
        <v>933</v>
      </c>
      <c r="J335" s="8" t="s">
        <v>934</v>
      </c>
      <c r="K335" s="8"/>
      <c r="L335" s="8" t="str">
        <f>SUBSTITUTE(GitBlitRepoTable[[#This Row],[Leads]], ";", ",")</f>
        <v>d001039,s003811,</v>
      </c>
      <c r="M335" s="8" t="str">
        <f>SUBSTITUTE(GitBlitRepoTable[[#This Row],[Devs]], ";", ",")</f>
        <v/>
      </c>
      <c r="N335" s="8" t="s">
        <v>1508</v>
      </c>
    </row>
    <row r="336" spans="1:14" ht="230.4" x14ac:dyDescent="0.3">
      <c r="A336" s="3" t="str">
        <f>"GBR_" &amp; GitBlitRepoTable[[#This Row],[Repo Name]]</f>
        <v>GBR_cma-android-secrets</v>
      </c>
      <c r="B336" s="3" t="s">
        <v>935</v>
      </c>
      <c r="C336" s="4">
        <v>43655</v>
      </c>
      <c r="D336" s="5" t="s">
        <v>2</v>
      </c>
      <c r="E336" s="4">
        <f t="shared" si="6"/>
        <v>43662</v>
      </c>
      <c r="F336" s="5" t="s">
        <v>2</v>
      </c>
      <c r="G336" s="6">
        <v>0.58333333333333337</v>
      </c>
      <c r="H336" s="7"/>
      <c r="I336" s="8" t="s">
        <v>846</v>
      </c>
      <c r="J336" s="8" t="s">
        <v>847</v>
      </c>
      <c r="K336" s="8" t="s">
        <v>848</v>
      </c>
      <c r="L336" s="8" t="str">
        <f>SUBSTITUTE(GitBlitRepoTable[[#This Row],[Leads]], ";", ",")</f>
        <v>s299563,s277482,s295637,s286171,s292236,s291970,s291554,s288591,s288070,s286452,s286251,s206653,s283023,s279638,s278454,s277844,s248234,s194745,s188785,s188122,s006958,s179120,s002100,s008271,s196887,</v>
      </c>
      <c r="M336" s="8" t="str">
        <f>SUBSTITUTE(GitBlitRepoTable[[#This Row],[Devs]], ";", ",")</f>
        <v>s295710,s295358,s292816,s291121,s280022,cmaabci,s270483,s264529,s195644,s004140,s250226,s197206,s007209,s209184,s005272,s194759,</v>
      </c>
      <c r="N336" s="8" t="s">
        <v>1508</v>
      </c>
    </row>
    <row r="337" spans="1:14" ht="409.6" x14ac:dyDescent="0.3">
      <c r="A337" s="3" t="str">
        <f>"GBR_" &amp; GitBlitRepoTable[[#This Row],[Repo Name]]</f>
        <v>GBR_revpro</v>
      </c>
      <c r="B337" s="3" t="s">
        <v>936</v>
      </c>
      <c r="C337" s="4">
        <v>43655</v>
      </c>
      <c r="D337" s="5" t="s">
        <v>2</v>
      </c>
      <c r="E337" s="4">
        <f t="shared" si="6"/>
        <v>43662</v>
      </c>
      <c r="F337" s="5" t="s">
        <v>2</v>
      </c>
      <c r="G337" s="6">
        <v>0.58333333333333337</v>
      </c>
      <c r="H337" s="7"/>
      <c r="I337" s="8" t="s">
        <v>25</v>
      </c>
      <c r="J337" s="8" t="s">
        <v>758</v>
      </c>
      <c r="K337" s="8" t="s">
        <v>528</v>
      </c>
      <c r="L337" s="8" t="str">
        <f>SUBSTITUTE(GitBlitRepoTable[[#This Row],[Leads]], ";", ",")</f>
        <v>s295702,s294401,s291326,s288553,s278013,s007585,s202025,s183623,s203524,</v>
      </c>
      <c r="M337" s="8" t="str">
        <f>SUBSTITUTE(GitBlitRepoTable[[#This Row],[Devs]], ";", ",")</f>
        <v>s298163,s297887,s295062,s294401,s293840,s293014,s292931,s292503,s292414,s292078,s291106,s291326,s291152,s278572,s288553,s286062,s285321,s281300,s279210,s278013,s274590,s274553,s272295,s264706,s261076,s249251,s203068,s005824,s012358,s239290,</v>
      </c>
      <c r="N337" s="8" t="s">
        <v>1508</v>
      </c>
    </row>
    <row r="338" spans="1:14" ht="28.8" x14ac:dyDescent="0.3">
      <c r="A338" s="3" t="str">
        <f>"GBR_" &amp; GitBlitRepoTable[[#This Row],[Repo Name]]</f>
        <v>GBR_PowerPlant</v>
      </c>
      <c r="B338" s="3" t="s">
        <v>937</v>
      </c>
      <c r="C338" s="4">
        <v>43656</v>
      </c>
      <c r="D338" s="5" t="s">
        <v>2</v>
      </c>
      <c r="E338" s="4">
        <f t="shared" si="6"/>
        <v>43663</v>
      </c>
      <c r="F338" s="5" t="s">
        <v>2</v>
      </c>
      <c r="G338" s="6">
        <v>0.41666666666666669</v>
      </c>
      <c r="H338" s="7"/>
      <c r="I338" s="8" t="s">
        <v>938</v>
      </c>
      <c r="J338" s="8"/>
      <c r="K338" s="8" t="s">
        <v>720</v>
      </c>
      <c r="L338" s="8" t="str">
        <f>SUBSTITUTE(GitBlitRepoTable[[#This Row],[Leads]], ";", ",")</f>
        <v/>
      </c>
      <c r="M338" s="8" t="str">
        <f>SUBSTITUTE(GitBlitRepoTable[[#This Row],[Devs]], ";", ",")</f>
        <v>s282931,</v>
      </c>
      <c r="N338" s="8" t="s">
        <v>1508</v>
      </c>
    </row>
    <row r="339" spans="1:14" ht="187.2" x14ac:dyDescent="0.3">
      <c r="A339" s="3" t="str">
        <f>"GBR_" &amp; GitBlitRepoTable[[#This Row],[Repo Name]]</f>
        <v>GBR_EI-CMA-API-webMethods</v>
      </c>
      <c r="B339" s="3" t="s">
        <v>939</v>
      </c>
      <c r="C339" s="4">
        <v>43656</v>
      </c>
      <c r="D339" s="5" t="s">
        <v>2</v>
      </c>
      <c r="E339" s="4">
        <f t="shared" si="6"/>
        <v>43663</v>
      </c>
      <c r="F339" s="5" t="s">
        <v>2</v>
      </c>
      <c r="G339" s="6">
        <v>0.41666666666666669</v>
      </c>
      <c r="H339" s="7"/>
      <c r="I339" s="8" t="s">
        <v>643</v>
      </c>
      <c r="J339" s="8" t="s">
        <v>596</v>
      </c>
      <c r="K339" s="8" t="s">
        <v>597</v>
      </c>
      <c r="L339" s="8" t="str">
        <f>SUBSTITUTE(GitBlitRepoTable[[#This Row],[Leads]], ";", ",")</f>
        <v>s180313,s292343,s291970,s291554,s291154,s285592,s206653,s280430,s277844,s199504,s258580,</v>
      </c>
      <c r="M339" s="8" t="str">
        <f>SUBSTITUTE(GitBlitRepoTable[[#This Row],[Devs]], ";", ",")</f>
        <v>s299266,s294902,s258433,s293450,s291554,s291154,s291121,s288070,s284473,s281199,s279638,s258580,s186283,</v>
      </c>
      <c r="N339" s="8" t="s">
        <v>1508</v>
      </c>
    </row>
    <row r="340" spans="1:14" ht="28.8" x14ac:dyDescent="0.3">
      <c r="A340" s="3" t="str">
        <f>"GBR_" &amp; GitBlitRepoTable[[#This Row],[Repo Name]]</f>
        <v>GBR_Megaphone</v>
      </c>
      <c r="B340" s="3" t="s">
        <v>940</v>
      </c>
      <c r="C340" s="4"/>
      <c r="D340" s="5"/>
      <c r="E340" s="4">
        <v>43585</v>
      </c>
      <c r="F340" s="5" t="s">
        <v>2</v>
      </c>
      <c r="G340" s="6">
        <v>0.54166666666666663</v>
      </c>
      <c r="H340" s="7"/>
      <c r="I340" s="8"/>
      <c r="J340" s="8"/>
      <c r="K340" s="8"/>
      <c r="L340" s="8" t="str">
        <f>SUBSTITUTE(GitBlitRepoTable[[#This Row],[Leads]], ";", ",")</f>
        <v/>
      </c>
      <c r="M340" s="8" t="str">
        <f>SUBSTITUTE(GitBlitRepoTable[[#This Row],[Devs]], ";", ",")</f>
        <v/>
      </c>
      <c r="N340" s="8" t="s">
        <v>1508</v>
      </c>
    </row>
    <row r="341" spans="1:14" ht="115.2" x14ac:dyDescent="0.3">
      <c r="A341" s="3" t="str">
        <f>"GBR_" &amp; GitBlitRepoTable[[#This Row],[Repo Name]]</f>
        <v>GBR_arcs-test-automation</v>
      </c>
      <c r="B341" s="3" t="s">
        <v>941</v>
      </c>
      <c r="C341" s="4">
        <v>43656</v>
      </c>
      <c r="D341" s="5" t="s">
        <v>2</v>
      </c>
      <c r="E341" s="4">
        <f t="shared" si="6"/>
        <v>43663</v>
      </c>
      <c r="F341" s="5" t="s">
        <v>2</v>
      </c>
      <c r="G341" s="6">
        <v>0.54166666666666663</v>
      </c>
      <c r="H341" s="7"/>
      <c r="I341" s="8" t="s">
        <v>942</v>
      </c>
      <c r="J341" s="8" t="s">
        <v>943</v>
      </c>
      <c r="K341" s="8" t="s">
        <v>944</v>
      </c>
      <c r="L341" s="8" t="str">
        <f>SUBSTITUTE(GitBlitRepoTable[[#This Row],[Leads]], ";", ",")</f>
        <v>s271585,</v>
      </c>
      <c r="M341" s="8" t="str">
        <f>SUBSTITUTE(GitBlitRepoTable[[#This Row],[Devs]], ";", ",")</f>
        <v>s283950,s282791,s279669,s279637,s279074,s275511,arcsvsd,a647156,</v>
      </c>
      <c r="N341" s="8" t="s">
        <v>1508</v>
      </c>
    </row>
    <row r="342" spans="1:14" ht="28.8" x14ac:dyDescent="0.3">
      <c r="A342" s="3" t="str">
        <f>"GBR_" &amp; GitBlitRepoTable[[#This Row],[Repo Name]]</f>
        <v>GBR_RespFramework</v>
      </c>
      <c r="B342" s="3" t="s">
        <v>945</v>
      </c>
      <c r="C342" s="4">
        <v>43656</v>
      </c>
      <c r="D342" s="5" t="s">
        <v>2</v>
      </c>
      <c r="E342" s="4">
        <f t="shared" si="6"/>
        <v>43663</v>
      </c>
      <c r="F342" s="5" t="s">
        <v>2</v>
      </c>
      <c r="G342" s="6">
        <v>0.58333333333333337</v>
      </c>
      <c r="H342" s="7"/>
      <c r="I342" s="8" t="s">
        <v>946</v>
      </c>
      <c r="J342" s="8" t="s">
        <v>947</v>
      </c>
      <c r="K342" s="8"/>
      <c r="L342" s="8" t="str">
        <f>SUBSTITUTE(GitBlitRepoTable[[#This Row],[Leads]], ";", ",")</f>
        <v>s258580,s011624,s008271,s186283,</v>
      </c>
      <c r="M342" s="8" t="str">
        <f>SUBSTITUTE(GitBlitRepoTable[[#This Row],[Devs]], ";", ",")</f>
        <v/>
      </c>
      <c r="N342" s="8" t="s">
        <v>1508</v>
      </c>
    </row>
    <row r="343" spans="1:14" ht="28.8" x14ac:dyDescent="0.3">
      <c r="A343" s="3" t="str">
        <f>"GBR_" &amp; GitBlitRepoTable[[#This Row],[Repo Name]]</f>
        <v>GBR_OfficeOfChair</v>
      </c>
      <c r="B343" s="3" t="s">
        <v>948</v>
      </c>
      <c r="C343" s="4">
        <v>43656</v>
      </c>
      <c r="D343" s="5" t="s">
        <v>2</v>
      </c>
      <c r="E343" s="4">
        <f t="shared" si="6"/>
        <v>43663</v>
      </c>
      <c r="F343" s="5" t="s">
        <v>2</v>
      </c>
      <c r="G343" s="6">
        <v>0.58333333333333337</v>
      </c>
      <c r="H343" s="7"/>
      <c r="I343" s="8" t="s">
        <v>949</v>
      </c>
      <c r="J343" s="8" t="s">
        <v>803</v>
      </c>
      <c r="K343" s="8" t="s">
        <v>804</v>
      </c>
      <c r="L343" s="8" t="str">
        <f>SUBSTITUTE(GitBlitRepoTable[[#This Row],[Leads]], ";", ",")</f>
        <v>s005748,</v>
      </c>
      <c r="M343" s="8" t="str">
        <f>SUBSTITUTE(GitBlitRepoTable[[#This Row],[Devs]], ";", ",")</f>
        <v>s282931,s282472,</v>
      </c>
      <c r="N343" s="8" t="s">
        <v>1508</v>
      </c>
    </row>
    <row r="344" spans="1:14" ht="57.6" x14ac:dyDescent="0.3">
      <c r="A344" s="3" t="str">
        <f>"GBR_" &amp; GitBlitRepoTable[[#This Row],[Repo Name]]</f>
        <v>GBR_DWMS_DMS</v>
      </c>
      <c r="B344" s="3" t="s">
        <v>950</v>
      </c>
      <c r="C344" s="4">
        <v>43657</v>
      </c>
      <c r="D344" s="5" t="s">
        <v>2</v>
      </c>
      <c r="E344" s="4">
        <f t="shared" si="6"/>
        <v>43664</v>
      </c>
      <c r="F344" s="5" t="s">
        <v>2</v>
      </c>
      <c r="G344" s="6">
        <v>0.41666666666666669</v>
      </c>
      <c r="H344" s="7"/>
      <c r="I344" s="8" t="s">
        <v>951</v>
      </c>
      <c r="J344" s="8" t="s">
        <v>952</v>
      </c>
      <c r="K344" s="8" t="s">
        <v>953</v>
      </c>
      <c r="L344" s="8" t="str">
        <f>SUBSTITUTE(GitBlitRepoTable[[#This Row],[Leads]], ";", ",")</f>
        <v>s189784,s174125,s173463,</v>
      </c>
      <c r="M344" s="8" t="str">
        <f>SUBSTITUTE(GitBlitRepoTable[[#This Row],[Devs]], ";", ",")</f>
        <v>s261379,dcons11,s179953,s173463,</v>
      </c>
      <c r="N344" s="8" t="s">
        <v>1508</v>
      </c>
    </row>
    <row r="345" spans="1:14" ht="57.6" x14ac:dyDescent="0.3">
      <c r="A345" s="3" t="str">
        <f>"GBR_" &amp; GitBlitRepoTable[[#This Row],[Repo Name]]</f>
        <v>GBR_MDMIntegrations</v>
      </c>
      <c r="B345" s="3" t="s">
        <v>954</v>
      </c>
      <c r="C345" s="4">
        <v>43657</v>
      </c>
      <c r="D345" s="5" t="s">
        <v>2</v>
      </c>
      <c r="E345" s="4">
        <f t="shared" si="6"/>
        <v>43664</v>
      </c>
      <c r="F345" s="5" t="s">
        <v>2</v>
      </c>
      <c r="G345" s="6">
        <v>0.41666666666666669</v>
      </c>
      <c r="H345" s="7"/>
      <c r="I345" s="8" t="s">
        <v>955</v>
      </c>
      <c r="J345" s="8" t="s">
        <v>956</v>
      </c>
      <c r="K345" s="8" t="s">
        <v>957</v>
      </c>
      <c r="L345" s="8" t="str">
        <f>SUBSTITUTE(GitBlitRepoTable[[#This Row],[Leads]], ";", ",")</f>
        <v>s294076,s289999,s278461,s277575,d000201,s010719,s186283,d080068,</v>
      </c>
      <c r="M345" s="8" t="str">
        <f>SUBSTITUTE(GitBlitRepoTable[[#This Row],[Devs]], ";", ",")</f>
        <v>s279887,s274521,s272110,s249005,</v>
      </c>
      <c r="N345" s="8" t="s">
        <v>1508</v>
      </c>
    </row>
    <row r="346" spans="1:14" ht="28.8" x14ac:dyDescent="0.3">
      <c r="A346" s="3" t="str">
        <f>"GBR_" &amp; GitBlitRepoTable[[#This Row],[Repo Name]]</f>
        <v>GBR_EAM</v>
      </c>
      <c r="B346" s="3" t="s">
        <v>958</v>
      </c>
      <c r="C346" s="4">
        <v>43657</v>
      </c>
      <c r="D346" s="5" t="s">
        <v>2</v>
      </c>
      <c r="E346" s="4">
        <f t="shared" si="6"/>
        <v>43664</v>
      </c>
      <c r="F346" s="5" t="s">
        <v>2</v>
      </c>
      <c r="G346" s="6">
        <v>0.54166666666666663</v>
      </c>
      <c r="H346" s="7"/>
      <c r="I346" s="8" t="s">
        <v>959</v>
      </c>
      <c r="J346" s="8" t="s">
        <v>960</v>
      </c>
      <c r="K346" s="8" t="s">
        <v>961</v>
      </c>
      <c r="L346" s="8" t="str">
        <f>SUBSTITUTE(GitBlitRepoTable[[#This Row],[Leads]], ";", ",")</f>
        <v>s998442,s010640,</v>
      </c>
      <c r="M346" s="8" t="str">
        <f>SUBSTITUTE(GitBlitRepoTable[[#This Row],[Devs]], ";", ",")</f>
        <v>dtsob61,</v>
      </c>
      <c r="N346" s="8" t="s">
        <v>1508</v>
      </c>
    </row>
    <row r="347" spans="1:14" ht="158.4" x14ac:dyDescent="0.3">
      <c r="A347" s="3" t="str">
        <f>"GBR_" &amp; GitBlitRepoTable[[#This Row],[Repo Name]]</f>
        <v>GBR_ARS</v>
      </c>
      <c r="B347" s="3" t="s">
        <v>688</v>
      </c>
      <c r="C347" s="4">
        <v>43657</v>
      </c>
      <c r="D347" s="5" t="s">
        <v>2</v>
      </c>
      <c r="E347" s="4">
        <f t="shared" si="6"/>
        <v>43664</v>
      </c>
      <c r="F347" s="5" t="s">
        <v>2</v>
      </c>
      <c r="G347" s="6">
        <v>0.54166666666666663</v>
      </c>
      <c r="H347" s="7" t="s">
        <v>962</v>
      </c>
      <c r="I347" s="8" t="s">
        <v>689</v>
      </c>
      <c r="J347" s="8" t="s">
        <v>870</v>
      </c>
      <c r="K347" s="8" t="s">
        <v>871</v>
      </c>
      <c r="L347" s="8" t="str">
        <f>SUBSTITUTE(GitBlitRepoTable[[#This Row],[Leads]], ";", ",")</f>
        <v>s300542,s293306,s278308,s278311,s275511,s003802,s192085,s005748,</v>
      </c>
      <c r="M347" s="8" t="str">
        <f>SUBSTITUTE(GitBlitRepoTable[[#This Row],[Devs]], ";", ",")</f>
        <v>highvol,s294402,s288914,s286459,s283515,s282931,s282472,s281570,s274272,s341546,z001693,</v>
      </c>
      <c r="N347" s="8" t="s">
        <v>1508</v>
      </c>
    </row>
    <row r="348" spans="1:14" ht="230.4" x14ac:dyDescent="0.3">
      <c r="A348" s="3" t="str">
        <f>"GBR_" &amp; GitBlitRepoTable[[#This Row],[Repo Name]]</f>
        <v>GBR_AMI_Integrations_Test</v>
      </c>
      <c r="B348" s="3" t="s">
        <v>963</v>
      </c>
      <c r="C348" s="4">
        <v>43657</v>
      </c>
      <c r="D348" s="5" t="s">
        <v>2</v>
      </c>
      <c r="E348" s="4">
        <f t="shared" si="6"/>
        <v>43664</v>
      </c>
      <c r="F348" s="5" t="s">
        <v>2</v>
      </c>
      <c r="G348" s="6">
        <v>0.58333333333333337</v>
      </c>
      <c r="H348" s="7"/>
      <c r="I348" s="8" t="s">
        <v>551</v>
      </c>
      <c r="J348" s="8" t="s">
        <v>552</v>
      </c>
      <c r="K348" s="8" t="s">
        <v>553</v>
      </c>
      <c r="L348" s="8" t="str">
        <f>SUBSTITUTE(GitBlitRepoTable[[#This Row],[Leads]], ";", ",")</f>
        <v>amilead,s294076,s289999,s280495,s279887,s277576,s277575,s276677,s276071,s275372,s274520,s272609,s272385,s272110,s263867,s254311,s252714,s249005,s206534,d000201,s010572,s004882,s131182,s203524,dconl87,s006528,s010719,s148222,s004802,s186283,d080068,</v>
      </c>
      <c r="M348" s="8" t="str">
        <f>SUBSTITUTE(GitBlitRepoTable[[#This Row],[Devs]], ";", ",")</f>
        <v>s280495,s279887,s277576,s277575,s274520,s194745,s206534,s173463,</v>
      </c>
      <c r="N348" s="8" t="s">
        <v>1508</v>
      </c>
    </row>
    <row r="349" spans="1:14" ht="28.8" x14ac:dyDescent="0.3">
      <c r="A349" s="3" t="str">
        <f>"GBR_" &amp; GitBlitRepoTable[[#This Row],[Repo Name]]</f>
        <v>GBR_IntervalDataPull</v>
      </c>
      <c r="B349" s="3" t="s">
        <v>964</v>
      </c>
      <c r="C349" s="4">
        <v>43657</v>
      </c>
      <c r="D349" s="5" t="s">
        <v>2</v>
      </c>
      <c r="E349" s="4">
        <f t="shared" si="6"/>
        <v>43664</v>
      </c>
      <c r="F349" s="5" t="s">
        <v>2</v>
      </c>
      <c r="G349" s="6">
        <v>0.58333333333333337</v>
      </c>
      <c r="H349" s="7"/>
      <c r="I349" s="8" t="s">
        <v>540</v>
      </c>
      <c r="J349" s="17" t="s">
        <v>336</v>
      </c>
      <c r="K349" s="8"/>
      <c r="L349" s="8" t="str">
        <f>SUBSTITUTE(GitBlitRepoTable[[#This Row],[Leads]], ";", ",")</f>
        <v>s283569</v>
      </c>
      <c r="M349" s="8" t="str">
        <f>SUBSTITUTE(GitBlitRepoTable[[#This Row],[Devs]], ";", ",")</f>
        <v/>
      </c>
      <c r="N349" s="8" t="s">
        <v>1508</v>
      </c>
    </row>
    <row r="350" spans="1:14" ht="409.6" x14ac:dyDescent="0.3">
      <c r="A350" s="3" t="str">
        <f>"GBR_" &amp; GitBlitRepoTable[[#This Row],[Repo Name]]</f>
        <v>GBR_CCT</v>
      </c>
      <c r="B350" s="3" t="s">
        <v>965</v>
      </c>
      <c r="C350" s="4">
        <v>43658</v>
      </c>
      <c r="D350" s="5" t="s">
        <v>2</v>
      </c>
      <c r="E350" s="4">
        <f t="shared" si="6"/>
        <v>43665</v>
      </c>
      <c r="F350" s="5" t="s">
        <v>2</v>
      </c>
      <c r="G350" s="6">
        <v>0.41666666666666669</v>
      </c>
      <c r="H350" s="7" t="s">
        <v>966</v>
      </c>
      <c r="I350" s="8" t="s">
        <v>967</v>
      </c>
      <c r="J350" s="8" t="s">
        <v>968</v>
      </c>
      <c r="K350" s="8" t="s">
        <v>969</v>
      </c>
      <c r="L350" s="8" t="str">
        <f>SUBSTITUTE(GitBlitRepoTable[[#This Row],[Leads]], ";", ",")</f>
        <v>s302361,s302108,s291727,s280615,s276677,s276071,s274092,s272609,s271839,s268494,s263867,</v>
      </c>
      <c r="M350" s="8" t="str">
        <f>SUBSTITUTE(GitBlitRepoTable[[#This Row],[Devs]], ";", ",")</f>
        <v>s301266,s302108,s299602,s299382,s298844,s298544,s298423,s297387,s296741,s296682,s296681,s296542,s296244,s295192,s294829,s294697,s291727,s291216,s290030,s288032,s286104,s286103,s285463,s285319,s282450,s282380,s282101,s281313,s280615,s279885,s279589,s279040,s278783,s278471,s278474,s276883,s276790,s276677,s276119,s276071,s275372,s274092,s272609,s271839,s271833,s266666,s263867,d002033,s178673,</v>
      </c>
      <c r="N350" s="8" t="s">
        <v>1508</v>
      </c>
    </row>
    <row r="351" spans="1:14" ht="28.8" x14ac:dyDescent="0.3">
      <c r="A351" s="3" t="str">
        <f>"GBR_" &amp; GitBlitRepoTable[[#This Row],[Repo Name]]</f>
        <v>GBR_LTraX</v>
      </c>
      <c r="B351" s="3" t="s">
        <v>970</v>
      </c>
      <c r="C351" s="4">
        <v>43658</v>
      </c>
      <c r="D351" s="5" t="s">
        <v>2</v>
      </c>
      <c r="E351" s="4">
        <f t="shared" si="6"/>
        <v>43665</v>
      </c>
      <c r="F351" s="5" t="s">
        <v>2</v>
      </c>
      <c r="G351" s="6">
        <v>0.41666666666666669</v>
      </c>
      <c r="H351" s="7"/>
      <c r="I351" s="8" t="s">
        <v>971</v>
      </c>
      <c r="J351" s="8" t="s">
        <v>510</v>
      </c>
      <c r="K351" s="8" t="s">
        <v>972</v>
      </c>
      <c r="L351" s="8" t="str">
        <f>SUBSTITUTE(GitBlitRepoTable[[#This Row],[Leads]], ";", ",")</f>
        <v>s189784,s992324,</v>
      </c>
      <c r="M351" s="8" t="str">
        <f>SUBSTITUTE(GitBlitRepoTable[[#This Row],[Devs]], ";", ",")</f>
        <v>o763644,</v>
      </c>
      <c r="N351" s="8" t="s">
        <v>1508</v>
      </c>
    </row>
    <row r="352" spans="1:14" ht="72" x14ac:dyDescent="0.3">
      <c r="A352" s="3" t="str">
        <f>"GBR_" &amp; GitBlitRepoTable[[#This Row],[Repo Name]]</f>
        <v>GBR_Documentum_Corporate</v>
      </c>
      <c r="B352" s="3" t="s">
        <v>973</v>
      </c>
      <c r="C352" s="4">
        <v>43658</v>
      </c>
      <c r="D352" s="5" t="s">
        <v>2</v>
      </c>
      <c r="E352" s="4">
        <f t="shared" si="6"/>
        <v>43665</v>
      </c>
      <c r="F352" s="5" t="s">
        <v>2</v>
      </c>
      <c r="G352" s="6">
        <v>0.54166666666666663</v>
      </c>
      <c r="H352" s="7"/>
      <c r="I352" s="8" t="s">
        <v>283</v>
      </c>
      <c r="J352" s="8" t="s">
        <v>530</v>
      </c>
      <c r="K352" s="8" t="s">
        <v>531</v>
      </c>
      <c r="L352" s="8" t="str">
        <f>SUBSTITUTE(GitBlitRepoTable[[#This Row],[Leads]], ";", ",")</f>
        <v>s274550,s273803,s244650,entdmd,,entdmt,,s247746,s006686,s189028,s004919,</v>
      </c>
      <c r="M352" s="8" t="str">
        <f>SUBSTITUTE(GitBlitRepoTable[[#This Row],[Devs]], ";", ",")</f>
        <v>s301270,s273803,s247746,</v>
      </c>
      <c r="N352" s="8" t="s">
        <v>1508</v>
      </c>
    </row>
    <row r="353" spans="1:14" ht="72" x14ac:dyDescent="0.3">
      <c r="A353" s="3" t="str">
        <f>"GBR_" &amp; GitBlitRepoTable[[#This Row],[Repo Name]]</f>
        <v>GBR_GWISS</v>
      </c>
      <c r="B353" s="3" t="s">
        <v>323</v>
      </c>
      <c r="C353" s="4">
        <v>43658</v>
      </c>
      <c r="D353" s="5" t="s">
        <v>2</v>
      </c>
      <c r="E353" s="4">
        <f t="shared" si="6"/>
        <v>43665</v>
      </c>
      <c r="F353" s="5" t="s">
        <v>2</v>
      </c>
      <c r="G353" s="6">
        <v>0.54166666666666663</v>
      </c>
      <c r="H353" s="7"/>
      <c r="I353" s="8" t="s">
        <v>325</v>
      </c>
      <c r="J353" s="8" t="s">
        <v>974</v>
      </c>
      <c r="K353" s="8" t="s">
        <v>975</v>
      </c>
      <c r="L353" s="8" t="str">
        <f>SUBSTITUTE(GitBlitRepoTable[[#This Row],[Leads]], ";", ",")</f>
        <v>s207769,s211930,s209399,s196849,s209664,s184520,s506956,s182647,s186128,</v>
      </c>
      <c r="M353" s="8" t="str">
        <f>SUBSTITUTE(GitBlitRepoTable[[#This Row],[Devs]], ";", ",")</f>
        <v>s294099,</v>
      </c>
      <c r="N353" s="8" t="s">
        <v>1508</v>
      </c>
    </row>
    <row r="354" spans="1:14" ht="28.8" x14ac:dyDescent="0.3">
      <c r="A354" s="3" t="str">
        <f>"GBR_" &amp; GitBlitRepoTable[[#This Row],[Repo Name]]</f>
        <v>GBR_jar-finder-maven-plugin</v>
      </c>
      <c r="B354" s="3" t="s">
        <v>976</v>
      </c>
      <c r="C354" s="4">
        <v>43658</v>
      </c>
      <c r="D354" s="5"/>
      <c r="E354" s="4">
        <f t="shared" si="6"/>
        <v>43665</v>
      </c>
      <c r="F354" s="5" t="s">
        <v>2</v>
      </c>
      <c r="G354" s="6">
        <v>0.58333333333333337</v>
      </c>
      <c r="H354" s="7" t="s">
        <v>977</v>
      </c>
      <c r="I354" s="8"/>
      <c r="J354" s="8"/>
      <c r="K354" s="8"/>
      <c r="L354" s="8" t="str">
        <f>SUBSTITUTE(GitBlitRepoTable[[#This Row],[Leads]], ";", ",")</f>
        <v/>
      </c>
      <c r="M354" s="8" t="str">
        <f>SUBSTITUTE(GitBlitRepoTable[[#This Row],[Devs]], ";", ",")</f>
        <v/>
      </c>
      <c r="N354" s="8" t="s">
        <v>1508</v>
      </c>
    </row>
    <row r="355" spans="1:14" ht="28.8" x14ac:dyDescent="0.3">
      <c r="A355" s="3" t="str">
        <f>"GBR_" &amp; GitBlitRepoTable[[#This Row],[Repo Name]]</f>
        <v>GBR_aep-permits</v>
      </c>
      <c r="B355" s="3" t="s">
        <v>248</v>
      </c>
      <c r="C355" s="4">
        <v>43658</v>
      </c>
      <c r="D355" s="5" t="s">
        <v>2</v>
      </c>
      <c r="E355" s="4">
        <f t="shared" si="6"/>
        <v>43665</v>
      </c>
      <c r="F355" s="5" t="s">
        <v>2</v>
      </c>
      <c r="G355" s="6">
        <v>0.58333333333333337</v>
      </c>
      <c r="H355" s="7"/>
      <c r="I355" s="8" t="s">
        <v>249</v>
      </c>
      <c r="J355" s="8" t="s">
        <v>978</v>
      </c>
      <c r="K355" s="8"/>
      <c r="L355" s="8" t="str">
        <f>SUBSTITUTE(GitBlitRepoTable[[#This Row],[Leads]], ";", ",")</f>
        <v>s003811,</v>
      </c>
      <c r="M355" s="8" t="str">
        <f>SUBSTITUTE(GitBlitRepoTable[[#This Row],[Devs]], ";", ",")</f>
        <v/>
      </c>
      <c r="N355" s="8" t="s">
        <v>1508</v>
      </c>
    </row>
    <row r="356" spans="1:14" ht="43.2" x14ac:dyDescent="0.3">
      <c r="A356" s="3" t="str">
        <f>"GBR_" &amp; GitBlitRepoTable[[#This Row],[Repo Name]]</f>
        <v>GBR_arvr-bold-ios</v>
      </c>
      <c r="B356" s="3" t="s">
        <v>979</v>
      </c>
      <c r="C356" s="4">
        <v>43661</v>
      </c>
      <c r="D356" s="5" t="s">
        <v>2</v>
      </c>
      <c r="E356" s="4">
        <f t="shared" si="6"/>
        <v>43668</v>
      </c>
      <c r="F356" s="5" t="s">
        <v>2</v>
      </c>
      <c r="G356" s="6">
        <v>0.41666666666666669</v>
      </c>
      <c r="H356" s="7"/>
      <c r="I356" s="8" t="s">
        <v>436</v>
      </c>
      <c r="J356" s="8" t="s">
        <v>886</v>
      </c>
      <c r="K356" s="8" t="s">
        <v>887</v>
      </c>
      <c r="L356" s="8" t="str">
        <f>SUBSTITUTE(GitBlitRepoTable[[#This Row],[Leads]], ";", ",")</f>
        <v>s281716,s179860,s238727,s188785,s005075,</v>
      </c>
      <c r="M356" s="8" t="str">
        <f>SUBSTITUTE(GitBlitRepoTable[[#This Row],[Devs]], ";", ",")</f>
        <v>s290089,s206288,s240425,</v>
      </c>
      <c r="N356" s="8" t="s">
        <v>1508</v>
      </c>
    </row>
    <row r="357" spans="1:14" ht="28.8" x14ac:dyDescent="0.3">
      <c r="A357" s="3" t="str">
        <f>"GBR_" &amp; GitBlitRepoTable[[#This Row],[Repo Name]]</f>
        <v>GBR_EI_EI</v>
      </c>
      <c r="B357" s="3" t="s">
        <v>980</v>
      </c>
      <c r="C357" s="4">
        <v>43661</v>
      </c>
      <c r="D357" s="5" t="s">
        <v>2</v>
      </c>
      <c r="E357" s="4">
        <f t="shared" si="6"/>
        <v>43668</v>
      </c>
      <c r="F357" s="5"/>
      <c r="G357" s="6">
        <v>0.41666666666666669</v>
      </c>
      <c r="H357" s="7" t="s">
        <v>981</v>
      </c>
      <c r="I357" s="8" t="s">
        <v>785</v>
      </c>
      <c r="J357" s="8" t="s">
        <v>497</v>
      </c>
      <c r="K357" s="8" t="s">
        <v>498</v>
      </c>
      <c r="L357" s="8" t="str">
        <f>SUBSTITUTE(GitBlitRepoTable[[#This Row],[Leads]], ";", ",")</f>
        <v>s188122,s132294,s182394,</v>
      </c>
      <c r="M357" s="8" t="str">
        <f>SUBSTITUTE(GitBlitRepoTable[[#This Row],[Devs]], ";", ",")</f>
        <v>s132294,</v>
      </c>
      <c r="N357" s="8"/>
    </row>
    <row r="358" spans="1:14" ht="43.2" x14ac:dyDescent="0.3">
      <c r="A358" s="3" t="str">
        <f>"GBR_" &amp; GitBlitRepoTable[[#This Row],[Repo Name]]</f>
        <v>GBR_PMM</v>
      </c>
      <c r="B358" s="3" t="s">
        <v>982</v>
      </c>
      <c r="C358" s="4">
        <v>43661</v>
      </c>
      <c r="D358" s="5" t="s">
        <v>2</v>
      </c>
      <c r="E358" s="4">
        <f t="shared" si="6"/>
        <v>43668</v>
      </c>
      <c r="F358" s="5" t="s">
        <v>2</v>
      </c>
      <c r="G358" s="6">
        <v>0.54166666666666663</v>
      </c>
      <c r="H358" s="7"/>
      <c r="I358" s="8" t="s">
        <v>983</v>
      </c>
      <c r="J358" s="8" t="s">
        <v>984</v>
      </c>
      <c r="K358" s="8"/>
      <c r="L358" s="8" t="str">
        <f>SUBSTITUTE(GitBlitRepoTable[[#This Row],[Leads]], ";", ",")</f>
        <v>d002033, s005075, s094161, s133670, s297830, s998442</v>
      </c>
      <c r="M358" s="8" t="str">
        <f>SUBSTITUTE(GitBlitRepoTable[[#This Row],[Devs]], ";", ",")</f>
        <v/>
      </c>
      <c r="N358" s="8" t="s">
        <v>1508</v>
      </c>
    </row>
    <row r="359" spans="1:14" ht="28.8" x14ac:dyDescent="0.3">
      <c r="A359" s="3" t="str">
        <f>"GBR_" &amp; GitBlitRepoTable[[#This Row],[Repo Name]]</f>
        <v>GBR_MAIFI_QOS</v>
      </c>
      <c r="B359" s="3" t="s">
        <v>985</v>
      </c>
      <c r="C359" s="4">
        <v>43661</v>
      </c>
      <c r="D359" s="5" t="s">
        <v>2</v>
      </c>
      <c r="E359" s="4">
        <f t="shared" si="6"/>
        <v>43668</v>
      </c>
      <c r="F359" s="5" t="s">
        <v>2</v>
      </c>
      <c r="G359" s="6">
        <v>0.54166666666666663</v>
      </c>
      <c r="H359" s="7"/>
      <c r="I359" s="8" t="s">
        <v>986</v>
      </c>
      <c r="J359" s="8" t="s">
        <v>534</v>
      </c>
      <c r="K359" s="8"/>
      <c r="L359" s="8" t="str">
        <f>SUBSTITUTE(GitBlitRepoTable[[#This Row],[Leads]], ";", ",")</f>
        <v>s189784,</v>
      </c>
      <c r="M359" s="8" t="str">
        <f>SUBSTITUTE(GitBlitRepoTable[[#This Row],[Devs]], ";", ",")</f>
        <v/>
      </c>
      <c r="N359" s="8" t="s">
        <v>1508</v>
      </c>
    </row>
    <row r="360" spans="1:14" ht="86.4" x14ac:dyDescent="0.3">
      <c r="A360" s="3" t="str">
        <f>"GBR_" &amp; GitBlitRepoTable[[#This Row],[Repo Name]]</f>
        <v>GBR_UsageHub</v>
      </c>
      <c r="B360" s="3" t="s">
        <v>231</v>
      </c>
      <c r="C360" s="4">
        <v>43661</v>
      </c>
      <c r="D360" s="5" t="s">
        <v>2</v>
      </c>
      <c r="E360" s="4">
        <f t="shared" si="6"/>
        <v>43668</v>
      </c>
      <c r="F360" s="5" t="s">
        <v>2</v>
      </c>
      <c r="G360" s="6">
        <v>0.58333333333333337</v>
      </c>
      <c r="H360" s="7"/>
      <c r="I360" s="8" t="s">
        <v>233</v>
      </c>
      <c r="J360" s="8" t="s">
        <v>987</v>
      </c>
      <c r="K360" s="8" t="s">
        <v>988</v>
      </c>
      <c r="L360" s="8" t="str">
        <f>SUBSTITUTE(GitBlitRepoTable[[#This Row],[Leads]], ";", ",")</f>
        <v>s292972,s285911,s207855,s272385,s238727,s254311,s248234,s249005,s244187,s132294,dconl87,</v>
      </c>
      <c r="M360" s="8" t="str">
        <f>SUBSTITUTE(GitBlitRepoTable[[#This Row],[Devs]], ";", ",")</f>
        <v>s301341,s293624,s278613,s206534,s004882,s187760,</v>
      </c>
      <c r="N360" s="8" t="s">
        <v>1508</v>
      </c>
    </row>
    <row r="361" spans="1:14" ht="43.2" x14ac:dyDescent="0.3">
      <c r="A361" s="3" t="str">
        <f>"GBR_" &amp; GitBlitRepoTable[[#This Row],[Repo Name]]</f>
        <v>GBR_transmission-neac</v>
      </c>
      <c r="B361" s="3" t="s">
        <v>989</v>
      </c>
      <c r="C361" s="4">
        <v>43661</v>
      </c>
      <c r="D361" s="5" t="s">
        <v>2</v>
      </c>
      <c r="E361" s="4">
        <f t="shared" si="6"/>
        <v>43668</v>
      </c>
      <c r="F361" s="5" t="s">
        <v>2</v>
      </c>
      <c r="G361" s="6">
        <v>0.58333333333333337</v>
      </c>
      <c r="H361" s="7"/>
      <c r="I361" s="8" t="s">
        <v>990</v>
      </c>
      <c r="J361" s="8" t="s">
        <v>991</v>
      </c>
      <c r="K361" s="8" t="s">
        <v>992</v>
      </c>
      <c r="L361" s="8" t="str">
        <f>SUBSTITUTE(GitBlitRepoTable[[#This Row],[Leads]], ";", ",")</f>
        <v>s203524</v>
      </c>
      <c r="M361" s="8" t="str">
        <f>SUBSTITUTE(GitBlitRepoTable[[#This Row],[Devs]], ";", ",")</f>
        <v>s239290, s285321, s288553</v>
      </c>
      <c r="N361" s="8" t="s">
        <v>1508</v>
      </c>
    </row>
    <row r="362" spans="1:14" ht="172.8" x14ac:dyDescent="0.3">
      <c r="A362" s="3" t="str">
        <f>"GBR_" &amp; GitBlitRepoTable[[#This Row],[Repo Name]]</f>
        <v>GBR_Documentation</v>
      </c>
      <c r="B362" s="3" t="s">
        <v>993</v>
      </c>
      <c r="C362" s="3"/>
      <c r="D362" s="5" t="s">
        <v>2</v>
      </c>
      <c r="E362" s="3"/>
      <c r="F362" s="5" t="s">
        <v>2</v>
      </c>
      <c r="G362" s="6">
        <v>0.41666666666666669</v>
      </c>
      <c r="H362" s="7" t="s">
        <v>994</v>
      </c>
      <c r="I362" s="8" t="s">
        <v>80</v>
      </c>
      <c r="J362" s="8" t="s">
        <v>577</v>
      </c>
      <c r="K362" s="8" t="s">
        <v>578</v>
      </c>
      <c r="L362" s="8" t="str">
        <f>SUBSTITUTE(GitBlitRepoTable[[#This Row],[Leads]], ";", ",")</f>
        <v>s263867,s207769,s998442,s182647,s186128,</v>
      </c>
      <c r="M362" s="8" t="str">
        <f>SUBSTITUTE(GitBlitRepoTable[[#This Row],[Devs]], ";", ",")</f>
        <v>s294545,s294099,s265025,s263867,s260895,s212170,s188785,s133241,s999163,s506956,s182647,s186128,</v>
      </c>
      <c r="N362" s="8" t="s">
        <v>1508</v>
      </c>
    </row>
    <row r="363" spans="1:14" ht="28.8" x14ac:dyDescent="0.3">
      <c r="A363" s="3" t="str">
        <f>"GBR_" &amp; GitBlitRepoTable[[#This Row],[Repo Name]]</f>
        <v>GBR_FindWOProj</v>
      </c>
      <c r="B363" s="3" t="s">
        <v>995</v>
      </c>
      <c r="C363" s="4">
        <v>43662</v>
      </c>
      <c r="D363" s="5" t="s">
        <v>2</v>
      </c>
      <c r="E363" s="4">
        <f t="shared" si="6"/>
        <v>43669</v>
      </c>
      <c r="F363" s="5" t="s">
        <v>2</v>
      </c>
      <c r="G363" s="6">
        <v>0.41666666666666669</v>
      </c>
      <c r="H363" s="7"/>
      <c r="I363" s="8" t="s">
        <v>996</v>
      </c>
      <c r="J363" s="8" t="s">
        <v>997</v>
      </c>
      <c r="K363" s="8" t="s">
        <v>804</v>
      </c>
      <c r="L363" s="8" t="str">
        <f>SUBSTITUTE(GitBlitRepoTable[[#This Row],[Leads]], ";", ",")</f>
        <v>s998442,s005748,</v>
      </c>
      <c r="M363" s="8" t="str">
        <f>SUBSTITUTE(GitBlitRepoTable[[#This Row],[Devs]], ";", ",")</f>
        <v>s282931,s282472,</v>
      </c>
      <c r="N363" s="8" t="s">
        <v>1508</v>
      </c>
    </row>
    <row r="364" spans="1:14" ht="172.8" x14ac:dyDescent="0.3">
      <c r="A364" s="3" t="str">
        <f>"GBR_" &amp; GitBlitRepoTable[[#This Row],[Repo Name]]</f>
        <v>GBR_ICEFIX</v>
      </c>
      <c r="B364" s="3" t="s">
        <v>998</v>
      </c>
      <c r="C364" s="4">
        <v>43662</v>
      </c>
      <c r="D364" s="5" t="s">
        <v>2</v>
      </c>
      <c r="E364" s="4">
        <f t="shared" si="6"/>
        <v>43669</v>
      </c>
      <c r="F364" s="5"/>
      <c r="G364" s="6">
        <v>0.54166666666666663</v>
      </c>
      <c r="H364" s="7" t="s">
        <v>981</v>
      </c>
      <c r="I364" s="8" t="s">
        <v>576</v>
      </c>
      <c r="J364" s="8" t="s">
        <v>577</v>
      </c>
      <c r="K364" s="8" t="s">
        <v>578</v>
      </c>
      <c r="L364" s="8" t="str">
        <f>SUBSTITUTE(GitBlitRepoTable[[#This Row],[Leads]], ";", ",")</f>
        <v>s263867,s207769,s998442,s182647,s186128,</v>
      </c>
      <c r="M364" s="8" t="str">
        <f>SUBSTITUTE(GitBlitRepoTable[[#This Row],[Devs]], ";", ",")</f>
        <v>s294545,s294099,s265025,s263867,s260895,s212170,s188785,s133241,s999163,s506956,s182647,s186128,</v>
      </c>
      <c r="N364" s="8"/>
    </row>
    <row r="365" spans="1:14" ht="100.8" x14ac:dyDescent="0.3">
      <c r="A365" s="3" t="str">
        <f>"GBR_" &amp; GitBlitRepoTable[[#This Row],[Repo Name]]</f>
        <v>GBR_PLSCADD-Import-Process</v>
      </c>
      <c r="B365" s="3" t="s">
        <v>999</v>
      </c>
      <c r="C365" s="4">
        <v>43662</v>
      </c>
      <c r="D365" s="5" t="s">
        <v>2</v>
      </c>
      <c r="E365" s="4">
        <f t="shared" si="6"/>
        <v>43669</v>
      </c>
      <c r="F365" s="5" t="s">
        <v>2</v>
      </c>
      <c r="G365" s="6">
        <v>0.54166666666666663</v>
      </c>
      <c r="H365" s="7"/>
      <c r="I365" s="8" t="s">
        <v>762</v>
      </c>
      <c r="J365" s="8" t="s">
        <v>763</v>
      </c>
      <c r="K365" s="8" t="s">
        <v>764</v>
      </c>
      <c r="L365" s="8" t="str">
        <f>SUBSTITUTE(GitBlitRepoTable[[#This Row],[Leads]], ";", ",")</f>
        <v>s297043,s284272,s282281,s281490,s211249,s010792,s131011,s142161,s005628,</v>
      </c>
      <c r="M365" s="8" t="str">
        <f>SUBSTITUTE(GitBlitRepoTable[[#This Row],[Devs]], ";", ",")</f>
        <v>s281030,s279726,s273595,s211249,s005768,s130522,s007846,</v>
      </c>
      <c r="N365" s="8" t="s">
        <v>1508</v>
      </c>
    </row>
    <row r="366" spans="1:14" ht="28.8" x14ac:dyDescent="0.3">
      <c r="A366" s="3" t="str">
        <f>"GBR_" &amp; GitBlitRepoTable[[#This Row],[Repo Name]]</f>
        <v>GBR_aepmd</v>
      </c>
      <c r="B366" s="3" t="s">
        <v>1000</v>
      </c>
      <c r="C366" s="4">
        <v>43662</v>
      </c>
      <c r="D366" s="5" t="s">
        <v>2</v>
      </c>
      <c r="E366" s="4">
        <f t="shared" si="6"/>
        <v>43669</v>
      </c>
      <c r="F366" s="5" t="s">
        <v>2</v>
      </c>
      <c r="G366" s="6">
        <v>0.58333333333333337</v>
      </c>
      <c r="H366" s="7"/>
      <c r="I366" s="8" t="s">
        <v>907</v>
      </c>
      <c r="J366" s="8" t="s">
        <v>908</v>
      </c>
      <c r="K366" s="8"/>
      <c r="L366" s="8" t="str">
        <f>SUBSTITUTE(GitBlitRepoTable[[#This Row],[Leads]], ";", ",")</f>
        <v>s143001,</v>
      </c>
      <c r="M366" s="8" t="str">
        <f>SUBSTITUTE(GitBlitRepoTable[[#This Row],[Devs]], ";", ",")</f>
        <v/>
      </c>
      <c r="N366" s="8" t="s">
        <v>1508</v>
      </c>
    </row>
    <row r="367" spans="1:14" ht="409.6" x14ac:dyDescent="0.3">
      <c r="A367" s="3" t="str">
        <f>"GBR_" &amp; GitBlitRepoTable[[#This Row],[Repo Name]]</f>
        <v>GBR_WOA</v>
      </c>
      <c r="B367" s="3" t="s">
        <v>1001</v>
      </c>
      <c r="C367" s="4">
        <v>43662</v>
      </c>
      <c r="D367" s="5" t="s">
        <v>2</v>
      </c>
      <c r="E367" s="4">
        <f t="shared" si="6"/>
        <v>43669</v>
      </c>
      <c r="F367" s="5" t="s">
        <v>2</v>
      </c>
      <c r="G367" s="6">
        <v>0.58333333333333337</v>
      </c>
      <c r="H367" s="7"/>
      <c r="I367" s="8" t="s">
        <v>25</v>
      </c>
      <c r="J367" s="8" t="s">
        <v>758</v>
      </c>
      <c r="K367" s="8" t="s">
        <v>528</v>
      </c>
      <c r="L367" s="8" t="str">
        <f>SUBSTITUTE(GitBlitRepoTable[[#This Row],[Leads]], ";", ",")</f>
        <v>s295702,s294401,s291326,s288553,s278013,s007585,s202025,s183623,s203524,</v>
      </c>
      <c r="M367" s="8" t="str">
        <f>SUBSTITUTE(GitBlitRepoTable[[#This Row],[Devs]], ";", ",")</f>
        <v>s298163,s297887,s295062,s294401,s293840,s293014,s292931,s292503,s292414,s292078,s291106,s291326,s291152,s278572,s288553,s286062,s285321,s281300,s279210,s278013,s274590,s274553,s272295,s264706,s261076,s249251,s203068,s005824,s012358,s239290,</v>
      </c>
      <c r="N367" s="8" t="s">
        <v>1508</v>
      </c>
    </row>
    <row r="368" spans="1:14" ht="28.8" x14ac:dyDescent="0.3">
      <c r="A368" s="3" t="str">
        <f>"GBR_" &amp; GitBlitRepoTable[[#This Row],[Repo Name]]</f>
        <v>GBR_SCBE</v>
      </c>
      <c r="B368" s="3" t="s">
        <v>1002</v>
      </c>
      <c r="C368" s="4">
        <v>43663</v>
      </c>
      <c r="D368" s="5" t="s">
        <v>2</v>
      </c>
      <c r="E368" s="4">
        <f t="shared" si="6"/>
        <v>43670</v>
      </c>
      <c r="F368" s="5" t="s">
        <v>2</v>
      </c>
      <c r="G368" s="6">
        <v>0.41666666666666669</v>
      </c>
      <c r="H368" s="7"/>
      <c r="I368" s="8" t="s">
        <v>1003</v>
      </c>
      <c r="J368" s="8" t="s">
        <v>1004</v>
      </c>
      <c r="K368" s="8"/>
      <c r="L368" s="8" t="str">
        <f>SUBSTITUTE(GitBlitRepoTable[[#This Row],[Leads]], ";", ",")</f>
        <v>d080068,</v>
      </c>
      <c r="M368" s="8" t="str">
        <f>SUBSTITUTE(GitBlitRepoTable[[#This Row],[Devs]], ";", ",")</f>
        <v/>
      </c>
      <c r="N368" s="8" t="s">
        <v>1508</v>
      </c>
    </row>
    <row r="369" spans="1:14" ht="72" x14ac:dyDescent="0.3">
      <c r="A369" s="3" t="str">
        <f>"GBR_" &amp; GitBlitRepoTable[[#This Row],[Repo Name]]</f>
        <v>GBR_WebTraderSupport</v>
      </c>
      <c r="B369" s="3" t="s">
        <v>1005</v>
      </c>
      <c r="C369" s="4">
        <v>43663</v>
      </c>
      <c r="D369" s="5" t="s">
        <v>2</v>
      </c>
      <c r="E369" s="4">
        <f t="shared" si="6"/>
        <v>43670</v>
      </c>
      <c r="F369" s="5" t="s">
        <v>2</v>
      </c>
      <c r="G369" s="6">
        <v>0.41666666666666669</v>
      </c>
      <c r="H369" s="7"/>
      <c r="I369" s="8" t="s">
        <v>1006</v>
      </c>
      <c r="J369" s="8" t="s">
        <v>896</v>
      </c>
      <c r="K369" s="8" t="s">
        <v>1007</v>
      </c>
      <c r="L369" s="8" t="str">
        <f>SUBSTITUTE(GitBlitRepoTable[[#This Row],[Leads]], ";", ",")</f>
        <v>s211930,s209399,s196849,s209664,s184520,s506956,s182647,s186128,</v>
      </c>
      <c r="M369" s="8" t="str">
        <f>SUBSTITUTE(GitBlitRepoTable[[#This Row],[Devs]], ";", ",")</f>
        <v>s211930,s131858,s004819,s003811,s196887,</v>
      </c>
      <c r="N369" s="8" t="s">
        <v>1508</v>
      </c>
    </row>
    <row r="370" spans="1:14" ht="100.8" x14ac:dyDescent="0.3">
      <c r="A370" s="3" t="str">
        <f>"GBR_" &amp; GitBlitRepoTable[[#This Row],[Repo Name]]</f>
        <v>GBR_TelecomMyWorld</v>
      </c>
      <c r="B370" s="3" t="s">
        <v>1008</v>
      </c>
      <c r="C370" s="4">
        <v>43663</v>
      </c>
      <c r="D370" s="5" t="s">
        <v>2</v>
      </c>
      <c r="E370" s="4">
        <f t="shared" si="6"/>
        <v>43670</v>
      </c>
      <c r="F370" s="5" t="s">
        <v>2</v>
      </c>
      <c r="G370" s="6">
        <v>0.54166666666666663</v>
      </c>
      <c r="H370" s="7"/>
      <c r="I370" s="8" t="s">
        <v>1009</v>
      </c>
      <c r="J370" s="8" t="s">
        <v>1010</v>
      </c>
      <c r="K370" s="8" t="s">
        <v>1011</v>
      </c>
      <c r="L370" s="8" t="str">
        <f>SUBSTITUTE(GitBlitRepoTable[[#This Row],[Leads]], ";", ",")</f>
        <v>s276684,s189784,s010094,s003343,</v>
      </c>
      <c r="M370" s="8" t="str">
        <f>SUBSTITUTE(GitBlitRepoTable[[#This Row],[Devs]], ";", ",")</f>
        <v>s295256,s290189,s289996,s282433,s252614,s130543,s006744,</v>
      </c>
      <c r="N370" s="8" t="s">
        <v>1508</v>
      </c>
    </row>
    <row r="371" spans="1:14" ht="28.8" x14ac:dyDescent="0.3">
      <c r="A371" s="3" t="str">
        <f>"GBR_" &amp; GitBlitRepoTable[[#This Row],[Repo Name]]</f>
        <v>GBR_MONI</v>
      </c>
      <c r="B371" s="3" t="s">
        <v>1012</v>
      </c>
      <c r="C371" s="4">
        <v>43663</v>
      </c>
      <c r="D371" s="5" t="s">
        <v>2</v>
      </c>
      <c r="E371" s="4">
        <f t="shared" si="6"/>
        <v>43670</v>
      </c>
      <c r="F371" s="5" t="s">
        <v>2</v>
      </c>
      <c r="G371" s="6">
        <v>0.54166666666666663</v>
      </c>
      <c r="H371" s="7" t="s">
        <v>1013</v>
      </c>
      <c r="I371" s="8" t="s">
        <v>1014</v>
      </c>
      <c r="J371" s="8" t="s">
        <v>538</v>
      </c>
      <c r="K371" s="8"/>
      <c r="L371" s="8" t="str">
        <f>SUBSTITUTE(GitBlitRepoTable[[#This Row],[Leads]], ";", ",")</f>
        <v>s010572,s006528,</v>
      </c>
      <c r="M371" s="8" t="str">
        <f>SUBSTITUTE(GitBlitRepoTable[[#This Row],[Devs]], ";", ",")</f>
        <v/>
      </c>
      <c r="N371" s="8" t="s">
        <v>1508</v>
      </c>
    </row>
    <row r="372" spans="1:14" ht="28.8" x14ac:dyDescent="0.3">
      <c r="A372" s="3" t="str">
        <f>"GBR_" &amp; GitBlitRepoTable[[#This Row],[Repo Name]]</f>
        <v>GBR_EI_WMIS_RT_StaticCodes</v>
      </c>
      <c r="B372" s="3" t="s">
        <v>1015</v>
      </c>
      <c r="C372" s="4">
        <v>43663</v>
      </c>
      <c r="D372" s="5" t="s">
        <v>2</v>
      </c>
      <c r="E372" s="4">
        <f t="shared" si="6"/>
        <v>43670</v>
      </c>
      <c r="F372" s="5" t="s">
        <v>2</v>
      </c>
      <c r="G372" s="6">
        <v>0.58333333333333337</v>
      </c>
      <c r="H372" s="7"/>
      <c r="I372" s="8" t="s">
        <v>1016</v>
      </c>
      <c r="J372" s="8" t="s">
        <v>1017</v>
      </c>
      <c r="K372" s="8" t="s">
        <v>1017</v>
      </c>
      <c r="L372" s="8" t="str">
        <f>SUBSTITUTE(GitBlitRepoTable[[#This Row],[Leads]], ";", ",")</f>
        <v>s258580,</v>
      </c>
      <c r="M372" s="8" t="str">
        <f>SUBSTITUTE(GitBlitRepoTable[[#This Row],[Devs]], ";", ",")</f>
        <v>s258580,</v>
      </c>
      <c r="N372" s="8" t="s">
        <v>1508</v>
      </c>
    </row>
    <row r="373" spans="1:14" ht="28.8" x14ac:dyDescent="0.3">
      <c r="A373" s="3" t="str">
        <f>"GBR_" &amp; GitBlitRepoTable[[#This Row],[Repo Name]]</f>
        <v>GBR_KIST</v>
      </c>
      <c r="B373" s="3" t="s">
        <v>1018</v>
      </c>
      <c r="C373" s="4">
        <v>43663</v>
      </c>
      <c r="D373" s="5" t="s">
        <v>2</v>
      </c>
      <c r="E373" s="4">
        <f t="shared" si="6"/>
        <v>43670</v>
      </c>
      <c r="F373" s="5" t="s">
        <v>2</v>
      </c>
      <c r="G373" s="6">
        <v>0.58333333333333337</v>
      </c>
      <c r="H373" s="7"/>
      <c r="I373" s="8" t="s">
        <v>1019</v>
      </c>
      <c r="J373" s="8" t="s">
        <v>1020</v>
      </c>
      <c r="K373" s="8"/>
      <c r="L373" s="8" t="str">
        <f>SUBSTITUTE(GitBlitRepoTable[[#This Row],[Leads]], ";", ",")</f>
        <v>s272385,s252714,</v>
      </c>
      <c r="M373" s="8" t="str">
        <f>SUBSTITUTE(GitBlitRepoTable[[#This Row],[Devs]], ";", ",")</f>
        <v/>
      </c>
      <c r="N373" s="8" t="s">
        <v>1508</v>
      </c>
    </row>
    <row r="374" spans="1:14" ht="28.8" x14ac:dyDescent="0.3">
      <c r="A374" s="3" t="str">
        <f>"GBR_" &amp; GitBlitRepoTable[[#This Row],[Repo Name]]</f>
        <v>GBR_substation-ied</v>
      </c>
      <c r="B374" s="3" t="s">
        <v>1021</v>
      </c>
      <c r="C374" s="4">
        <v>43664</v>
      </c>
      <c r="D374" s="5" t="s">
        <v>2</v>
      </c>
      <c r="E374" s="4">
        <f t="shared" si="6"/>
        <v>43671</v>
      </c>
      <c r="F374" s="5" t="s">
        <v>2</v>
      </c>
      <c r="G374" s="6">
        <v>0.41666666666666669</v>
      </c>
      <c r="H374" s="7"/>
      <c r="I374" s="8" t="s">
        <v>1022</v>
      </c>
      <c r="J374" s="8" t="s">
        <v>1023</v>
      </c>
      <c r="K374" s="8"/>
      <c r="L374" s="8" t="str">
        <f>SUBSTITUTE(GitBlitRepoTable[[#This Row],[Leads]], ";", ",")</f>
        <v>s204452,s689108,</v>
      </c>
      <c r="M374" s="8" t="str">
        <f>SUBSTITUTE(GitBlitRepoTable[[#This Row],[Devs]], ";", ",")</f>
        <v/>
      </c>
      <c r="N374" s="8" t="s">
        <v>1508</v>
      </c>
    </row>
    <row r="375" spans="1:14" ht="230.4" x14ac:dyDescent="0.3">
      <c r="A375" s="3" t="str">
        <f>"GBR_" &amp; GitBlitRepoTable[[#This Row],[Repo Name]]</f>
        <v>GBR_EI-CXI-GIT-Sandbox</v>
      </c>
      <c r="B375" s="3" t="s">
        <v>1024</v>
      </c>
      <c r="C375" s="4">
        <v>43664</v>
      </c>
      <c r="D375" s="5" t="s">
        <v>2</v>
      </c>
      <c r="E375" s="4">
        <f t="shared" si="6"/>
        <v>43671</v>
      </c>
      <c r="F375" s="5" t="s">
        <v>2</v>
      </c>
      <c r="G375" s="6">
        <v>0.41666666666666669</v>
      </c>
      <c r="H375" s="7"/>
      <c r="I375" s="8" t="s">
        <v>1025</v>
      </c>
      <c r="J375" s="8" t="s">
        <v>1026</v>
      </c>
      <c r="K375" s="8" t="s">
        <v>1027</v>
      </c>
      <c r="L375" s="8" t="str">
        <f>SUBSTITUTE(GitBlitRepoTable[[#This Row],[Leads]], ";", ",")</f>
        <v>s297754,s294902,s292343,s277844,s182913,s194745,s186283,</v>
      </c>
      <c r="M375" s="8" t="str">
        <f>SUBSTITUTE(GitBlitRepoTable[[#This Row],[Devs]], ";", ",")</f>
        <v>s299266,s180313,s295637,s258433,s293450,s291970,s291823,s291803,s291801,s291554,s291121,s288070,s281199,s277844,s182913,s005272,</v>
      </c>
      <c r="N375" s="8" t="s">
        <v>1508</v>
      </c>
    </row>
    <row r="376" spans="1:14" ht="28.8" x14ac:dyDescent="0.3">
      <c r="A376" s="3" t="str">
        <f>"GBR_" &amp; GitBlitRepoTable[[#This Row],[Repo Name]]</f>
        <v>GBR_UndergroundDamagePrevention</v>
      </c>
      <c r="B376" s="3" t="s">
        <v>1028</v>
      </c>
      <c r="C376" s="4">
        <v>43664</v>
      </c>
      <c r="D376" s="5" t="s">
        <v>2</v>
      </c>
      <c r="E376" s="4">
        <f t="shared" si="6"/>
        <v>43671</v>
      </c>
      <c r="F376" s="5" t="s">
        <v>2</v>
      </c>
      <c r="G376" s="6">
        <v>0.54166666666666663</v>
      </c>
      <c r="H376" s="7"/>
      <c r="I376" s="8" t="s">
        <v>540</v>
      </c>
      <c r="J376" s="17" t="s">
        <v>336</v>
      </c>
      <c r="K376" s="8"/>
      <c r="L376" s="8" t="str">
        <f>SUBSTITUTE(GitBlitRepoTable[[#This Row],[Leads]], ";", ",")</f>
        <v>s283569</v>
      </c>
      <c r="M376" s="8" t="str">
        <f>SUBSTITUTE(GitBlitRepoTable[[#This Row],[Devs]], ";", ",")</f>
        <v/>
      </c>
      <c r="N376" s="8" t="s">
        <v>1508</v>
      </c>
    </row>
    <row r="377" spans="1:14" ht="28.8" x14ac:dyDescent="0.3">
      <c r="A377" s="3" t="str">
        <f>"GBR_" &amp; GitBlitRepoTable[[#This Row],[Repo Name]]</f>
        <v>GBR_PaperlessAdmin</v>
      </c>
      <c r="B377" s="3" t="s">
        <v>1029</v>
      </c>
      <c r="C377" s="4">
        <v>43664</v>
      </c>
      <c r="D377" s="5" t="s">
        <v>2</v>
      </c>
      <c r="E377" s="4">
        <f t="shared" si="6"/>
        <v>43671</v>
      </c>
      <c r="F377" s="5" t="s">
        <v>2</v>
      </c>
      <c r="G377" s="6">
        <v>0.54166666666666663</v>
      </c>
      <c r="H377" s="7"/>
      <c r="I377" s="8" t="s">
        <v>1030</v>
      </c>
      <c r="J377" s="8" t="s">
        <v>1031</v>
      </c>
      <c r="K377" s="8" t="s">
        <v>1032</v>
      </c>
      <c r="L377" s="8" t="str">
        <f>SUBSTITUTE(GitBlitRepoTable[[#This Row],[Leads]], ";", ",")</f>
        <v>s252795,s003811,</v>
      </c>
      <c r="M377" s="8" t="str">
        <f>SUBSTITUTE(GitBlitRepoTable[[#This Row],[Devs]], ";", ",")</f>
        <v>s270999,</v>
      </c>
      <c r="N377" s="8" t="s">
        <v>1508</v>
      </c>
    </row>
    <row r="378" spans="1:14" ht="72" x14ac:dyDescent="0.3">
      <c r="A378" s="3" t="str">
        <f>"GBR_" &amp; GitBlitRepoTable[[#This Row],[Repo Name]]</f>
        <v>GBR_dmis</v>
      </c>
      <c r="B378" s="3" t="s">
        <v>1033</v>
      </c>
      <c r="C378" s="4">
        <v>43664</v>
      </c>
      <c r="D378" s="5" t="s">
        <v>2</v>
      </c>
      <c r="E378" s="4">
        <f t="shared" si="6"/>
        <v>43671</v>
      </c>
      <c r="F378" s="5" t="s">
        <v>2</v>
      </c>
      <c r="G378" s="6">
        <v>0.58333333333333337</v>
      </c>
      <c r="H378" s="7"/>
      <c r="I378" s="8" t="s">
        <v>1034</v>
      </c>
      <c r="J378" s="8" t="s">
        <v>519</v>
      </c>
      <c r="K378" s="8" t="s">
        <v>520</v>
      </c>
      <c r="L378" s="8" t="str">
        <f>SUBSTITUTE(GitBlitRepoTable[[#This Row],[Leads]], ";", ",")</f>
        <v>dconl87,</v>
      </c>
      <c r="M378" s="8" t="str">
        <f>SUBSTITUTE(GitBlitRepoTable[[#This Row],[Devs]], ";", ",")</f>
        <v>s299821,s278613,s243088,s187760,s186128,</v>
      </c>
      <c r="N378" s="8" t="s">
        <v>1508</v>
      </c>
    </row>
    <row r="379" spans="1:14" ht="28.8" x14ac:dyDescent="0.3">
      <c r="A379" s="3" t="str">
        <f>"GBR_" &amp; GitBlitRepoTable[[#This Row],[Repo Name]]</f>
        <v>GBR_PAMS</v>
      </c>
      <c r="B379" s="3" t="s">
        <v>1035</v>
      </c>
      <c r="C379" s="4">
        <v>43664</v>
      </c>
      <c r="D379" s="5" t="s">
        <v>2</v>
      </c>
      <c r="E379" s="4">
        <f t="shared" si="6"/>
        <v>43671</v>
      </c>
      <c r="F379" s="5" t="s">
        <v>2</v>
      </c>
      <c r="G379" s="6">
        <v>0.58333333333333337</v>
      </c>
      <c r="H379" s="7"/>
      <c r="I379" s="8" t="s">
        <v>1036</v>
      </c>
      <c r="J379" s="8" t="s">
        <v>534</v>
      </c>
      <c r="K379" s="8"/>
      <c r="L379" s="8" t="str">
        <f>SUBSTITUTE(GitBlitRepoTable[[#This Row],[Leads]], ";", ",")</f>
        <v>s189784,</v>
      </c>
      <c r="M379" s="8" t="str">
        <f>SUBSTITUTE(GitBlitRepoTable[[#This Row],[Devs]], ";", ",")</f>
        <v/>
      </c>
      <c r="N379" s="8" t="s">
        <v>1508</v>
      </c>
    </row>
    <row r="380" spans="1:14" ht="172.8" x14ac:dyDescent="0.3">
      <c r="A380" s="3" t="str">
        <f>"GBR_" &amp; GitBlitRepoTable[[#This Row],[Repo Name]]</f>
        <v>GBR_MachineKeyGen</v>
      </c>
      <c r="B380" s="3" t="s">
        <v>1037</v>
      </c>
      <c r="C380" s="4">
        <v>43665</v>
      </c>
      <c r="D380" s="5" t="s">
        <v>2</v>
      </c>
      <c r="E380" s="4">
        <f t="shared" si="6"/>
        <v>43672</v>
      </c>
      <c r="F380" s="5" t="s">
        <v>2</v>
      </c>
      <c r="G380" s="6">
        <v>0.41666666666666669</v>
      </c>
      <c r="H380" s="7"/>
      <c r="I380" s="8" t="s">
        <v>576</v>
      </c>
      <c r="J380" s="8" t="s">
        <v>577</v>
      </c>
      <c r="K380" s="8" t="s">
        <v>578</v>
      </c>
      <c r="L380" s="8" t="str">
        <f>SUBSTITUTE(GitBlitRepoTable[[#This Row],[Leads]], ";", ",")</f>
        <v>s263867,s207769,s998442,s182647,s186128,</v>
      </c>
      <c r="M380" s="8" t="str">
        <f>SUBSTITUTE(GitBlitRepoTable[[#This Row],[Devs]], ";", ",")</f>
        <v>s294545,s294099,s265025,s263867,s260895,s212170,s188785,s133241,s999163,s506956,s182647,s186128,</v>
      </c>
      <c r="N380" s="8" t="s">
        <v>1508</v>
      </c>
    </row>
    <row r="381" spans="1:14" ht="409.6" x14ac:dyDescent="0.3">
      <c r="A381" s="3" t="str">
        <f>"GBR_" &amp; GitBlitRepoTable[[#This Row],[Repo Name]]</f>
        <v>GBR_mv90</v>
      </c>
      <c r="B381" s="3" t="s">
        <v>1038</v>
      </c>
      <c r="C381" s="4">
        <v>43665</v>
      </c>
      <c r="D381" s="5" t="s">
        <v>2</v>
      </c>
      <c r="E381" s="4">
        <f t="shared" si="6"/>
        <v>43672</v>
      </c>
      <c r="F381" s="5" t="s">
        <v>2</v>
      </c>
      <c r="G381" s="6">
        <v>0.41666666666666669</v>
      </c>
      <c r="H381" s="7"/>
      <c r="I381" s="8" t="s">
        <v>25</v>
      </c>
      <c r="J381" s="8" t="s">
        <v>758</v>
      </c>
      <c r="K381" s="8" t="s">
        <v>528</v>
      </c>
      <c r="L381" s="8" t="str">
        <f>SUBSTITUTE(GitBlitRepoTable[[#This Row],[Leads]], ";", ",")</f>
        <v>s295702,s294401,s291326,s288553,s278013,s007585,s202025,s183623,s203524,</v>
      </c>
      <c r="M381" s="8" t="str">
        <f>SUBSTITUTE(GitBlitRepoTable[[#This Row],[Devs]], ";", ",")</f>
        <v>s298163,s297887,s295062,s294401,s293840,s293014,s292931,s292503,s292414,s292078,s291106,s291326,s291152,s278572,s288553,s286062,s285321,s281300,s279210,s278013,s274590,s274553,s272295,s264706,s261076,s249251,s203068,s005824,s012358,s239290,</v>
      </c>
      <c r="N381" s="8" t="s">
        <v>1508</v>
      </c>
    </row>
    <row r="382" spans="1:14" ht="409.6" x14ac:dyDescent="0.3">
      <c r="A382" s="3" t="str">
        <f>"GBR_" &amp; GitBlitRepoTable[[#This Row],[Repo Name]]</f>
        <v>GBR_VulnerabilityAnalyzer</v>
      </c>
      <c r="B382" s="3" t="s">
        <v>1039</v>
      </c>
      <c r="C382" s="4">
        <v>43665</v>
      </c>
      <c r="D382" s="5" t="s">
        <v>2</v>
      </c>
      <c r="E382" s="4">
        <f t="shared" si="6"/>
        <v>43672</v>
      </c>
      <c r="F382" s="5" t="s">
        <v>2</v>
      </c>
      <c r="G382" s="6">
        <v>0.54166666666666663</v>
      </c>
      <c r="H382" s="7"/>
      <c r="I382" s="8" t="s">
        <v>967</v>
      </c>
      <c r="J382" s="8" t="s">
        <v>968</v>
      </c>
      <c r="K382" s="8" t="s">
        <v>969</v>
      </c>
      <c r="L382" s="8" t="str">
        <f>SUBSTITUTE(GitBlitRepoTable[[#This Row],[Leads]], ";", ",")</f>
        <v>s302361,s302108,s291727,s280615,s276677,s276071,s274092,s272609,s271839,s268494,s263867,</v>
      </c>
      <c r="M382" s="8" t="str">
        <f>SUBSTITUTE(GitBlitRepoTable[[#This Row],[Devs]], ";", ",")</f>
        <v>s301266,s302108,s299602,s299382,s298844,s298544,s298423,s297387,s296741,s296682,s296681,s296542,s296244,s295192,s294829,s294697,s291727,s291216,s290030,s288032,s286104,s286103,s285463,s285319,s282450,s282380,s282101,s281313,s280615,s279885,s279589,s279040,s278783,s278471,s278474,s276883,s276790,s276677,s276119,s276071,s275372,s274092,s272609,s271839,s271833,s266666,s263867,d002033,s178673,</v>
      </c>
      <c r="N382" s="8" t="s">
        <v>1508</v>
      </c>
    </row>
    <row r="383" spans="1:14" ht="28.8" x14ac:dyDescent="0.3">
      <c r="A383" s="3" t="str">
        <f>"GBR_" &amp; GitBlitRepoTable[[#This Row],[Repo Name]]</f>
        <v>GBR_ECDWeb</v>
      </c>
      <c r="B383" s="3" t="s">
        <v>1040</v>
      </c>
      <c r="C383" s="4">
        <v>43665</v>
      </c>
      <c r="D383" s="5" t="s">
        <v>2</v>
      </c>
      <c r="E383" s="4">
        <f t="shared" si="6"/>
        <v>43672</v>
      </c>
      <c r="F383" s="5" t="s">
        <v>2</v>
      </c>
      <c r="G383" s="6">
        <v>0.58333333333333337</v>
      </c>
      <c r="H383" s="7"/>
      <c r="I383" s="8" t="s">
        <v>1041</v>
      </c>
      <c r="J383" s="8" t="s">
        <v>1042</v>
      </c>
      <c r="K383" s="8"/>
      <c r="L383" s="8" t="str">
        <f>SUBSTITUTE(GitBlitRepoTable[[#This Row],[Leads]], ";", ",")</f>
        <v>s282472,s278085,</v>
      </c>
      <c r="M383" s="8" t="str">
        <f>SUBSTITUTE(GitBlitRepoTable[[#This Row],[Devs]], ";", ",")</f>
        <v/>
      </c>
      <c r="N383" s="8" t="s">
        <v>1508</v>
      </c>
    </row>
    <row r="384" spans="1:14" ht="28.8" x14ac:dyDescent="0.3">
      <c r="A384" s="3" t="str">
        <f>"GBR_" &amp; GitBlitRepoTable[[#This Row],[Repo Name]]</f>
        <v>GBR_OMSWebNet</v>
      </c>
      <c r="B384" s="3" t="s">
        <v>1043</v>
      </c>
      <c r="C384" s="4">
        <v>43665</v>
      </c>
      <c r="D384" s="5" t="s">
        <v>2</v>
      </c>
      <c r="E384" s="4">
        <f t="shared" si="6"/>
        <v>43672</v>
      </c>
      <c r="F384" s="5" t="s">
        <v>2</v>
      </c>
      <c r="G384" s="6">
        <v>0.58333333333333337</v>
      </c>
      <c r="H384" s="7"/>
      <c r="I384" s="8" t="s">
        <v>1044</v>
      </c>
      <c r="J384" s="8" t="s">
        <v>538</v>
      </c>
      <c r="K384" s="8"/>
      <c r="L384" s="8" t="str">
        <f>SUBSTITUTE(GitBlitRepoTable[[#This Row],[Leads]], ";", ",")</f>
        <v>s010572,s006528,</v>
      </c>
      <c r="M384" s="8" t="str">
        <f>SUBSTITUTE(GitBlitRepoTable[[#This Row],[Devs]], ";", ",")</f>
        <v/>
      </c>
      <c r="N384" s="8" t="s">
        <v>1508</v>
      </c>
    </row>
    <row r="385" spans="1:14" ht="28.8" x14ac:dyDescent="0.3">
      <c r="A385" s="3" t="str">
        <f>"GBR_" &amp; GitBlitRepoTable[[#This Row],[Repo Name]]</f>
        <v>GBR_EI-CXI-Documentation-webMethods</v>
      </c>
      <c r="B385" s="3" t="s">
        <v>1045</v>
      </c>
      <c r="C385" s="4">
        <v>43668</v>
      </c>
      <c r="D385" s="5"/>
      <c r="E385" s="4">
        <f t="shared" si="6"/>
        <v>43675</v>
      </c>
      <c r="F385" s="5" t="s">
        <v>2</v>
      </c>
      <c r="G385" s="6">
        <v>0.41666666666666669</v>
      </c>
      <c r="H385" s="7" t="s">
        <v>657</v>
      </c>
      <c r="I385" s="8" t="s">
        <v>1046</v>
      </c>
      <c r="J385" s="8"/>
      <c r="K385" s="8"/>
      <c r="L385" s="8" t="str">
        <f>SUBSTITUTE(GitBlitRepoTable[[#This Row],[Leads]], ";", ",")</f>
        <v/>
      </c>
      <c r="M385" s="8" t="str">
        <f>SUBSTITUTE(GitBlitRepoTable[[#This Row],[Devs]], ";", ",")</f>
        <v/>
      </c>
      <c r="N385" s="8" t="s">
        <v>1508</v>
      </c>
    </row>
    <row r="386" spans="1:14" x14ac:dyDescent="0.3">
      <c r="A386" s="3" t="str">
        <f>"GBR_" &amp; GitBlitRepoTable[[#This Row],[Repo Name]]</f>
        <v>GBR_DataGlance_DocPlus</v>
      </c>
      <c r="B386" s="3" t="s">
        <v>1047</v>
      </c>
      <c r="C386" s="4">
        <v>43668</v>
      </c>
      <c r="D386" s="5" t="s">
        <v>2</v>
      </c>
      <c r="E386" s="4">
        <f t="shared" si="6"/>
        <v>43675</v>
      </c>
      <c r="F386" s="5"/>
      <c r="G386" s="6">
        <v>0.41666666666666669</v>
      </c>
      <c r="H386" s="7" t="s">
        <v>981</v>
      </c>
      <c r="I386" s="8" t="s">
        <v>1048</v>
      </c>
      <c r="J386" s="8"/>
      <c r="K386" s="8" t="s">
        <v>1049</v>
      </c>
      <c r="L386" s="8" t="str">
        <f>SUBSTITUTE(GitBlitRepoTable[[#This Row],[Leads]], ";", ",")</f>
        <v/>
      </c>
      <c r="M386" s="8" t="str">
        <f>SUBSTITUTE(GitBlitRepoTable[[#This Row],[Devs]], ";", ",")</f>
        <v>dtsob73,</v>
      </c>
      <c r="N386" s="8"/>
    </row>
    <row r="387" spans="1:14" ht="28.8" x14ac:dyDescent="0.3">
      <c r="A387" s="3" t="str">
        <f>"GBR_" &amp; GitBlitRepoTable[[#This Row],[Repo Name]]</f>
        <v>GBR_VDI</v>
      </c>
      <c r="B387" s="3" t="s">
        <v>1050</v>
      </c>
      <c r="C387" s="4">
        <v>43668</v>
      </c>
      <c r="D387" s="5" t="s">
        <v>2</v>
      </c>
      <c r="E387" s="4">
        <f t="shared" si="6"/>
        <v>43675</v>
      </c>
      <c r="F387" s="5" t="s">
        <v>2</v>
      </c>
      <c r="G387" s="6">
        <v>0.54166666666666663</v>
      </c>
      <c r="H387" s="7"/>
      <c r="I387" s="8" t="s">
        <v>1051</v>
      </c>
      <c r="J387" s="8" t="s">
        <v>1052</v>
      </c>
      <c r="K387" s="8" t="s">
        <v>1053</v>
      </c>
      <c r="L387" s="8" t="str">
        <f>SUBSTITUTE(GitBlitRepoTable[[#This Row],[Leads]], ";", ",")</f>
        <v>d002033,</v>
      </c>
      <c r="M387" s="8" t="str">
        <f>SUBSTITUTE(GitBlitRepoTable[[#This Row],[Devs]], ";", ",")</f>
        <v>s291776,</v>
      </c>
      <c r="N387" s="8" t="s">
        <v>1508</v>
      </c>
    </row>
    <row r="388" spans="1:14" ht="28.8" x14ac:dyDescent="0.3">
      <c r="A388" s="3" t="str">
        <f>"GBR_" &amp; GitBlitRepoTable[[#This Row],[Repo Name]]</f>
        <v>GBR_distease</v>
      </c>
      <c r="B388" s="3" t="s">
        <v>1054</v>
      </c>
      <c r="C388" s="4">
        <v>43668</v>
      </c>
      <c r="D388" s="5" t="s">
        <v>2</v>
      </c>
      <c r="E388" s="4">
        <f t="shared" si="6"/>
        <v>43675</v>
      </c>
      <c r="F388" s="5" t="s">
        <v>2</v>
      </c>
      <c r="G388" s="6">
        <v>0.54166666666666663</v>
      </c>
      <c r="H388" s="7"/>
      <c r="I388" s="8" t="s">
        <v>1055</v>
      </c>
      <c r="J388" s="8" t="s">
        <v>1056</v>
      </c>
      <c r="K388" s="8" t="s">
        <v>1057</v>
      </c>
      <c r="L388" s="8" t="str">
        <f>SUBSTITUTE(GitBlitRepoTable[[#This Row],[Leads]], ";", ",")</f>
        <v>s189784,s179953,s178841,s173463,</v>
      </c>
      <c r="M388" s="8" t="str">
        <f>SUBSTITUTE(GitBlitRepoTable[[#This Row],[Devs]], ";", ",")</f>
        <v>s007771,dcons11,</v>
      </c>
      <c r="N388" s="8" t="s">
        <v>1508</v>
      </c>
    </row>
    <row r="389" spans="1:14" ht="86.4" x14ac:dyDescent="0.3">
      <c r="A389" s="3" t="str">
        <f>"GBR_" &amp; GitBlitRepoTable[[#This Row],[Repo Name]]</f>
        <v>GBR_myaccess-mt</v>
      </c>
      <c r="B389" s="3" t="s">
        <v>1058</v>
      </c>
      <c r="C389" s="4">
        <v>43668</v>
      </c>
      <c r="D389" s="5" t="s">
        <v>2</v>
      </c>
      <c r="E389" s="4">
        <f t="shared" si="6"/>
        <v>43675</v>
      </c>
      <c r="F389" s="5" t="s">
        <v>2</v>
      </c>
      <c r="G389" s="6">
        <v>0.58333333333333337</v>
      </c>
      <c r="H389" s="7"/>
      <c r="I389" s="8" t="s">
        <v>1059</v>
      </c>
      <c r="J389" s="8" t="s">
        <v>1060</v>
      </c>
      <c r="K389" s="8" t="s">
        <v>1061</v>
      </c>
      <c r="L389" s="8" t="str">
        <f>SUBSTITUTE(GitBlitRepoTable[[#This Row],[Leads]], ";", ",")</f>
        <v>s294814,s293306,s289869,s275511,s273871,s273855,s195640,s139362,s006143,s194564,s005272,s191545,</v>
      </c>
      <c r="M389" s="8" t="str">
        <f>SUBSTITUTE(GitBlitRepoTable[[#This Row],[Devs]], ";", ",")</f>
        <v>s294814,s273855,</v>
      </c>
      <c r="N389" s="8" t="s">
        <v>1508</v>
      </c>
    </row>
    <row r="390" spans="1:14" ht="28.8" x14ac:dyDescent="0.3">
      <c r="A390" s="3" t="str">
        <f>"GBR_" &amp; GitBlitRepoTable[[#This Row],[Repo Name]]</f>
        <v>GBR_MitemWeb</v>
      </c>
      <c r="B390" s="3" t="s">
        <v>1062</v>
      </c>
      <c r="C390" s="4">
        <v>43668</v>
      </c>
      <c r="D390" s="5" t="s">
        <v>2</v>
      </c>
      <c r="E390" s="4">
        <f t="shared" ref="E390:E453" si="7">C390+7</f>
        <v>43675</v>
      </c>
      <c r="F390" s="5" t="s">
        <v>2</v>
      </c>
      <c r="G390" s="6">
        <v>0.58333333333333337</v>
      </c>
      <c r="H390" s="7"/>
      <c r="I390" s="8" t="s">
        <v>1063</v>
      </c>
      <c r="J390" s="8" t="s">
        <v>978</v>
      </c>
      <c r="K390" s="8"/>
      <c r="L390" s="8" t="str">
        <f>SUBSTITUTE(GitBlitRepoTable[[#This Row],[Leads]], ";", ",")</f>
        <v>s003811,</v>
      </c>
      <c r="M390" s="8" t="str">
        <f>SUBSTITUTE(GitBlitRepoTable[[#This Row],[Devs]], ";", ",")</f>
        <v/>
      </c>
      <c r="N390" s="8" t="s">
        <v>1508</v>
      </c>
    </row>
    <row r="391" spans="1:14" ht="72" x14ac:dyDescent="0.3">
      <c r="A391" s="3" t="str">
        <f>"GBR_" &amp; GitBlitRepoTable[[#This Row],[Repo Name]]</f>
        <v>GBR_RPA</v>
      </c>
      <c r="B391" s="3" t="s">
        <v>1064</v>
      </c>
      <c r="C391" s="4">
        <v>43669</v>
      </c>
      <c r="D391" s="5" t="s">
        <v>2</v>
      </c>
      <c r="E391" s="4">
        <f t="shared" si="7"/>
        <v>43676</v>
      </c>
      <c r="F391" s="5" t="s">
        <v>2</v>
      </c>
      <c r="G391" s="6">
        <v>0.41666666666666669</v>
      </c>
      <c r="H391" s="7"/>
      <c r="I391" s="8" t="s">
        <v>1065</v>
      </c>
      <c r="J391" s="8" t="s">
        <v>1066</v>
      </c>
      <c r="K391" s="8" t="s">
        <v>1067</v>
      </c>
      <c r="L391" s="8" t="str">
        <f>SUBSTITUTE(GitBlitRepoTable[[#This Row],[Leads]], ";", ",")</f>
        <v>s293031,scwabot,scepbot,SCEPBOT,SCWABOT,s284715,s270532,s210749,s185920,s186243,</v>
      </c>
      <c r="M391" s="8" t="str">
        <f>SUBSTITUTE(GitBlitRepoTable[[#This Row],[Devs]], ";", ",")</f>
        <v>s300102,s295483,b300301,TRCBOTT,s058713,</v>
      </c>
      <c r="N391" s="8" t="s">
        <v>1508</v>
      </c>
    </row>
    <row r="392" spans="1:14" ht="28.8" x14ac:dyDescent="0.3">
      <c r="A392" s="3" t="str">
        <f>"GBR_" &amp; GitBlitRepoTable[[#This Row],[Repo Name]]</f>
        <v>GBR_DistributionFieldview</v>
      </c>
      <c r="B392" s="3" t="s">
        <v>1068</v>
      </c>
      <c r="C392" s="4">
        <v>43669</v>
      </c>
      <c r="D392" s="5" t="s">
        <v>2</v>
      </c>
      <c r="E392" s="4">
        <f t="shared" si="7"/>
        <v>43676</v>
      </c>
      <c r="F392" s="5" t="s">
        <v>2</v>
      </c>
      <c r="G392" s="6">
        <v>0.41666666666666669</v>
      </c>
      <c r="H392" s="7"/>
      <c r="I392" s="8" t="s">
        <v>1069</v>
      </c>
      <c r="J392" s="8" t="s">
        <v>547</v>
      </c>
      <c r="K392" s="8"/>
      <c r="L392" s="8" t="str">
        <f>SUBSTITUTE(GitBlitRepoTable[[#This Row],[Leads]], ";", ",")</f>
        <v>s010094,s003343,</v>
      </c>
      <c r="M392" s="8" t="str">
        <f>SUBSTITUTE(GitBlitRepoTable[[#This Row],[Devs]], ";", ",")</f>
        <v/>
      </c>
      <c r="N392" s="8" t="s">
        <v>1508</v>
      </c>
    </row>
    <row r="393" spans="1:14" ht="72" x14ac:dyDescent="0.3">
      <c r="A393" s="3" t="str">
        <f>"GBR_" &amp; GitBlitRepoTable[[#This Row],[Repo Name]]</f>
        <v>GBR_AEPcom</v>
      </c>
      <c r="B393" s="3" t="s">
        <v>1070</v>
      </c>
      <c r="C393" s="4">
        <v>43669</v>
      </c>
      <c r="D393" s="5" t="s">
        <v>2</v>
      </c>
      <c r="E393" s="4">
        <f t="shared" si="7"/>
        <v>43676</v>
      </c>
      <c r="F393" s="5" t="s">
        <v>2</v>
      </c>
      <c r="G393" s="6">
        <v>0.54166666666666663</v>
      </c>
      <c r="H393" s="7" t="s">
        <v>981</v>
      </c>
      <c r="I393" s="8" t="s">
        <v>513</v>
      </c>
      <c r="J393" s="8" t="s">
        <v>1071</v>
      </c>
      <c r="K393" s="8" t="s">
        <v>515</v>
      </c>
      <c r="L393" s="8" t="str">
        <f>SUBSTITUTE(GitBlitRepoTable[[#This Row],[Leads]], ";", ",")</f>
        <v>s272121,s260705,s258618,s248234,s209894,s006958,s258580,z001693,s011624,s008271,</v>
      </c>
      <c r="M393" s="8" t="str">
        <f>SUBSTITUTE(GitBlitRepoTable[[#This Row],[Devs]], ";", ",")</f>
        <v>s232645,</v>
      </c>
      <c r="N393" s="8" t="s">
        <v>1508</v>
      </c>
    </row>
    <row r="394" spans="1:14" ht="72" x14ac:dyDescent="0.3">
      <c r="A394" s="3" t="str">
        <f>"GBR_" &amp; GitBlitRepoTable[[#This Row],[Repo Name]]</f>
        <v>GBR_TPM</v>
      </c>
      <c r="B394" s="3" t="s">
        <v>1072</v>
      </c>
      <c r="C394" s="4">
        <v>43669</v>
      </c>
      <c r="D394" s="5" t="s">
        <v>2</v>
      </c>
      <c r="E394" s="4">
        <f t="shared" si="7"/>
        <v>43676</v>
      </c>
      <c r="F394" s="5" t="s">
        <v>2</v>
      </c>
      <c r="G394" s="6">
        <v>0.54166666666666663</v>
      </c>
      <c r="H394" s="7"/>
      <c r="I394" s="8" t="s">
        <v>1073</v>
      </c>
      <c r="J394" s="8" t="s">
        <v>1074</v>
      </c>
      <c r="K394" s="8"/>
      <c r="L394" s="8" t="str">
        <f>SUBSTITUTE(GitBlitRepoTable[[#This Row],[Leads]], ";", ",")</f>
        <v>s277530,s211930,s209399,s998642,s209664,s184520,s506956,s182647,s186128,</v>
      </c>
      <c r="M394" s="8" t="str">
        <f>SUBSTITUTE(GitBlitRepoTable[[#This Row],[Devs]], ";", ",")</f>
        <v/>
      </c>
      <c r="N394" s="8" t="s">
        <v>1508</v>
      </c>
    </row>
    <row r="395" spans="1:14" ht="72" x14ac:dyDescent="0.3">
      <c r="A395" s="3" t="str">
        <f>"GBR_" &amp; GitBlitRepoTable[[#This Row],[Repo Name]]</f>
        <v>GBR_dmis_amwas</v>
      </c>
      <c r="B395" s="3" t="s">
        <v>1075</v>
      </c>
      <c r="C395" s="4">
        <v>43669</v>
      </c>
      <c r="D395" s="5" t="s">
        <v>2</v>
      </c>
      <c r="E395" s="4">
        <f t="shared" si="7"/>
        <v>43676</v>
      </c>
      <c r="F395" s="5"/>
      <c r="G395" s="6">
        <v>0.58333333333333337</v>
      </c>
      <c r="H395" s="7" t="s">
        <v>981</v>
      </c>
      <c r="I395" s="8" t="s">
        <v>29</v>
      </c>
      <c r="J395" s="8" t="s">
        <v>519</v>
      </c>
      <c r="K395" s="8" t="s">
        <v>520</v>
      </c>
      <c r="L395" s="8" t="str">
        <f>SUBSTITUTE(GitBlitRepoTable[[#This Row],[Leads]], ";", ",")</f>
        <v>dconl87,</v>
      </c>
      <c r="M395" s="8" t="str">
        <f>SUBSTITUTE(GitBlitRepoTable[[#This Row],[Devs]], ";", ",")</f>
        <v>s299821,s278613,s243088,s187760,s186128,</v>
      </c>
      <c r="N395" s="8"/>
    </row>
    <row r="396" spans="1:14" ht="43.2" x14ac:dyDescent="0.3">
      <c r="A396" s="3" t="str">
        <f>"GBR_" &amp; GitBlitRepoTable[[#This Row],[Repo Name]]</f>
        <v>GBR_EEMS</v>
      </c>
      <c r="B396" s="3" t="s">
        <v>1076</v>
      </c>
      <c r="C396" s="4">
        <v>43669</v>
      </c>
      <c r="D396" s="5" t="s">
        <v>2</v>
      </c>
      <c r="E396" s="4">
        <f t="shared" si="7"/>
        <v>43676</v>
      </c>
      <c r="F396" s="5" t="s">
        <v>2</v>
      </c>
      <c r="G396" s="6">
        <v>0.58333333333333337</v>
      </c>
      <c r="H396" s="7"/>
      <c r="I396" s="8" t="s">
        <v>454</v>
      </c>
      <c r="J396" s="8" t="s">
        <v>1077</v>
      </c>
      <c r="K396" s="8" t="s">
        <v>1078</v>
      </c>
      <c r="L396" s="8" t="str">
        <f>SUBSTITUTE(GitBlitRepoTable[[#This Row],[Leads]], ";", ",")</f>
        <v>s223887,s189784,s179953,</v>
      </c>
      <c r="M396" s="8" t="str">
        <f>SUBSTITUTE(GitBlitRepoTable[[#This Row],[Devs]], ";", ",")</f>
        <v>s289349,s287297,s007771,</v>
      </c>
      <c r="N396" s="8" t="s">
        <v>1508</v>
      </c>
    </row>
    <row r="397" spans="1:14" ht="28.8" x14ac:dyDescent="0.3">
      <c r="A397" s="3" t="str">
        <f>"GBR_" &amp; GitBlitRepoTable[[#This Row],[Repo Name]]</f>
        <v>GBR_scapps</v>
      </c>
      <c r="B397" s="3" t="s">
        <v>1079</v>
      </c>
      <c r="C397" s="4"/>
      <c r="D397" s="5"/>
      <c r="E397" s="4"/>
      <c r="F397" s="5" t="s">
        <v>2</v>
      </c>
      <c r="G397" s="6"/>
      <c r="H397" s="7"/>
      <c r="I397" s="8" t="s">
        <v>907</v>
      </c>
      <c r="J397" s="8" t="s">
        <v>908</v>
      </c>
      <c r="K397" s="8"/>
      <c r="L397" s="8" t="str">
        <f>SUBSTITUTE(GitBlitRepoTable[[#This Row],[Leads]], ";", ",")</f>
        <v>s143001,</v>
      </c>
      <c r="M397" s="8" t="str">
        <f>SUBSTITUTE(GitBlitRepoTable[[#This Row],[Devs]], ";", ",")</f>
        <v/>
      </c>
      <c r="N397" s="8" t="s">
        <v>1508</v>
      </c>
    </row>
    <row r="398" spans="1:14" ht="28.8" x14ac:dyDescent="0.3">
      <c r="A398" s="3" t="str">
        <f>"GBR_" &amp; GitBlitRepoTable[[#This Row],[Repo Name]]</f>
        <v>GBR_ieximport</v>
      </c>
      <c r="B398" s="3" t="s">
        <v>1080</v>
      </c>
      <c r="C398" s="4">
        <v>43670</v>
      </c>
      <c r="D398" s="5" t="s">
        <v>2</v>
      </c>
      <c r="E398" s="4">
        <f t="shared" si="7"/>
        <v>43677</v>
      </c>
      <c r="F398" s="5" t="s">
        <v>2</v>
      </c>
      <c r="G398" s="6">
        <v>0.41666666666666669</v>
      </c>
      <c r="H398" s="7" t="s">
        <v>508</v>
      </c>
      <c r="I398" s="8" t="s">
        <v>1081</v>
      </c>
      <c r="J398" s="8" t="s">
        <v>1082</v>
      </c>
      <c r="K398" s="8"/>
      <c r="L398" s="8" t="str">
        <f>SUBSTITUTE(GitBlitRepoTable[[#This Row],[Leads]], ";", ",")</f>
        <v>s009218,</v>
      </c>
      <c r="M398" s="8" t="str">
        <f>SUBSTITUTE(GitBlitRepoTable[[#This Row],[Devs]], ";", ",")</f>
        <v/>
      </c>
      <c r="N398" s="8" t="s">
        <v>1508</v>
      </c>
    </row>
    <row r="399" spans="1:14" ht="57.6" x14ac:dyDescent="0.3">
      <c r="A399" s="3" t="str">
        <f>"GBR_" &amp; GitBlitRepoTable[[#This Row],[Repo Name]]</f>
        <v>GBR_pslauncher</v>
      </c>
      <c r="B399" s="3" t="s">
        <v>1083</v>
      </c>
      <c r="C399" s="4">
        <v>43670</v>
      </c>
      <c r="D399" s="5" t="s">
        <v>2</v>
      </c>
      <c r="E399" s="4">
        <f t="shared" si="7"/>
        <v>43677</v>
      </c>
      <c r="F399" s="5" t="s">
        <v>2</v>
      </c>
      <c r="G399" s="6">
        <v>0.54166666666666663</v>
      </c>
      <c r="H399" s="7" t="s">
        <v>508</v>
      </c>
      <c r="I399" s="8" t="s">
        <v>585</v>
      </c>
      <c r="J399" s="8" t="s">
        <v>586</v>
      </c>
      <c r="K399" s="8" t="s">
        <v>587</v>
      </c>
      <c r="L399" s="8" t="str">
        <f>SUBSTITUTE(GitBlitRepoTable[[#This Row],[Leads]], ";", ",")</f>
        <v>s276375,s998010,s012235,s008599,s005824,s132040,s007450,s608311,</v>
      </c>
      <c r="M399" s="8" t="str">
        <f>SUBSTITUTE(GitBlitRepoTable[[#This Row],[Devs]], ";", ",")</f>
        <v>s282472,</v>
      </c>
      <c r="N399" s="8" t="s">
        <v>1508</v>
      </c>
    </row>
    <row r="400" spans="1:14" ht="28.8" x14ac:dyDescent="0.3">
      <c r="A400" s="3" t="str">
        <f>"GBR_" &amp; GitBlitRepoTable[[#This Row],[Repo Name]]</f>
        <v>GBR_EI_B2B</v>
      </c>
      <c r="B400" s="3" t="s">
        <v>1084</v>
      </c>
      <c r="C400" s="4">
        <v>43670</v>
      </c>
      <c r="D400" s="5" t="s">
        <v>2</v>
      </c>
      <c r="E400" s="4">
        <f t="shared" si="7"/>
        <v>43677</v>
      </c>
      <c r="F400" s="5" t="s">
        <v>2</v>
      </c>
      <c r="G400" s="6">
        <v>0.54166666666666663</v>
      </c>
      <c r="H400" s="7"/>
      <c r="I400" s="8" t="s">
        <v>1085</v>
      </c>
      <c r="J400" s="8" t="s">
        <v>1086</v>
      </c>
      <c r="K400" s="8"/>
      <c r="L400" s="8" t="str">
        <f>SUBSTITUTE(GitBlitRepoTable[[#This Row],[Leads]], ";", ",")</f>
        <v>s132294, s182394, s188122</v>
      </c>
      <c r="M400" s="8" t="str">
        <f>SUBSTITUTE(GitBlitRepoTable[[#This Row],[Devs]], ";", ",")</f>
        <v/>
      </c>
      <c r="N400" s="8" t="s">
        <v>1508</v>
      </c>
    </row>
    <row r="401" spans="1:14" ht="43.2" x14ac:dyDescent="0.3">
      <c r="A401" s="3" t="str">
        <f>"GBR_" &amp; GitBlitRepoTable[[#This Row],[Repo Name]]</f>
        <v>GBR_Maximo</v>
      </c>
      <c r="B401" s="3" t="s">
        <v>1087</v>
      </c>
      <c r="C401" s="4">
        <v>43670</v>
      </c>
      <c r="D401" s="5" t="s">
        <v>2</v>
      </c>
      <c r="E401" s="4">
        <f t="shared" si="7"/>
        <v>43677</v>
      </c>
      <c r="F401" s="5" t="s">
        <v>2</v>
      </c>
      <c r="G401" s="6">
        <v>0.58333333333333337</v>
      </c>
      <c r="H401" s="7"/>
      <c r="I401" s="8" t="s">
        <v>482</v>
      </c>
      <c r="J401" s="8" t="s">
        <v>1088</v>
      </c>
      <c r="K401" s="8"/>
      <c r="L401" s="8" t="str">
        <f>SUBSTITUTE(GitBlitRepoTable[[#This Row],[Leads]], ";", ",")</f>
        <v>s008271, s143001, s187730, s266666, s280594</v>
      </c>
      <c r="M401" s="8" t="str">
        <f>SUBSTITUTE(GitBlitRepoTable[[#This Row],[Devs]], ";", ",")</f>
        <v/>
      </c>
      <c r="N401" s="8" t="s">
        <v>1508</v>
      </c>
    </row>
    <row r="402" spans="1:14" ht="144" x14ac:dyDescent="0.3">
      <c r="A402" s="3" t="str">
        <f>"GBR_" &amp; GitBlitRepoTable[[#This Row],[Repo Name]]</f>
        <v>GBR_victr</v>
      </c>
      <c r="B402" s="3" t="s">
        <v>1089</v>
      </c>
      <c r="C402" s="4">
        <v>43670</v>
      </c>
      <c r="D402" s="5" t="s">
        <v>2</v>
      </c>
      <c r="E402" s="4">
        <f t="shared" si="7"/>
        <v>43677</v>
      </c>
      <c r="F402" s="5" t="s">
        <v>2</v>
      </c>
      <c r="G402" s="6">
        <v>0.58333333333333337</v>
      </c>
      <c r="H402" s="7"/>
      <c r="I402" s="8" t="s">
        <v>1090</v>
      </c>
      <c r="J402" s="8" t="s">
        <v>1091</v>
      </c>
      <c r="K402" s="8" t="s">
        <v>1092</v>
      </c>
      <c r="L402" s="8" t="str">
        <f>SUBSTITUTE(GitBlitRepoTable[[#This Row],[Leads]], ";", ",")</f>
        <v>s009218,s002100,s003811,</v>
      </c>
      <c r="M402" s="8" t="str">
        <f>SUBSTITUTE(GitBlitRepoTable[[#This Row],[Devs]], ";", ",")</f>
        <v>s292674,s291404,s291374,s284617,s276983,s270999,d001039,dtsob59,s153720,stso996,</v>
      </c>
      <c r="N402" s="8" t="s">
        <v>1508</v>
      </c>
    </row>
    <row r="403" spans="1:14" ht="28.8" x14ac:dyDescent="0.3">
      <c r="A403" s="3" t="str">
        <f>"GBR_" &amp; GitBlitRepoTable[[#This Row],[Repo Name]]</f>
        <v>GBR_LANDeskRC</v>
      </c>
      <c r="B403" s="3" t="s">
        <v>1093</v>
      </c>
      <c r="C403" s="4"/>
      <c r="D403" s="5"/>
      <c r="E403" s="4">
        <v>43585</v>
      </c>
      <c r="F403" s="5" t="s">
        <v>2</v>
      </c>
      <c r="G403" s="6">
        <v>0.41666666666666669</v>
      </c>
      <c r="H403" s="7"/>
      <c r="I403" s="8"/>
      <c r="J403" s="8"/>
      <c r="K403" s="8"/>
      <c r="L403" s="8" t="str">
        <f>SUBSTITUTE(GitBlitRepoTable[[#This Row],[Leads]], ";", ",")</f>
        <v/>
      </c>
      <c r="M403" s="8" t="str">
        <f>SUBSTITUTE(GitBlitRepoTable[[#This Row],[Devs]], ";", ",")</f>
        <v/>
      </c>
      <c r="N403" s="8" t="s">
        <v>1508</v>
      </c>
    </row>
    <row r="404" spans="1:14" ht="28.8" x14ac:dyDescent="0.3">
      <c r="A404" s="3" t="str">
        <f>"GBR_" &amp; GitBlitRepoTable[[#This Row],[Repo Name]]</f>
        <v>GBR_COINS</v>
      </c>
      <c r="B404" s="3" t="s">
        <v>169</v>
      </c>
      <c r="C404" s="4"/>
      <c r="D404" s="5" t="s">
        <v>2</v>
      </c>
      <c r="E404" s="4">
        <v>43595</v>
      </c>
      <c r="F404" s="5" t="s">
        <v>2</v>
      </c>
      <c r="G404" s="6">
        <v>0.41666666666666669</v>
      </c>
      <c r="H404" s="7"/>
      <c r="I404" s="8"/>
      <c r="J404" s="8"/>
      <c r="K404" s="8"/>
      <c r="L404" s="8" t="str">
        <f>SUBSTITUTE(GitBlitRepoTable[[#This Row],[Leads]], ";", ",")</f>
        <v/>
      </c>
      <c r="M404" s="8" t="str">
        <f>SUBSTITUTE(GitBlitRepoTable[[#This Row],[Devs]], ";", ",")</f>
        <v/>
      </c>
      <c r="N404" s="8" t="s">
        <v>1508</v>
      </c>
    </row>
    <row r="405" spans="1:14" ht="28.8" x14ac:dyDescent="0.3">
      <c r="A405" s="3" t="str">
        <f>"GBR_" &amp; GitBlitRepoTable[[#This Row],[Repo Name]]</f>
        <v>GBR_TLM</v>
      </c>
      <c r="B405" s="3" t="s">
        <v>1094</v>
      </c>
      <c r="C405" s="4">
        <v>43671</v>
      </c>
      <c r="D405" s="5" t="s">
        <v>2</v>
      </c>
      <c r="E405" s="4">
        <f t="shared" si="7"/>
        <v>43678</v>
      </c>
      <c r="F405" s="5" t="s">
        <v>2</v>
      </c>
      <c r="G405" s="6">
        <v>0.54166666666666663</v>
      </c>
      <c r="H405" s="7"/>
      <c r="I405" s="8" t="s">
        <v>1095</v>
      </c>
      <c r="J405" s="8" t="s">
        <v>534</v>
      </c>
      <c r="K405" s="8"/>
      <c r="L405" s="8" t="str">
        <f>SUBSTITUTE(GitBlitRepoTable[[#This Row],[Leads]], ";", ",")</f>
        <v>s189784,</v>
      </c>
      <c r="M405" s="8" t="str">
        <f>SUBSTITUTE(GitBlitRepoTable[[#This Row],[Devs]], ";", ",")</f>
        <v/>
      </c>
      <c r="N405" s="8" t="s">
        <v>1508</v>
      </c>
    </row>
    <row r="406" spans="1:14" ht="187.2" x14ac:dyDescent="0.3">
      <c r="A406" s="3" t="str">
        <f>"GBR_" &amp; GitBlitRepoTable[[#This Row],[Repo Name]]</f>
        <v>GBR_EI-WAM-webMethods</v>
      </c>
      <c r="B406" s="3" t="s">
        <v>1096</v>
      </c>
      <c r="C406" s="4">
        <v>43671</v>
      </c>
      <c r="D406" s="5" t="s">
        <v>2</v>
      </c>
      <c r="E406" s="4">
        <f t="shared" si="7"/>
        <v>43678</v>
      </c>
      <c r="F406" s="5" t="s">
        <v>2</v>
      </c>
      <c r="G406" s="6">
        <v>0.54166666666666663</v>
      </c>
      <c r="H406" s="7"/>
      <c r="I406" s="8" t="s">
        <v>643</v>
      </c>
      <c r="J406" s="8" t="s">
        <v>596</v>
      </c>
      <c r="K406" s="8" t="s">
        <v>597</v>
      </c>
      <c r="L406" s="8" t="str">
        <f>SUBSTITUTE(GitBlitRepoTable[[#This Row],[Leads]], ";", ",")</f>
        <v>s180313,s292343,s291970,s291554,s291154,s285592,s206653,s280430,s277844,s199504,s258580,</v>
      </c>
      <c r="M406" s="8" t="str">
        <f>SUBSTITUTE(GitBlitRepoTable[[#This Row],[Devs]], ";", ",")</f>
        <v>s299266,s294902,s258433,s293450,s291554,s291154,s291121,s288070,s284473,s281199,s279638,s258580,s186283,</v>
      </c>
      <c r="N406" s="8" t="s">
        <v>1508</v>
      </c>
    </row>
    <row r="407" spans="1:14" ht="28.8" x14ac:dyDescent="0.3">
      <c r="A407" s="3" t="str">
        <f>"GBR_" &amp; GitBlitRepoTable[[#This Row],[Repo Name]]</f>
        <v>GBR_aepnow-sourceCode</v>
      </c>
      <c r="B407" s="3" t="s">
        <v>1097</v>
      </c>
      <c r="C407" s="4">
        <v>43671</v>
      </c>
      <c r="D407" s="5" t="s">
        <v>2</v>
      </c>
      <c r="E407" s="4">
        <f t="shared" si="7"/>
        <v>43678</v>
      </c>
      <c r="F407" s="5" t="s">
        <v>2</v>
      </c>
      <c r="G407" s="6">
        <v>0.58333333333333337</v>
      </c>
      <c r="H407" s="7"/>
      <c r="I407" s="8" t="s">
        <v>267</v>
      </c>
      <c r="J407" s="8" t="s">
        <v>813</v>
      </c>
      <c r="K407" s="8"/>
      <c r="L407" s="8" t="str">
        <f>SUBSTITUTE(GitBlitRepoTable[[#This Row],[Leads]], ";", ",")</f>
        <v>s209894,s178853,</v>
      </c>
      <c r="M407" s="8" t="str">
        <f>SUBSTITUTE(GitBlitRepoTable[[#This Row],[Devs]], ";", ",")</f>
        <v/>
      </c>
      <c r="N407" s="8" t="s">
        <v>1508</v>
      </c>
    </row>
    <row r="408" spans="1:14" ht="28.8" x14ac:dyDescent="0.3">
      <c r="A408" s="3" t="str">
        <f>"GBR_" &amp; GitBlitRepoTable[[#This Row],[Repo Name]]</f>
        <v>GBR_AEPOHTimeOfDayLosers</v>
      </c>
      <c r="B408" s="3" t="s">
        <v>1098</v>
      </c>
      <c r="C408" s="4">
        <v>43671</v>
      </c>
      <c r="D408" s="5" t="s">
        <v>2</v>
      </c>
      <c r="E408" s="4">
        <f t="shared" si="7"/>
        <v>43678</v>
      </c>
      <c r="F408" s="5" t="s">
        <v>2</v>
      </c>
      <c r="G408" s="6">
        <v>0.58333333333333337</v>
      </c>
      <c r="H408" s="7"/>
      <c r="I408" s="8" t="s">
        <v>540</v>
      </c>
      <c r="J408" s="17" t="s">
        <v>336</v>
      </c>
      <c r="K408" s="8"/>
      <c r="L408" s="8" t="str">
        <f>SUBSTITUTE(GitBlitRepoTable[[#This Row],[Leads]], ";", ",")</f>
        <v>s283569</v>
      </c>
      <c r="M408" s="8" t="str">
        <f>SUBSTITUTE(GitBlitRepoTable[[#This Row],[Devs]], ";", ",")</f>
        <v/>
      </c>
      <c r="N408" s="8" t="s">
        <v>1508</v>
      </c>
    </row>
    <row r="409" spans="1:14" ht="43.2" x14ac:dyDescent="0.3">
      <c r="A409" s="3" t="str">
        <f>"GBR_" &amp; GitBlitRepoTable[[#This Row],[Repo Name]]</f>
        <v>GBR_MobileAlerts_Hadoop</v>
      </c>
      <c r="B409" s="3" t="s">
        <v>1099</v>
      </c>
      <c r="C409" s="4">
        <v>43672</v>
      </c>
      <c r="D409" s="5" t="s">
        <v>2</v>
      </c>
      <c r="E409" s="4">
        <f t="shared" si="7"/>
        <v>43679</v>
      </c>
      <c r="F409" s="5"/>
      <c r="G409" s="6">
        <v>0.41666666666666669</v>
      </c>
      <c r="H409" s="7" t="s">
        <v>981</v>
      </c>
      <c r="I409" s="8" t="s">
        <v>1100</v>
      </c>
      <c r="J409" s="8" t="s">
        <v>1101</v>
      </c>
      <c r="K409" s="8" t="s">
        <v>664</v>
      </c>
      <c r="L409" s="8" t="str">
        <f>SUBSTITUTE(GitBlitRepoTable[[#This Row],[Leads]], ";", ",")</f>
        <v>s298761,s276201,s272229,s002100,s008271,s007063,</v>
      </c>
      <c r="M409" s="8" t="str">
        <f>SUBSTITUTE(GitBlitRepoTable[[#This Row],[Devs]], ";", ",")</f>
        <v>s005280,</v>
      </c>
      <c r="N409" s="8"/>
    </row>
    <row r="410" spans="1:14" ht="409.6" x14ac:dyDescent="0.3">
      <c r="A410" s="3" t="str">
        <f>"GBR_" &amp; GitBlitRepoTable[[#This Row],[Repo Name]]</f>
        <v>GBR_analytics-services-data-quality</v>
      </c>
      <c r="B410" s="3" t="s">
        <v>1102</v>
      </c>
      <c r="C410" s="4">
        <v>43672</v>
      </c>
      <c r="D410" s="5" t="s">
        <v>2</v>
      </c>
      <c r="E410" s="4">
        <f t="shared" si="7"/>
        <v>43679</v>
      </c>
      <c r="F410" s="5" t="s">
        <v>2</v>
      </c>
      <c r="G410" s="6">
        <v>0.41666666666666669</v>
      </c>
      <c r="H410" s="7"/>
      <c r="I410" s="8" t="s">
        <v>25</v>
      </c>
      <c r="J410" s="8" t="s">
        <v>758</v>
      </c>
      <c r="K410" s="8" t="s">
        <v>528</v>
      </c>
      <c r="L410" s="8" t="str">
        <f>SUBSTITUTE(GitBlitRepoTable[[#This Row],[Leads]], ";", ",")</f>
        <v>s295702,s294401,s291326,s288553,s278013,s007585,s202025,s183623,s203524,</v>
      </c>
      <c r="M410" s="8" t="str">
        <f>SUBSTITUTE(GitBlitRepoTable[[#This Row],[Devs]], ";", ",")</f>
        <v>s298163,s297887,s295062,s294401,s293840,s293014,s292931,s292503,s292414,s292078,s291106,s291326,s291152,s278572,s288553,s286062,s285321,s281300,s279210,s278013,s274590,s274553,s272295,s264706,s261076,s249251,s203068,s005824,s012358,s239290,</v>
      </c>
      <c r="N410" s="8" t="s">
        <v>1508</v>
      </c>
    </row>
    <row r="411" spans="1:14" ht="28.8" x14ac:dyDescent="0.3">
      <c r="A411" s="3" t="str">
        <f>"GBR_" &amp; GitBlitRepoTable[[#This Row],[Repo Name]]</f>
        <v>GBR_MACSSMigr</v>
      </c>
      <c r="B411" s="3" t="s">
        <v>1103</v>
      </c>
      <c r="C411" s="4">
        <v>43672</v>
      </c>
      <c r="D411" s="5" t="s">
        <v>2</v>
      </c>
      <c r="E411" s="4">
        <f t="shared" si="7"/>
        <v>43679</v>
      </c>
      <c r="F411" s="5" t="s">
        <v>2</v>
      </c>
      <c r="G411" s="6">
        <v>0.54166666666666663</v>
      </c>
      <c r="H411" s="7"/>
      <c r="I411" s="8" t="s">
        <v>1104</v>
      </c>
      <c r="J411" s="8" t="s">
        <v>1105</v>
      </c>
      <c r="K411" s="8"/>
      <c r="L411" s="8" t="str">
        <f>SUBSTITUTE(GitBlitRepoTable[[#This Row],[Leads]], ";", ",")</f>
        <v>dconl87,d080068,</v>
      </c>
      <c r="M411" s="8" t="str">
        <f>SUBSTITUTE(GitBlitRepoTable[[#This Row],[Devs]], ";", ",")</f>
        <v/>
      </c>
      <c r="N411" s="8" t="s">
        <v>1508</v>
      </c>
    </row>
    <row r="412" spans="1:14" ht="28.8" x14ac:dyDescent="0.3">
      <c r="A412" s="3" t="str">
        <f>"GBR_" &amp; GitBlitRepoTable[[#This Row],[Repo Name]]</f>
        <v>GBR_EZBill</v>
      </c>
      <c r="B412" s="3" t="s">
        <v>1106</v>
      </c>
      <c r="C412" s="4">
        <v>43672</v>
      </c>
      <c r="D412" s="5" t="s">
        <v>2</v>
      </c>
      <c r="E412" s="4">
        <f t="shared" si="7"/>
        <v>43679</v>
      </c>
      <c r="F412" s="5" t="s">
        <v>2</v>
      </c>
      <c r="G412" s="6">
        <v>0.54166666666666663</v>
      </c>
      <c r="H412" s="7"/>
      <c r="I412" s="8" t="s">
        <v>1107</v>
      </c>
      <c r="J412" s="8" t="s">
        <v>1108</v>
      </c>
      <c r="K412" s="8"/>
      <c r="L412" s="8" t="str">
        <f>SUBSTITUTE(GitBlitRepoTable[[#This Row],[Leads]], ";", ",")</f>
        <v>s239290</v>
      </c>
      <c r="M412" s="8" t="str">
        <f>SUBSTITUTE(GitBlitRepoTable[[#This Row],[Devs]], ";", ",")</f>
        <v/>
      </c>
      <c r="N412" s="8" t="s">
        <v>1508</v>
      </c>
    </row>
    <row r="413" spans="1:14" ht="28.8" x14ac:dyDescent="0.3">
      <c r="A413" s="3" t="str">
        <f>"GBR_" &amp; GitBlitRepoTable[[#This Row],[Repo Name]]</f>
        <v>GBR_etrdashboard</v>
      </c>
      <c r="B413" s="3" t="s">
        <v>1109</v>
      </c>
      <c r="C413" s="4">
        <v>43672</v>
      </c>
      <c r="D413" s="5" t="s">
        <v>2</v>
      </c>
      <c r="E413" s="4">
        <f t="shared" si="7"/>
        <v>43679</v>
      </c>
      <c r="F413" s="5" t="s">
        <v>2</v>
      </c>
      <c r="G413" s="6">
        <v>0.58333333333333337</v>
      </c>
      <c r="H413" s="7"/>
      <c r="I413" s="8" t="s">
        <v>1110</v>
      </c>
      <c r="J413" s="8" t="s">
        <v>1111</v>
      </c>
      <c r="K413" s="8" t="s">
        <v>1112</v>
      </c>
      <c r="L413" s="8" t="str">
        <f>SUBSTITUTE(GitBlitRepoTable[[#This Row],[Leads]], ";", ",")</f>
        <v>s007771,s007974,s007166,</v>
      </c>
      <c r="M413" s="8" t="str">
        <f>SUBSTITUTE(GitBlitRepoTable[[#This Row],[Devs]], ";", ",")</f>
        <v>s285762,s255610,</v>
      </c>
      <c r="N413" s="8" t="s">
        <v>1508</v>
      </c>
    </row>
    <row r="414" spans="1:14" ht="43.2" x14ac:dyDescent="0.3">
      <c r="A414" s="3" t="str">
        <f>"GBR_" &amp; GitBlitRepoTable[[#This Row],[Repo Name]]</f>
        <v>GBR_JMSPocIDT</v>
      </c>
      <c r="B414" s="3" t="s">
        <v>1113</v>
      </c>
      <c r="C414" s="4">
        <v>43672</v>
      </c>
      <c r="D414" s="5" t="s">
        <v>2</v>
      </c>
      <c r="E414" s="4">
        <f t="shared" si="7"/>
        <v>43679</v>
      </c>
      <c r="F414" s="5" t="s">
        <v>2</v>
      </c>
      <c r="G414" s="6">
        <v>0.58333333333333337</v>
      </c>
      <c r="H414" s="7"/>
      <c r="I414" s="8" t="s">
        <v>1114</v>
      </c>
      <c r="J414" s="8"/>
      <c r="K414" s="8" t="s">
        <v>1115</v>
      </c>
      <c r="L414" s="8" t="str">
        <f>SUBSTITUTE(GitBlitRepoTable[[#This Row],[Leads]], ";", ",")</f>
        <v/>
      </c>
      <c r="M414" s="8" t="str">
        <f>SUBSTITUTE(GitBlitRepoTable[[#This Row],[Devs]], ";", ",")</f>
        <v>s182913,s001350,s148222,</v>
      </c>
      <c r="N414" s="8" t="s">
        <v>1508</v>
      </c>
    </row>
    <row r="415" spans="1:14" ht="28.8" x14ac:dyDescent="0.3">
      <c r="A415" s="3" t="str">
        <f>"GBR_" &amp; GitBlitRepoTable[[#This Row],[Repo Name]]</f>
        <v>GBR_cyber-analytics</v>
      </c>
      <c r="B415" s="3" t="s">
        <v>1116</v>
      </c>
      <c r="C415" s="4">
        <v>43675</v>
      </c>
      <c r="D415" s="5" t="s">
        <v>2</v>
      </c>
      <c r="E415" s="4">
        <f t="shared" si="7"/>
        <v>43682</v>
      </c>
      <c r="F415" s="5" t="s">
        <v>2</v>
      </c>
      <c r="G415" s="6">
        <v>0.41666666666666669</v>
      </c>
      <c r="H415" s="7" t="s">
        <v>1117</v>
      </c>
      <c r="I415" s="8"/>
      <c r="J415" s="8"/>
      <c r="K415" s="8"/>
      <c r="L415" s="8" t="str">
        <f>SUBSTITUTE(GitBlitRepoTable[[#This Row],[Leads]], ";", ",")</f>
        <v/>
      </c>
      <c r="M415" s="8" t="str">
        <f>SUBSTITUTE(GitBlitRepoTable[[#This Row],[Devs]], ";", ",")</f>
        <v/>
      </c>
      <c r="N415" s="8" t="s">
        <v>1508</v>
      </c>
    </row>
    <row r="416" spans="1:14" ht="28.8" x14ac:dyDescent="0.3">
      <c r="A416" s="3" t="str">
        <f>"GBR_" &amp; GitBlitRepoTable[[#This Row],[Repo Name]]</f>
        <v>GBR_OCA_Web</v>
      </c>
      <c r="B416" s="3" t="s">
        <v>1118</v>
      </c>
      <c r="C416" s="4">
        <v>43675</v>
      </c>
      <c r="D416" s="5" t="s">
        <v>2</v>
      </c>
      <c r="E416" s="4">
        <f t="shared" si="7"/>
        <v>43682</v>
      </c>
      <c r="F416" s="5" t="s">
        <v>2</v>
      </c>
      <c r="G416" s="6">
        <v>0.41666666666666669</v>
      </c>
      <c r="H416" s="7"/>
      <c r="I416" s="8" t="s">
        <v>1119</v>
      </c>
      <c r="J416" s="8" t="s">
        <v>1120</v>
      </c>
      <c r="K416" s="8" t="s">
        <v>1031</v>
      </c>
      <c r="L416" s="8" t="str">
        <f>SUBSTITUTE(GitBlitRepoTable[[#This Row],[Leads]], ";", ",")</f>
        <v>s274475,s270999,s252795,s003811,</v>
      </c>
      <c r="M416" s="8" t="str">
        <f>SUBSTITUTE(GitBlitRepoTable[[#This Row],[Devs]], ";", ",")</f>
        <v>s252795,s003811,</v>
      </c>
      <c r="N416" s="8" t="s">
        <v>1508</v>
      </c>
    </row>
    <row r="417" spans="1:14" ht="57.6" x14ac:dyDescent="0.3">
      <c r="A417" s="3" t="str">
        <f>"GBR_" &amp; GitBlitRepoTable[[#This Row],[Repo Name]]</f>
        <v>GBR_AIDC</v>
      </c>
      <c r="B417" s="3" t="s">
        <v>1121</v>
      </c>
      <c r="C417" s="4">
        <v>43675</v>
      </c>
      <c r="D417" s="5" t="s">
        <v>2</v>
      </c>
      <c r="E417" s="4">
        <f t="shared" si="7"/>
        <v>43682</v>
      </c>
      <c r="F417" s="5" t="s">
        <v>2</v>
      </c>
      <c r="G417" s="6">
        <v>0.54166666666666663</v>
      </c>
      <c r="H417" s="7"/>
      <c r="I417" s="8" t="s">
        <v>1122</v>
      </c>
      <c r="J417" s="8" t="s">
        <v>1123</v>
      </c>
      <c r="K417" s="8" t="s">
        <v>1124</v>
      </c>
      <c r="L417" s="8" t="str">
        <f>SUBSTITUTE(GitBlitRepoTable[[#This Row],[Leads]], ";", ",")</f>
        <v>s295721,s288574,s272121,s263074,s010640,d002033,s094161,s196887,</v>
      </c>
      <c r="M417" s="8" t="str">
        <f>SUBSTITUTE(GitBlitRepoTable[[#This Row],[Devs]], ";", ",")</f>
        <v>s295721,</v>
      </c>
      <c r="N417" s="8" t="s">
        <v>1508</v>
      </c>
    </row>
    <row r="418" spans="1:14" x14ac:dyDescent="0.3">
      <c r="A418" s="3" t="str">
        <f>"GBR_" &amp; GitBlitRepoTable[[#This Row],[Repo Name]]</f>
        <v>GBR_s203068_Analytics_Data</v>
      </c>
      <c r="B418" s="3" t="s">
        <v>1125</v>
      </c>
      <c r="C418" s="4">
        <v>43675</v>
      </c>
      <c r="D418" s="5" t="s">
        <v>2</v>
      </c>
      <c r="E418" s="4">
        <f t="shared" si="7"/>
        <v>43682</v>
      </c>
      <c r="F418" s="5"/>
      <c r="G418" s="6">
        <v>0.54166666666666663</v>
      </c>
      <c r="H418" s="7" t="s">
        <v>580</v>
      </c>
      <c r="I418" s="8"/>
      <c r="J418" s="8"/>
      <c r="K418" s="8"/>
      <c r="L418" s="8" t="str">
        <f>SUBSTITUTE(GitBlitRepoTable[[#This Row],[Leads]], ";", ",")</f>
        <v/>
      </c>
      <c r="M418" s="8" t="str">
        <f>SUBSTITUTE(GitBlitRepoTable[[#This Row],[Devs]], ";", ",")</f>
        <v/>
      </c>
      <c r="N418" s="8"/>
    </row>
    <row r="419" spans="1:14" x14ac:dyDescent="0.3">
      <c r="A419" s="3" t="str">
        <f>"GBR_" &amp; GitBlitRepoTable[[#This Row],[Repo Name]]</f>
        <v>GBR_server-diagnostics</v>
      </c>
      <c r="B419" s="3" t="s">
        <v>1126</v>
      </c>
      <c r="C419" s="4">
        <v>43675</v>
      </c>
      <c r="D419" s="5" t="s">
        <v>2</v>
      </c>
      <c r="E419" s="4">
        <f t="shared" si="7"/>
        <v>43682</v>
      </c>
      <c r="F419" s="5"/>
      <c r="G419" s="6">
        <v>0.58333333333333337</v>
      </c>
      <c r="H419" s="7" t="s">
        <v>706</v>
      </c>
      <c r="I419" s="8"/>
      <c r="J419" s="8"/>
      <c r="K419" s="8"/>
      <c r="L419" s="8" t="str">
        <f>SUBSTITUTE(GitBlitRepoTable[[#This Row],[Leads]], ";", ",")</f>
        <v/>
      </c>
      <c r="M419" s="8" t="str">
        <f>SUBSTITUTE(GitBlitRepoTable[[#This Row],[Devs]], ";", ",")</f>
        <v/>
      </c>
      <c r="N419" s="8"/>
    </row>
    <row r="420" spans="1:14" ht="43.2" x14ac:dyDescent="0.3">
      <c r="A420" s="3" t="str">
        <f>"GBR_" &amp; GitBlitRepoTable[[#This Row],[Repo Name]]</f>
        <v>GBR_HRDR</v>
      </c>
      <c r="B420" s="3" t="s">
        <v>1127</v>
      </c>
      <c r="C420" s="4">
        <v>43675</v>
      </c>
      <c r="D420" s="5" t="s">
        <v>2</v>
      </c>
      <c r="E420" s="4">
        <f t="shared" si="7"/>
        <v>43682</v>
      </c>
      <c r="F420" s="5" t="s">
        <v>2</v>
      </c>
      <c r="G420" s="6">
        <v>0.58333333333333337</v>
      </c>
      <c r="H420" s="7"/>
      <c r="I420" s="8" t="s">
        <v>1128</v>
      </c>
      <c r="J420" s="8" t="s">
        <v>1129</v>
      </c>
      <c r="K420" s="8" t="s">
        <v>1052</v>
      </c>
      <c r="L420" s="8" t="str">
        <f>SUBSTITUTE(GitBlitRepoTable[[#This Row],[Leads]], ";", ",")</f>
        <v>s295721,s272121,s263074,s772820,s094161,</v>
      </c>
      <c r="M420" s="8" t="str">
        <f>SUBSTITUTE(GitBlitRepoTable[[#This Row],[Devs]], ";", ",")</f>
        <v>d002033,</v>
      </c>
      <c r="N420" s="8" t="s">
        <v>1508</v>
      </c>
    </row>
    <row r="421" spans="1:14" ht="409.6" x14ac:dyDescent="0.3">
      <c r="A421" s="3" t="str">
        <f>"GBR_" &amp; GitBlitRepoTable[[#This Row],[Repo Name]]</f>
        <v>GBR_ITMP_ReusableComponents_Net</v>
      </c>
      <c r="B421" s="3" t="s">
        <v>1130</v>
      </c>
      <c r="C421" s="4">
        <v>43676</v>
      </c>
      <c r="D421" s="5" t="s">
        <v>2</v>
      </c>
      <c r="E421" s="4">
        <f t="shared" si="7"/>
        <v>43683</v>
      </c>
      <c r="F421" s="5" t="s">
        <v>2</v>
      </c>
      <c r="G421" s="6">
        <v>0.41666666666666669</v>
      </c>
      <c r="H421" s="7"/>
      <c r="I421" s="8" t="s">
        <v>1131</v>
      </c>
      <c r="J421" s="8" t="s">
        <v>968</v>
      </c>
      <c r="K421" s="8" t="s">
        <v>969</v>
      </c>
      <c r="L421" s="8" t="str">
        <f>SUBSTITUTE(GitBlitRepoTable[[#This Row],[Leads]], ";", ",")</f>
        <v>s302361,s302108,s291727,s280615,s276677,s276071,s274092,s272609,s271839,s268494,s263867,</v>
      </c>
      <c r="M421" s="8" t="str">
        <f>SUBSTITUTE(GitBlitRepoTable[[#This Row],[Devs]], ";", ",")</f>
        <v>s301266,s302108,s299602,s299382,s298844,s298544,s298423,s297387,s296741,s296682,s296681,s296542,s296244,s295192,s294829,s294697,s291727,s291216,s290030,s288032,s286104,s286103,s285463,s285319,s282450,s282380,s282101,s281313,s280615,s279885,s279589,s279040,s278783,s278471,s278474,s276883,s276790,s276677,s276119,s276071,s275372,s274092,s272609,s271839,s271833,s266666,s263867,d002033,s178673,</v>
      </c>
      <c r="N421" s="8" t="s">
        <v>1508</v>
      </c>
    </row>
    <row r="422" spans="1:14" ht="57.6" x14ac:dyDescent="0.3">
      <c r="A422" s="3" t="str">
        <f>"GBR_" &amp; GitBlitRepoTable[[#This Row],[Repo Name]]</f>
        <v>GBR_IAM</v>
      </c>
      <c r="B422" s="3" t="s">
        <v>1132</v>
      </c>
      <c r="C422" s="4">
        <v>43676</v>
      </c>
      <c r="D422" s="5" t="s">
        <v>2</v>
      </c>
      <c r="E422" s="4">
        <f t="shared" si="7"/>
        <v>43683</v>
      </c>
      <c r="F422" s="5" t="s">
        <v>2</v>
      </c>
      <c r="G422" s="6">
        <v>0.41666666666666669</v>
      </c>
      <c r="H422" s="7"/>
      <c r="I422" s="8" t="s">
        <v>1133</v>
      </c>
      <c r="J422" s="8" t="s">
        <v>1134</v>
      </c>
      <c r="K422" s="8" t="s">
        <v>1135</v>
      </c>
      <c r="L422" s="8" t="str">
        <f>SUBSTITUTE(GitBlitRepoTable[[#This Row],[Leads]], ";", ",")</f>
        <v>s139362, s194564, s195640, s273855, s273871, s289869, s293306, s305110</v>
      </c>
      <c r="M422" s="8" t="str">
        <f>SUBSTITUTE(GitBlitRepoTable[[#This Row],[Devs]], ";", ",")</f>
        <v>s006143</v>
      </c>
      <c r="N422" s="8" t="s">
        <v>1508</v>
      </c>
    </row>
    <row r="423" spans="1:14" ht="28.8" x14ac:dyDescent="0.3">
      <c r="A423" s="3" t="str">
        <f>"GBR_" &amp; GitBlitRepoTable[[#This Row],[Repo Name]]</f>
        <v>GBR_fbms</v>
      </c>
      <c r="B423" s="3" t="s">
        <v>457</v>
      </c>
      <c r="C423" s="4">
        <v>43676</v>
      </c>
      <c r="D423" s="5" t="s">
        <v>2</v>
      </c>
      <c r="E423" s="4">
        <f t="shared" si="7"/>
        <v>43683</v>
      </c>
      <c r="F423" s="5" t="s">
        <v>2</v>
      </c>
      <c r="G423" s="6">
        <v>0.54166666666666663</v>
      </c>
      <c r="H423" s="7"/>
      <c r="I423" s="8" t="s">
        <v>458</v>
      </c>
      <c r="J423" s="8" t="s">
        <v>908</v>
      </c>
      <c r="K423" s="8"/>
      <c r="L423" s="8" t="str">
        <f>SUBSTITUTE(GitBlitRepoTable[[#This Row],[Leads]], ";", ",")</f>
        <v>s143001,</v>
      </c>
      <c r="M423" s="8" t="str">
        <f>SUBSTITUTE(GitBlitRepoTable[[#This Row],[Devs]], ";", ",")</f>
        <v/>
      </c>
      <c r="N423" s="8" t="s">
        <v>1508</v>
      </c>
    </row>
    <row r="424" spans="1:14" x14ac:dyDescent="0.3">
      <c r="A424" s="3" t="str">
        <f>"GBR_" &amp; GitBlitRepoTable[[#This Row],[Repo Name]]</f>
        <v>GBR_TransmissionCongestionAnalysis</v>
      </c>
      <c r="B424" s="3" t="s">
        <v>1136</v>
      </c>
      <c r="C424" s="4">
        <v>43676</v>
      </c>
      <c r="D424" s="5"/>
      <c r="E424" s="4">
        <f t="shared" si="7"/>
        <v>43683</v>
      </c>
      <c r="F424" s="5"/>
      <c r="G424" s="6">
        <v>0.54166666666666663</v>
      </c>
      <c r="H424" s="7" t="s">
        <v>56</v>
      </c>
      <c r="I424" s="8" t="s">
        <v>1137</v>
      </c>
      <c r="J424" s="8"/>
      <c r="K424" s="8"/>
      <c r="L424" s="8" t="str">
        <f>SUBSTITUTE(GitBlitRepoTable[[#This Row],[Leads]], ";", ",")</f>
        <v/>
      </c>
      <c r="M424" s="8" t="str">
        <f>SUBSTITUTE(GitBlitRepoTable[[#This Row],[Devs]], ";", ",")</f>
        <v/>
      </c>
      <c r="N424" s="8"/>
    </row>
    <row r="425" spans="1:14" ht="100.8" x14ac:dyDescent="0.3">
      <c r="A425" s="3" t="str">
        <f>"GBR_" &amp; GitBlitRepoTable[[#This Row],[Repo Name]]</f>
        <v>GBR_geomancer</v>
      </c>
      <c r="B425" s="3" t="s">
        <v>1138</v>
      </c>
      <c r="C425" s="4">
        <v>43676</v>
      </c>
      <c r="D425" s="5" t="s">
        <v>2</v>
      </c>
      <c r="E425" s="4">
        <f t="shared" si="7"/>
        <v>43683</v>
      </c>
      <c r="F425" s="5" t="s">
        <v>2</v>
      </c>
      <c r="G425" s="6">
        <v>0.58333333333333337</v>
      </c>
      <c r="H425" s="7" t="s">
        <v>418</v>
      </c>
      <c r="I425" s="8" t="s">
        <v>762</v>
      </c>
      <c r="J425" s="8" t="s">
        <v>763</v>
      </c>
      <c r="K425" s="8" t="s">
        <v>764</v>
      </c>
      <c r="L425" s="8" t="str">
        <f>SUBSTITUTE(GitBlitRepoTable[[#This Row],[Leads]], ";", ",")</f>
        <v>s297043,s284272,s282281,s281490,s211249,s010792,s131011,s142161,s005628,</v>
      </c>
      <c r="M425" s="8" t="str">
        <f>SUBSTITUTE(GitBlitRepoTable[[#This Row],[Devs]], ";", ",")</f>
        <v>s281030,s279726,s273595,s211249,s005768,s130522,s007846,</v>
      </c>
      <c r="N425" s="8" t="s">
        <v>1508</v>
      </c>
    </row>
    <row r="426" spans="1:14" ht="28.8" x14ac:dyDescent="0.3">
      <c r="A426" s="3" t="str">
        <f>"GBR_" &amp; GitBlitRepoTable[[#This Row],[Repo Name]]</f>
        <v>GBR_DWMS_from_PVCS</v>
      </c>
      <c r="B426" s="3" t="s">
        <v>1139</v>
      </c>
      <c r="C426" s="4">
        <v>43676</v>
      </c>
      <c r="D426" s="5" t="s">
        <v>2</v>
      </c>
      <c r="E426" s="4">
        <f t="shared" si="7"/>
        <v>43683</v>
      </c>
      <c r="F426" s="5" t="s">
        <v>2</v>
      </c>
      <c r="G426" s="6">
        <v>0.58333333333333337</v>
      </c>
      <c r="H426" s="8"/>
      <c r="I426" s="8" t="s">
        <v>1140</v>
      </c>
      <c r="J426" s="8" t="s">
        <v>42</v>
      </c>
      <c r="K426" s="8"/>
      <c r="L426" s="8" t="str">
        <f>SUBSTITUTE(GitBlitRepoTable[[#This Row],[Leads]], ";", ",")</f>
        <v>s189784</v>
      </c>
      <c r="M426" s="8" t="str">
        <f>SUBSTITUTE(GitBlitRepoTable[[#This Row],[Devs]], ";", ",")</f>
        <v/>
      </c>
      <c r="N426" s="8" t="s">
        <v>1508</v>
      </c>
    </row>
    <row r="427" spans="1:14" x14ac:dyDescent="0.3">
      <c r="A427" s="3" t="str">
        <f>"GBR_" &amp; GitBlitRepoTable[[#This Row],[Repo Name]]</f>
        <v>GBR_arvr-collab</v>
      </c>
      <c r="B427" s="3" t="s">
        <v>1141</v>
      </c>
      <c r="C427" s="4">
        <v>43677</v>
      </c>
      <c r="D427" s="5"/>
      <c r="E427" s="4">
        <f t="shared" si="7"/>
        <v>43684</v>
      </c>
      <c r="F427" s="5"/>
      <c r="G427" s="6">
        <v>0.41666666666666669</v>
      </c>
      <c r="H427" s="7" t="s">
        <v>56</v>
      </c>
      <c r="I427" s="8"/>
      <c r="J427" s="8"/>
      <c r="K427" s="8"/>
      <c r="L427" s="8" t="str">
        <f>SUBSTITUTE(GitBlitRepoTable[[#This Row],[Leads]], ";", ",")</f>
        <v/>
      </c>
      <c r="M427" s="8" t="str">
        <f>SUBSTITUTE(GitBlitRepoTable[[#This Row],[Devs]], ";", ",")</f>
        <v/>
      </c>
      <c r="N427" s="8"/>
    </row>
    <row r="428" spans="1:14" ht="28.8" x14ac:dyDescent="0.3">
      <c r="A428" s="3" t="str">
        <f>"GBR_" &amp; GitBlitRepoTable[[#This Row],[Repo Name]]</f>
        <v>GBR_nMarketSPP</v>
      </c>
      <c r="B428" s="3" t="s">
        <v>1142</v>
      </c>
      <c r="C428" s="4">
        <v>43677</v>
      </c>
      <c r="D428" s="5" t="s">
        <v>2</v>
      </c>
      <c r="E428" s="4">
        <f t="shared" si="7"/>
        <v>43684</v>
      </c>
      <c r="F428" s="5" t="s">
        <v>2</v>
      </c>
      <c r="G428" s="6">
        <v>0.41666666666666669</v>
      </c>
      <c r="H428" s="7"/>
      <c r="I428" s="8" t="s">
        <v>1143</v>
      </c>
      <c r="J428" s="8" t="s">
        <v>1144</v>
      </c>
      <c r="K428" s="8"/>
      <c r="L428" s="8" t="str">
        <f>SUBSTITUTE(GitBlitRepoTable[[#This Row],[Leads]], ";", ",")</f>
        <v>s281495,s209399,s004819,s196887,</v>
      </c>
      <c r="M428" s="8" t="str">
        <f>SUBSTITUTE(GitBlitRepoTable[[#This Row],[Devs]], ";", ",")</f>
        <v/>
      </c>
      <c r="N428" s="8" t="s">
        <v>1508</v>
      </c>
    </row>
    <row r="429" spans="1:14" ht="28.8" x14ac:dyDescent="0.3">
      <c r="A429" s="3" t="str">
        <f>"GBR_" &amp; GitBlitRepoTable[[#This Row],[Repo Name]]</f>
        <v>GBR_allconnect</v>
      </c>
      <c r="B429" s="3" t="s">
        <v>1145</v>
      </c>
      <c r="C429" s="4">
        <v>43677</v>
      </c>
      <c r="D429" s="5" t="s">
        <v>2</v>
      </c>
      <c r="E429" s="4">
        <f t="shared" si="7"/>
        <v>43684</v>
      </c>
      <c r="F429" s="5" t="s">
        <v>2</v>
      </c>
      <c r="G429" s="6">
        <v>0.54166666666666663</v>
      </c>
      <c r="H429" s="7"/>
      <c r="I429" s="8" t="s">
        <v>1146</v>
      </c>
      <c r="J429" s="8" t="s">
        <v>1147</v>
      </c>
      <c r="K429" s="8"/>
      <c r="L429" s="8" t="str">
        <f>SUBSTITUTE(GitBlitRepoTable[[#This Row],[Leads]], ";", ",")</f>
        <v>d001039, s003811, s009218</v>
      </c>
      <c r="M429" s="8" t="str">
        <f>SUBSTITUTE(GitBlitRepoTable[[#This Row],[Devs]], ";", ",")</f>
        <v/>
      </c>
      <c r="N429" s="8" t="s">
        <v>1508</v>
      </c>
    </row>
    <row r="430" spans="1:14" ht="43.2" x14ac:dyDescent="0.3">
      <c r="A430" s="3" t="str">
        <f>"GBR_" &amp; GitBlitRepoTable[[#This Row],[Repo Name]]</f>
        <v>GBR_vabillprint</v>
      </c>
      <c r="B430" s="3" t="s">
        <v>1148</v>
      </c>
      <c r="C430" s="4">
        <v>43677</v>
      </c>
      <c r="D430" s="5" t="s">
        <v>2</v>
      </c>
      <c r="E430" s="4">
        <f t="shared" si="7"/>
        <v>43684</v>
      </c>
      <c r="F430" s="5" t="s">
        <v>2</v>
      </c>
      <c r="G430" s="6">
        <v>0.54166666666666663</v>
      </c>
      <c r="H430" s="7"/>
      <c r="I430" s="8" t="s">
        <v>1149</v>
      </c>
      <c r="J430" s="8" t="s">
        <v>1150</v>
      </c>
      <c r="K430" s="8"/>
      <c r="L430" s="8" t="str">
        <f>SUBSTITUTE(GitBlitRepoTable[[#This Row],[Leads]], ";", ",")</f>
        <v>s009218,s270999,d001039,s002100,s003811,</v>
      </c>
      <c r="M430" s="8" t="str">
        <f>SUBSTITUTE(GitBlitRepoTable[[#This Row],[Devs]], ";", ",")</f>
        <v/>
      </c>
      <c r="N430" s="8" t="s">
        <v>1508</v>
      </c>
    </row>
    <row r="431" spans="1:14" ht="28.8" x14ac:dyDescent="0.3">
      <c r="A431" s="3" t="str">
        <f>"GBR_" &amp; GitBlitRepoTable[[#This Row],[Repo Name]]</f>
        <v>GBR_spring-ecd-base</v>
      </c>
      <c r="B431" s="3" t="s">
        <v>1151</v>
      </c>
      <c r="C431" s="4">
        <v>43677</v>
      </c>
      <c r="D431" s="5"/>
      <c r="E431" s="4">
        <f t="shared" si="7"/>
        <v>43684</v>
      </c>
      <c r="F431" s="5" t="s">
        <v>2</v>
      </c>
      <c r="G431" s="6">
        <v>0.58333333333333337</v>
      </c>
      <c r="H431" s="7" t="s">
        <v>706</v>
      </c>
      <c r="I431" s="8"/>
      <c r="J431" s="8"/>
      <c r="K431" s="8"/>
      <c r="L431" s="8" t="str">
        <f>SUBSTITUTE(GitBlitRepoTable[[#This Row],[Leads]], ";", ",")</f>
        <v/>
      </c>
      <c r="M431" s="8" t="str">
        <f>SUBSTITUTE(GitBlitRepoTable[[#This Row],[Devs]], ";", ",")</f>
        <v/>
      </c>
      <c r="N431" s="8" t="s">
        <v>1508</v>
      </c>
    </row>
    <row r="432" spans="1:14" ht="86.4" x14ac:dyDescent="0.3">
      <c r="A432" s="3" t="str">
        <f>"GBR_" &amp; GitBlitRepoTable[[#This Row],[Repo Name]]</f>
        <v>GBR_FPCMapping</v>
      </c>
      <c r="B432" s="3" t="s">
        <v>1152</v>
      </c>
      <c r="C432" s="4">
        <v>43677</v>
      </c>
      <c r="D432" s="5" t="s">
        <v>2</v>
      </c>
      <c r="E432" s="4">
        <f t="shared" si="7"/>
        <v>43684</v>
      </c>
      <c r="F432" s="5" t="s">
        <v>2</v>
      </c>
      <c r="G432" s="6">
        <v>0.58333333333333337</v>
      </c>
      <c r="H432" s="7"/>
      <c r="I432" s="8" t="s">
        <v>1153</v>
      </c>
      <c r="J432" s="8" t="s">
        <v>1154</v>
      </c>
      <c r="K432" s="8" t="s">
        <v>1155</v>
      </c>
      <c r="L432" s="8" t="str">
        <f>SUBSTITUTE(GitBlitRepoTable[[#This Row],[Leads]], ";", ",")</f>
        <v>s207769,s211930,s209399,s184520,s506956,s182647,s186128,</v>
      </c>
      <c r="M432" s="8" t="str">
        <f>SUBSTITUTE(GitBlitRepoTable[[#This Row],[Devs]], ";", ",")</f>
        <v>s294545,s294099,s265025,s260895,s188785,s133241,</v>
      </c>
      <c r="N432" s="8" t="s">
        <v>1508</v>
      </c>
    </row>
    <row r="433" spans="1:14" ht="86.4" x14ac:dyDescent="0.3">
      <c r="A433" s="3" t="str">
        <f>"GBR_" &amp; GitBlitRepoTable[[#This Row],[Repo Name]]</f>
        <v>GBR_WAMMaximoAutomation</v>
      </c>
      <c r="B433" s="3" t="s">
        <v>1156</v>
      </c>
      <c r="C433" s="4">
        <v>43678</v>
      </c>
      <c r="D433" s="5" t="s">
        <v>2</v>
      </c>
      <c r="E433" s="4">
        <f t="shared" si="7"/>
        <v>43685</v>
      </c>
      <c r="F433" s="5" t="s">
        <v>2</v>
      </c>
      <c r="G433" s="6">
        <v>0.41666666666666669</v>
      </c>
      <c r="H433" s="7"/>
      <c r="I433" s="8" t="s">
        <v>1157</v>
      </c>
      <c r="J433" s="8" t="s">
        <v>1158</v>
      </c>
      <c r="K433" s="8" t="s">
        <v>1159</v>
      </c>
      <c r="L433" s="8" t="str">
        <f>SUBSTITUTE(GitBlitRepoTable[[#This Row],[Leads]], ";", ",")</f>
        <v>s294831,s294642,s292005,</v>
      </c>
      <c r="M433" s="8" t="str">
        <f>SUBSTITUTE(GitBlitRepoTable[[#This Row],[Devs]], ";", ",")</f>
        <v>s296202,s294825,s294830,s294699,s294685,s294648,</v>
      </c>
      <c r="N433" s="8" t="s">
        <v>1508</v>
      </c>
    </row>
    <row r="434" spans="1:14" ht="409.6" x14ac:dyDescent="0.3">
      <c r="A434" s="3" t="str">
        <f>"GBR_" &amp; GitBlitRepoTable[[#This Row],[Repo Name]]</f>
        <v>GBR_POC_1</v>
      </c>
      <c r="B434" s="3" t="s">
        <v>1160</v>
      </c>
      <c r="C434" s="4">
        <v>43678</v>
      </c>
      <c r="D434" s="5" t="s">
        <v>2</v>
      </c>
      <c r="E434" s="4">
        <f t="shared" si="7"/>
        <v>43685</v>
      </c>
      <c r="F434" s="5" t="s">
        <v>2</v>
      </c>
      <c r="G434" s="6">
        <v>0.41666666666666669</v>
      </c>
      <c r="H434" s="7"/>
      <c r="I434" s="8" t="s">
        <v>1131</v>
      </c>
      <c r="J434" s="8" t="s">
        <v>968</v>
      </c>
      <c r="K434" s="8" t="s">
        <v>969</v>
      </c>
      <c r="L434" s="8" t="str">
        <f>SUBSTITUTE(GitBlitRepoTable[[#This Row],[Leads]], ";", ",")</f>
        <v>s302361,s302108,s291727,s280615,s276677,s276071,s274092,s272609,s271839,s268494,s263867,</v>
      </c>
      <c r="M434" s="8" t="str">
        <f>SUBSTITUTE(GitBlitRepoTable[[#This Row],[Devs]], ";", ",")</f>
        <v>s301266,s302108,s299602,s299382,s298844,s298544,s298423,s297387,s296741,s296682,s296681,s296542,s296244,s295192,s294829,s294697,s291727,s291216,s290030,s288032,s286104,s286103,s285463,s285319,s282450,s282380,s282101,s281313,s280615,s279885,s279589,s279040,s278783,s278471,s278474,s276883,s276790,s276677,s276119,s276071,s275372,s274092,s272609,s271839,s271833,s266666,s263867,d002033,s178673,</v>
      </c>
      <c r="N434" s="8" t="s">
        <v>1508</v>
      </c>
    </row>
    <row r="435" spans="1:14" ht="28.8" x14ac:dyDescent="0.3">
      <c r="A435" s="3" t="str">
        <f>"GBR_" &amp; GitBlitRepoTable[[#This Row],[Repo Name]]</f>
        <v>GBR_eTurnip</v>
      </c>
      <c r="B435" s="3" t="s">
        <v>1161</v>
      </c>
      <c r="C435" s="4">
        <v>43678</v>
      </c>
      <c r="D435" s="5" t="s">
        <v>2</v>
      </c>
      <c r="E435" s="4">
        <f t="shared" si="7"/>
        <v>43685</v>
      </c>
      <c r="F435" s="5" t="s">
        <v>2</v>
      </c>
      <c r="G435" s="6">
        <v>0.54166666666666663</v>
      </c>
      <c r="H435" s="7"/>
      <c r="I435" s="8" t="s">
        <v>1162</v>
      </c>
      <c r="J435" s="8" t="s">
        <v>1163</v>
      </c>
      <c r="K435" s="8" t="s">
        <v>1164</v>
      </c>
      <c r="L435" s="8" t="str">
        <f>SUBSTITUTE(GitBlitRepoTable[[#This Row],[Leads]], ";", ",")</f>
        <v>s012651,</v>
      </c>
      <c r="M435" s="8" t="str">
        <f>SUBSTITUTE(GitBlitRepoTable[[#This Row],[Devs]], ";", ",")</f>
        <v>s263074,s209664,</v>
      </c>
      <c r="N435" s="8" t="s">
        <v>1508</v>
      </c>
    </row>
    <row r="436" spans="1:14" x14ac:dyDescent="0.3">
      <c r="A436" s="3" t="str">
        <f>"GBR_" &amp; GitBlitRepoTable[[#This Row],[Repo Name]]</f>
        <v>GBR_lhaines-test</v>
      </c>
      <c r="B436" s="3" t="s">
        <v>1165</v>
      </c>
      <c r="C436" s="4">
        <v>43678</v>
      </c>
      <c r="D436" s="5"/>
      <c r="E436" s="4">
        <f t="shared" si="7"/>
        <v>43685</v>
      </c>
      <c r="F436" s="5"/>
      <c r="G436" s="6">
        <v>0.54166666666666663</v>
      </c>
      <c r="H436" s="7" t="s">
        <v>706</v>
      </c>
      <c r="I436" s="8"/>
      <c r="J436" s="8"/>
      <c r="K436" s="8"/>
      <c r="L436" s="8" t="str">
        <f>SUBSTITUTE(GitBlitRepoTable[[#This Row],[Leads]], ";", ",")</f>
        <v/>
      </c>
      <c r="M436" s="8" t="str">
        <f>SUBSTITUTE(GitBlitRepoTable[[#This Row],[Devs]], ";", ",")</f>
        <v/>
      </c>
      <c r="N436" s="8"/>
    </row>
    <row r="437" spans="1:14" ht="409.6" x14ac:dyDescent="0.3">
      <c r="A437" s="3" t="str">
        <f>"GBR_" &amp; GitBlitRepoTable[[#This Row],[Repo Name]]</f>
        <v>GBR_PVScore</v>
      </c>
      <c r="B437" s="3" t="s">
        <v>1166</v>
      </c>
      <c r="C437" s="4">
        <v>43678</v>
      </c>
      <c r="D437" s="5" t="s">
        <v>2</v>
      </c>
      <c r="E437" s="4">
        <f t="shared" si="7"/>
        <v>43685</v>
      </c>
      <c r="F437" s="5" t="s">
        <v>2</v>
      </c>
      <c r="G437" s="6">
        <v>0.58333333333333337</v>
      </c>
      <c r="H437" s="7"/>
      <c r="I437" s="8" t="s">
        <v>25</v>
      </c>
      <c r="J437" s="8" t="s">
        <v>758</v>
      </c>
      <c r="K437" s="8" t="s">
        <v>528</v>
      </c>
      <c r="L437" s="8" t="str">
        <f>SUBSTITUTE(GitBlitRepoTable[[#This Row],[Leads]], ";", ",")</f>
        <v>s295702,s294401,s291326,s288553,s278013,s007585,s202025,s183623,s203524,</v>
      </c>
      <c r="M437" s="8" t="str">
        <f>SUBSTITUTE(GitBlitRepoTable[[#This Row],[Devs]], ";", ",")</f>
        <v>s298163,s297887,s295062,s294401,s293840,s293014,s292931,s292503,s292414,s292078,s291106,s291326,s291152,s278572,s288553,s286062,s285321,s281300,s279210,s278013,s274590,s274553,s272295,s264706,s261076,s249251,s203068,s005824,s012358,s239290,</v>
      </c>
      <c r="N437" s="8" t="s">
        <v>1508</v>
      </c>
    </row>
    <row r="438" spans="1:14" ht="28.8" x14ac:dyDescent="0.3">
      <c r="A438" s="3" t="str">
        <f>"GBR_" &amp; GitBlitRepoTable[[#This Row],[Repo Name]]</f>
        <v>GBR_IndusCatalogRequest</v>
      </c>
      <c r="B438" s="3" t="s">
        <v>1167</v>
      </c>
      <c r="C438" s="4">
        <v>43678</v>
      </c>
      <c r="D438" s="5" t="s">
        <v>2</v>
      </c>
      <c r="E438" s="4">
        <f t="shared" si="7"/>
        <v>43685</v>
      </c>
      <c r="F438" s="5" t="s">
        <v>2</v>
      </c>
      <c r="G438" s="6">
        <v>0.58333333333333337</v>
      </c>
      <c r="H438" s="7"/>
      <c r="I438" s="8" t="s">
        <v>1168</v>
      </c>
      <c r="J438" s="8" t="s">
        <v>1169</v>
      </c>
      <c r="K438" s="8"/>
      <c r="L438" s="8" t="str">
        <f>SUBSTITUTE(GitBlitRepoTable[[#This Row],[Leads]], ";", ",")</f>
        <v>z001693,</v>
      </c>
      <c r="M438" s="8" t="str">
        <f>SUBSTITUTE(GitBlitRepoTable[[#This Row],[Devs]], ";", ",")</f>
        <v/>
      </c>
      <c r="N438" s="8" t="s">
        <v>1508</v>
      </c>
    </row>
    <row r="439" spans="1:14" ht="115.2" x14ac:dyDescent="0.3">
      <c r="A439" s="3" t="str">
        <f>"GBR_" &amp; GitBlitRepoTable[[#This Row],[Repo Name]]</f>
        <v>GBR_vrm-dataloader</v>
      </c>
      <c r="B439" s="3" t="s">
        <v>1170</v>
      </c>
      <c r="C439" s="4">
        <v>43678</v>
      </c>
      <c r="D439" s="5" t="s">
        <v>2</v>
      </c>
      <c r="E439" s="4">
        <f>C439+7</f>
        <v>43685</v>
      </c>
      <c r="F439" s="5" t="s">
        <v>2</v>
      </c>
      <c r="G439" s="6">
        <v>0.58333333333333337</v>
      </c>
      <c r="H439" s="7"/>
      <c r="I439" s="8" t="s">
        <v>942</v>
      </c>
      <c r="J439" s="8" t="s">
        <v>943</v>
      </c>
      <c r="K439" s="8" t="s">
        <v>944</v>
      </c>
      <c r="L439" s="8" t="str">
        <f>SUBSTITUTE(GitBlitRepoTable[[#This Row],[Leads]], ";", ",")</f>
        <v>s271585,</v>
      </c>
      <c r="M439" s="8" t="str">
        <f>SUBSTITUTE(GitBlitRepoTable[[#This Row],[Devs]], ";", ",")</f>
        <v>s283950,s282791,s279669,s279637,s279074,s275511,arcsvsd,a647156,</v>
      </c>
      <c r="N439" s="8" t="s">
        <v>1508</v>
      </c>
    </row>
    <row r="440" spans="1:14" ht="115.2" x14ac:dyDescent="0.3">
      <c r="A440" s="3" t="str">
        <f>"GBR_" &amp; GitBlitRepoTable[[#This Row],[Repo Name]]</f>
        <v>GBR_myaccess</v>
      </c>
      <c r="B440" s="3" t="s">
        <v>1171</v>
      </c>
      <c r="C440" s="4">
        <v>43679</v>
      </c>
      <c r="D440" s="5" t="s">
        <v>2</v>
      </c>
      <c r="E440" s="4">
        <f t="shared" si="7"/>
        <v>43686</v>
      </c>
      <c r="F440" s="5"/>
      <c r="G440" s="6">
        <v>0.41666666666666669</v>
      </c>
      <c r="H440" s="7"/>
      <c r="I440" s="8" t="s">
        <v>1172</v>
      </c>
      <c r="J440" s="8" t="s">
        <v>1173</v>
      </c>
      <c r="K440" s="8" t="s">
        <v>1174</v>
      </c>
      <c r="L440" s="8" t="str">
        <f>SUBSTITUTE(GitBlitRepoTable[[#This Row],[Leads]], ";", ",")</f>
        <v>s305110,s293306,s289869,s132700,s284131,s273871,s273855,s271010,s262865,s195640,s139362,s006143,s194564,s007083,s205930,s005272,</v>
      </c>
      <c r="M440" s="8" t="str">
        <f>SUBSTITUTE(GitBlitRepoTable[[#This Row],[Devs]], ";", ",")</f>
        <v>s300083,s299967,s191545,</v>
      </c>
      <c r="N440" s="8"/>
    </row>
    <row r="441" spans="1:14" ht="28.8" x14ac:dyDescent="0.3">
      <c r="A441" s="3" t="str">
        <f>"GBR_" &amp; GitBlitRepoTable[[#This Row],[Repo Name]]</f>
        <v>GBR_WVHouseBillConverter</v>
      </c>
      <c r="B441" s="3" t="s">
        <v>1175</v>
      </c>
      <c r="C441" s="4">
        <v>43679</v>
      </c>
      <c r="D441" s="5" t="s">
        <v>2</v>
      </c>
      <c r="E441" s="4">
        <f t="shared" si="7"/>
        <v>43686</v>
      </c>
      <c r="F441" s="5" t="s">
        <v>2</v>
      </c>
      <c r="G441" s="6">
        <v>0.41666666666666669</v>
      </c>
      <c r="H441" s="7"/>
      <c r="I441" s="8" t="s">
        <v>1176</v>
      </c>
      <c r="J441" s="8" t="s">
        <v>1052</v>
      </c>
      <c r="K441" s="8"/>
      <c r="L441" s="8" t="str">
        <f>SUBSTITUTE(GitBlitRepoTable[[#This Row],[Leads]], ";", ",")</f>
        <v>d002033,</v>
      </c>
      <c r="M441" s="8" t="str">
        <f>SUBSTITUTE(GitBlitRepoTable[[#This Row],[Devs]], ";", ",")</f>
        <v/>
      </c>
      <c r="N441" s="8" t="s">
        <v>1508</v>
      </c>
    </row>
    <row r="442" spans="1:14" ht="28.8" x14ac:dyDescent="0.3">
      <c r="A442" s="3" t="str">
        <f>"GBR_" &amp; GitBlitRepoTable[[#This Row],[Repo Name]]</f>
        <v>GBR_DWMS_WOAccountingLookup</v>
      </c>
      <c r="B442" s="3" t="s">
        <v>1177</v>
      </c>
      <c r="C442" s="4">
        <v>43679</v>
      </c>
      <c r="D442" s="5" t="s">
        <v>2</v>
      </c>
      <c r="E442" s="4">
        <f t="shared" si="7"/>
        <v>43686</v>
      </c>
      <c r="F442" s="5" t="s">
        <v>2</v>
      </c>
      <c r="G442" s="6">
        <v>0.54166666666666663</v>
      </c>
      <c r="H442" s="7"/>
      <c r="I442" s="8" t="s">
        <v>1178</v>
      </c>
      <c r="J442" s="8" t="s">
        <v>1179</v>
      </c>
      <c r="K442" s="8"/>
      <c r="L442" s="8" t="str">
        <f>SUBSTITUTE(GitBlitRepoTable[[#This Row],[Leads]], ";", ",")</f>
        <v xml:space="preserve">s179953,s189784 </v>
      </c>
      <c r="M442" s="8" t="str">
        <f>SUBSTITUTE(GitBlitRepoTable[[#This Row],[Devs]], ";", ",")</f>
        <v/>
      </c>
      <c r="N442" s="8" t="s">
        <v>1508</v>
      </c>
    </row>
    <row r="443" spans="1:14" ht="28.8" x14ac:dyDescent="0.3">
      <c r="A443" s="3" t="str">
        <f>"GBR_" &amp; GitBlitRepoTable[[#This Row],[Repo Name]]</f>
        <v>GBR_MeterTransformerConnectivity</v>
      </c>
      <c r="B443" s="3" t="s">
        <v>1180</v>
      </c>
      <c r="C443" s="4">
        <v>43679</v>
      </c>
      <c r="D443" s="5" t="s">
        <v>2</v>
      </c>
      <c r="E443" s="4">
        <f t="shared" si="7"/>
        <v>43686</v>
      </c>
      <c r="F443" s="5" t="s">
        <v>2</v>
      </c>
      <c r="G443" s="6">
        <v>0.54166666666666663</v>
      </c>
      <c r="H443" s="7"/>
      <c r="I443" s="8" t="s">
        <v>540</v>
      </c>
      <c r="J443" s="17" t="s">
        <v>336</v>
      </c>
      <c r="K443" s="8"/>
      <c r="L443" s="8" t="str">
        <f>SUBSTITUTE(GitBlitRepoTable[[#This Row],[Leads]], ";", ",")</f>
        <v>s283569</v>
      </c>
      <c r="M443" s="8" t="str">
        <f>SUBSTITUTE(GitBlitRepoTable[[#This Row],[Devs]], ";", ",")</f>
        <v/>
      </c>
      <c r="N443" s="8" t="s">
        <v>1508</v>
      </c>
    </row>
    <row r="444" spans="1:14" ht="28.8" x14ac:dyDescent="0.3">
      <c r="A444" s="3" t="str">
        <f>"GBR_" &amp; GitBlitRepoTable[[#This Row],[Repo Name]]</f>
        <v>GBR_HOIS</v>
      </c>
      <c r="B444" s="3" t="s">
        <v>1181</v>
      </c>
      <c r="C444" s="4">
        <v>43679</v>
      </c>
      <c r="D444" s="5" t="s">
        <v>2</v>
      </c>
      <c r="E444" s="4">
        <f t="shared" si="7"/>
        <v>43686</v>
      </c>
      <c r="F444" s="5" t="s">
        <v>2</v>
      </c>
      <c r="G444" s="6">
        <v>0.58333333333333337</v>
      </c>
      <c r="H444" s="7"/>
      <c r="I444" s="8" t="s">
        <v>1182</v>
      </c>
      <c r="J444" s="8" t="s">
        <v>1183</v>
      </c>
      <c r="K444" s="8"/>
      <c r="L444" s="8" t="str">
        <f>SUBSTITUTE(GitBlitRepoTable[[#This Row],[Leads]], ";", ",")</f>
        <v>s223887,s010572,s179953,s006528,</v>
      </c>
      <c r="M444" s="8" t="str">
        <f>SUBSTITUTE(GitBlitRepoTable[[#This Row],[Devs]], ";", ",")</f>
        <v/>
      </c>
      <c r="N444" s="8" t="s">
        <v>1508</v>
      </c>
    </row>
    <row r="445" spans="1:14" ht="187.2" x14ac:dyDescent="0.3">
      <c r="A445" s="3" t="str">
        <f>"GBR_" &amp; GitBlitRepoTable[[#This Row],[Repo Name]]</f>
        <v>GBR_SFTPClient</v>
      </c>
      <c r="B445" s="3" t="s">
        <v>1184</v>
      </c>
      <c r="C445" s="4">
        <v>43679</v>
      </c>
      <c r="D445" s="5" t="s">
        <v>2</v>
      </c>
      <c r="E445" s="4">
        <f t="shared" si="7"/>
        <v>43686</v>
      </c>
      <c r="F445" s="5" t="s">
        <v>2</v>
      </c>
      <c r="G445" s="6">
        <v>0.58333333333333337</v>
      </c>
      <c r="H445" s="7"/>
      <c r="I445" s="8" t="s">
        <v>643</v>
      </c>
      <c r="J445" s="8" t="s">
        <v>596</v>
      </c>
      <c r="K445" s="8" t="s">
        <v>597</v>
      </c>
      <c r="L445" s="8" t="str">
        <f>SUBSTITUTE(GitBlitRepoTable[[#This Row],[Leads]], ";", ",")</f>
        <v>s180313,s292343,s291970,s291554,s291154,s285592,s206653,s280430,s277844,s199504,s258580,</v>
      </c>
      <c r="M445" s="8" t="str">
        <f>SUBSTITUTE(GitBlitRepoTable[[#This Row],[Devs]], ";", ",")</f>
        <v>s299266,s294902,s258433,s293450,s291554,s291154,s291121,s288070,s284473,s281199,s279638,s258580,s186283,</v>
      </c>
      <c r="N445" s="8" t="s">
        <v>1508</v>
      </c>
    </row>
    <row r="446" spans="1:14" ht="115.2" x14ac:dyDescent="0.3">
      <c r="A446" s="3" t="str">
        <f>"GBR_" &amp; GitBlitRepoTable[[#This Row],[Repo Name]]</f>
        <v>GBR_nvd-downloader</v>
      </c>
      <c r="B446" s="3" t="s">
        <v>1185</v>
      </c>
      <c r="C446" s="4">
        <v>43682</v>
      </c>
      <c r="D446" s="5" t="s">
        <v>2</v>
      </c>
      <c r="E446" s="4">
        <f t="shared" si="7"/>
        <v>43689</v>
      </c>
      <c r="F446" s="5" t="s">
        <v>2</v>
      </c>
      <c r="G446" s="6">
        <v>0.41666666666666669</v>
      </c>
      <c r="H446" s="7"/>
      <c r="I446" s="8" t="s">
        <v>942</v>
      </c>
      <c r="J446" s="8" t="s">
        <v>943</v>
      </c>
      <c r="K446" s="8" t="s">
        <v>944</v>
      </c>
      <c r="L446" s="8" t="str">
        <f>SUBSTITUTE(GitBlitRepoTable[[#This Row],[Leads]], ";", ",")</f>
        <v>s271585,</v>
      </c>
      <c r="M446" s="8" t="str">
        <f>SUBSTITUTE(GitBlitRepoTable[[#This Row],[Devs]], ";", ",")</f>
        <v>s283950,s282791,s279669,s279637,s279074,s275511,arcsvsd,a647156,</v>
      </c>
      <c r="N446" s="8" t="s">
        <v>1508</v>
      </c>
    </row>
    <row r="447" spans="1:14" x14ac:dyDescent="0.3">
      <c r="A447" s="3" t="str">
        <f>"GBR_" &amp; GitBlitRepoTable[[#This Row],[Repo Name]]</f>
        <v>GBR_JERI_DB</v>
      </c>
      <c r="B447" s="3" t="s">
        <v>1186</v>
      </c>
      <c r="C447" s="4">
        <v>43682</v>
      </c>
      <c r="D447" s="5"/>
      <c r="E447" s="4">
        <f t="shared" si="7"/>
        <v>43689</v>
      </c>
      <c r="F447" s="5"/>
      <c r="G447" s="6">
        <v>0.41666666666666669</v>
      </c>
      <c r="H447" s="7"/>
      <c r="I447" s="8" t="s">
        <v>1187</v>
      </c>
      <c r="J447" s="8"/>
      <c r="K447" s="8" t="s">
        <v>729</v>
      </c>
      <c r="L447" s="8" t="str">
        <f>SUBSTITUTE(GitBlitRepoTable[[#This Row],[Leads]], ";", ",")</f>
        <v/>
      </c>
      <c r="M447" s="8" t="str">
        <f>SUBSTITUTE(GitBlitRepoTable[[#This Row],[Devs]], ";", ",")</f>
        <v>s261379,</v>
      </c>
      <c r="N447" s="8"/>
    </row>
    <row r="448" spans="1:14" ht="28.8" x14ac:dyDescent="0.3">
      <c r="A448" s="3" t="str">
        <f>"GBR_" &amp; GitBlitRepoTable[[#This Row],[Repo Name]]</f>
        <v>GBR_CSII</v>
      </c>
      <c r="B448" s="3" t="s">
        <v>1188</v>
      </c>
      <c r="C448" s="4">
        <v>43682</v>
      </c>
      <c r="D448" s="5" t="s">
        <v>2</v>
      </c>
      <c r="E448" s="4">
        <f t="shared" si="7"/>
        <v>43689</v>
      </c>
      <c r="F448" s="5" t="s">
        <v>2</v>
      </c>
      <c r="G448" s="6">
        <v>0.54166666666666663</v>
      </c>
      <c r="H448" s="7"/>
      <c r="I448" s="8" t="s">
        <v>1189</v>
      </c>
      <c r="J448" s="8" t="s">
        <v>1190</v>
      </c>
      <c r="K448" s="8"/>
      <c r="L448" s="8" t="str">
        <f>SUBSTITUTE(GitBlitRepoTable[[#This Row],[Leads]], ";", ",")</f>
        <v>s189784,dcons11,s179953,</v>
      </c>
      <c r="M448" s="8" t="str">
        <f>SUBSTITUTE(GitBlitRepoTable[[#This Row],[Devs]], ";", ",")</f>
        <v/>
      </c>
      <c r="N448" s="8" t="s">
        <v>1508</v>
      </c>
    </row>
    <row r="449" spans="1:14" ht="43.2" x14ac:dyDescent="0.3">
      <c r="A449" s="3" t="str">
        <f>"GBR_" &amp; GitBlitRepoTable[[#This Row],[Repo Name]]</f>
        <v>GBR_GMCS</v>
      </c>
      <c r="B449" s="3" t="s">
        <v>1191</v>
      </c>
      <c r="C449" s="4">
        <v>43682</v>
      </c>
      <c r="D449" s="5" t="s">
        <v>2</v>
      </c>
      <c r="E449" s="4">
        <f t="shared" si="7"/>
        <v>43689</v>
      </c>
      <c r="F449" s="5" t="s">
        <v>2</v>
      </c>
      <c r="G449" s="6">
        <v>0.54166666666666663</v>
      </c>
      <c r="H449" s="7"/>
      <c r="I449" s="8" t="s">
        <v>1192</v>
      </c>
      <c r="J449" s="8" t="s">
        <v>1193</v>
      </c>
      <c r="K449" s="8" t="s">
        <v>1194</v>
      </c>
      <c r="L449" s="8" t="str">
        <f>SUBSTITUTE(GitBlitRepoTable[[#This Row],[Leads]], ";", ",")</f>
        <v>s262865,s193270,s412560,s195222,s219786,</v>
      </c>
      <c r="M449" s="8" t="str">
        <f>SUBSTITUTE(GitBlitRepoTable[[#This Row],[Devs]], ";", ",")</f>
        <v>s193270,</v>
      </c>
      <c r="N449" s="8" t="s">
        <v>1508</v>
      </c>
    </row>
    <row r="450" spans="1:14" ht="28.8" x14ac:dyDescent="0.3">
      <c r="A450" s="3" t="str">
        <f>"GBR_" &amp; GitBlitRepoTable[[#This Row],[Repo Name]]</f>
        <v>GBR_DLF</v>
      </c>
      <c r="B450" s="3" t="s">
        <v>1195</v>
      </c>
      <c r="C450" s="4">
        <v>43682</v>
      </c>
      <c r="D450" s="5" t="s">
        <v>2</v>
      </c>
      <c r="E450" s="4">
        <f t="shared" si="7"/>
        <v>43689</v>
      </c>
      <c r="F450" s="5" t="s">
        <v>2</v>
      </c>
      <c r="G450" s="6">
        <v>0.58333333333333337</v>
      </c>
      <c r="H450" s="7"/>
      <c r="I450" s="8" t="s">
        <v>1196</v>
      </c>
      <c r="J450" s="8" t="s">
        <v>1190</v>
      </c>
      <c r="K450" s="8"/>
      <c r="L450" s="8" t="str">
        <f>SUBSTITUTE(GitBlitRepoTable[[#This Row],[Leads]], ";", ",")</f>
        <v>s189784,dcons11,s179953,</v>
      </c>
      <c r="M450" s="8" t="str">
        <f>SUBSTITUTE(GitBlitRepoTable[[#This Row],[Devs]], ";", ",")</f>
        <v/>
      </c>
      <c r="N450" s="8" t="s">
        <v>1508</v>
      </c>
    </row>
    <row r="451" spans="1:14" ht="28.8" x14ac:dyDescent="0.3">
      <c r="A451" s="3" t="str">
        <f>"GBR_" &amp; GitBlitRepoTable[[#This Row],[Repo Name]]</f>
        <v>GBR_CSCOutagePortal</v>
      </c>
      <c r="B451" s="3" t="s">
        <v>1197</v>
      </c>
      <c r="C451" s="4">
        <v>43682</v>
      </c>
      <c r="D451" s="5" t="s">
        <v>2</v>
      </c>
      <c r="E451" s="4">
        <f t="shared" si="7"/>
        <v>43689</v>
      </c>
      <c r="F451" s="5" t="s">
        <v>2</v>
      </c>
      <c r="G451" s="6">
        <v>0.58333333333333337</v>
      </c>
      <c r="H451" s="7"/>
      <c r="I451" s="8" t="s">
        <v>1198</v>
      </c>
      <c r="J451" s="8" t="s">
        <v>934</v>
      </c>
      <c r="K451" s="8"/>
      <c r="L451" s="8" t="str">
        <f>SUBSTITUTE(GitBlitRepoTable[[#This Row],[Leads]], ";", ",")</f>
        <v>d001039,s003811,</v>
      </c>
      <c r="M451" s="8" t="str">
        <f>SUBSTITUTE(GitBlitRepoTable[[#This Row],[Devs]], ";", ",")</f>
        <v/>
      </c>
      <c r="N451" s="8" t="s">
        <v>1508</v>
      </c>
    </row>
    <row r="452" spans="1:14" ht="28.8" x14ac:dyDescent="0.3">
      <c r="A452" s="3" t="str">
        <f>"GBR_" &amp; GitBlitRepoTable[[#This Row],[Repo Name]]</f>
        <v>GBR_ecd-java-reference-pipeline</v>
      </c>
      <c r="B452" s="3" t="s">
        <v>1199</v>
      </c>
      <c r="C452" s="4">
        <v>43683</v>
      </c>
      <c r="D452" s="5" t="s">
        <v>2</v>
      </c>
      <c r="E452" s="4">
        <f t="shared" si="7"/>
        <v>43690</v>
      </c>
      <c r="F452" s="5" t="s">
        <v>2</v>
      </c>
      <c r="G452" s="6">
        <v>0.41666666666666669</v>
      </c>
      <c r="H452" s="7" t="s">
        <v>1200</v>
      </c>
      <c r="I452" s="8"/>
      <c r="J452" s="12" t="s">
        <v>322</v>
      </c>
      <c r="K452" s="8"/>
      <c r="L452" s="8" t="str">
        <f>SUBSTITUTE(GitBlitRepoTable[[#This Row],[Leads]], ";", ",")</f>
        <v>s293306</v>
      </c>
      <c r="M452" s="8" t="str">
        <f>SUBSTITUTE(GitBlitRepoTable[[#This Row],[Devs]], ";", ",")</f>
        <v/>
      </c>
      <c r="N452" s="8" t="s">
        <v>1508</v>
      </c>
    </row>
    <row r="453" spans="1:14" ht="28.8" x14ac:dyDescent="0.3">
      <c r="A453" s="3" t="str">
        <f>"GBR_" &amp; GitBlitRepoTable[[#This Row],[Repo Name]]</f>
        <v>GBR_AEPWebWSint</v>
      </c>
      <c r="B453" s="3" t="s">
        <v>1201</v>
      </c>
      <c r="C453" s="4">
        <v>43683</v>
      </c>
      <c r="D453" s="5" t="s">
        <v>2</v>
      </c>
      <c r="E453" s="4">
        <f t="shared" si="7"/>
        <v>43690</v>
      </c>
      <c r="F453" s="5" t="s">
        <v>2</v>
      </c>
      <c r="G453" s="6">
        <v>0.41666666666666669</v>
      </c>
      <c r="H453" s="7"/>
      <c r="I453" s="8" t="s">
        <v>1202</v>
      </c>
      <c r="J453" s="8" t="s">
        <v>1203</v>
      </c>
      <c r="K453" s="8"/>
      <c r="L453" s="8" t="str">
        <f>SUBSTITUTE(GitBlitRepoTable[[#This Row],[Leads]], ";", ",")</f>
        <v>s008271,</v>
      </c>
      <c r="M453" s="8" t="str">
        <f>SUBSTITUTE(GitBlitRepoTable[[#This Row],[Devs]], ";", ",")</f>
        <v/>
      </c>
      <c r="N453" s="8" t="s">
        <v>1508</v>
      </c>
    </row>
    <row r="454" spans="1:14" ht="43.2" x14ac:dyDescent="0.3">
      <c r="A454" s="3" t="str">
        <f>"GBR_" &amp; GitBlitRepoTable[[#This Row],[Repo Name]]</f>
        <v>GBR_camps</v>
      </c>
      <c r="B454" s="3" t="s">
        <v>1204</v>
      </c>
      <c r="C454" s="4">
        <v>43683</v>
      </c>
      <c r="D454" s="5" t="s">
        <v>2</v>
      </c>
      <c r="E454" s="4">
        <f t="shared" ref="E454:E517" si="8">C454+7</f>
        <v>43690</v>
      </c>
      <c r="F454" s="5" t="s">
        <v>2</v>
      </c>
      <c r="G454" s="6">
        <v>0.54166666666666663</v>
      </c>
      <c r="H454" s="7"/>
      <c r="I454" s="8" t="s">
        <v>253</v>
      </c>
      <c r="J454" s="8" t="s">
        <v>1205</v>
      </c>
      <c r="K454" s="8" t="s">
        <v>881</v>
      </c>
      <c r="L454" s="8" t="str">
        <f>SUBSTITUTE(GitBlitRepoTable[[#This Row],[Leads]], ";", ",")</f>
        <v>s283738,s007585,s196691,s992324,s179953,</v>
      </c>
      <c r="M454" s="8" t="str">
        <f>SUBSTITUTE(GitBlitRepoTable[[#This Row],[Devs]], ";", ",")</f>
        <v>s179953,</v>
      </c>
      <c r="N454" s="8" t="s">
        <v>1508</v>
      </c>
    </row>
    <row r="455" spans="1:14" ht="43.2" x14ac:dyDescent="0.3">
      <c r="A455" s="3" t="str">
        <f>"GBR_" &amp; GitBlitRepoTable[[#This Row],[Repo Name]]</f>
        <v>GBR_CampWeb</v>
      </c>
      <c r="B455" s="3" t="s">
        <v>1206</v>
      </c>
      <c r="C455" s="4">
        <v>43683</v>
      </c>
      <c r="D455" s="5" t="s">
        <v>2</v>
      </c>
      <c r="E455" s="4">
        <f t="shared" si="8"/>
        <v>43690</v>
      </c>
      <c r="F455" s="5" t="s">
        <v>2</v>
      </c>
      <c r="G455" s="6">
        <v>0.54166666666666663</v>
      </c>
      <c r="H455" s="7"/>
      <c r="I455" s="8" t="s">
        <v>1207</v>
      </c>
      <c r="J455" s="8" t="s">
        <v>1208</v>
      </c>
      <c r="K455" s="8" t="s">
        <v>1209</v>
      </c>
      <c r="L455" s="8" t="str">
        <f>SUBSTITUTE(GitBlitRepoTable[[#This Row],[Leads]], ";", ",")</f>
        <v>s283738,s261379,s007585,s010792,s992324,s179953,</v>
      </c>
      <c r="M455" s="8" t="str">
        <f>SUBSTITUTE(GitBlitRepoTable[[#This Row],[Devs]], ";", ",")</f>
        <v>s261379,dcons11,s179953,</v>
      </c>
      <c r="N455" s="8" t="s">
        <v>1508</v>
      </c>
    </row>
    <row r="456" spans="1:14" ht="43.2" x14ac:dyDescent="0.3">
      <c r="A456" s="3" t="str">
        <f>"GBR_" &amp; GitBlitRepoTable[[#This Row],[Repo Name]]</f>
        <v>GBR_CSPLibrary</v>
      </c>
      <c r="B456" s="3" t="s">
        <v>1210</v>
      </c>
      <c r="C456" s="4">
        <v>43683</v>
      </c>
      <c r="D456" s="5" t="s">
        <v>2</v>
      </c>
      <c r="E456" s="4">
        <f t="shared" si="8"/>
        <v>43690</v>
      </c>
      <c r="F456" s="5" t="s">
        <v>2</v>
      </c>
      <c r="G456" s="6">
        <v>0.58333333333333337</v>
      </c>
      <c r="H456" s="7"/>
      <c r="I456" s="8" t="s">
        <v>569</v>
      </c>
      <c r="J456" s="8" t="s">
        <v>570</v>
      </c>
      <c r="K456" s="8"/>
      <c r="L456" s="8" t="str">
        <f>SUBSTITUTE(GitBlitRepoTable[[#This Row],[Leads]], ";", ",")</f>
        <v>s279494,s269462,s140081,s001350,s148222,</v>
      </c>
      <c r="M456" s="8" t="str">
        <f>SUBSTITUTE(GitBlitRepoTable[[#This Row],[Devs]], ";", ",")</f>
        <v/>
      </c>
      <c r="N456" s="8" t="s">
        <v>1508</v>
      </c>
    </row>
    <row r="457" spans="1:14" x14ac:dyDescent="0.3">
      <c r="A457" s="3" t="str">
        <f>"GBR_" &amp; GitBlitRepoTable[[#This Row],[Repo Name]]</f>
        <v>GBR_it-ecd-processes</v>
      </c>
      <c r="B457" s="3" t="s">
        <v>1211</v>
      </c>
      <c r="C457" s="4"/>
      <c r="D457" s="5"/>
      <c r="E457" s="4">
        <v>43593</v>
      </c>
      <c r="F457" s="5"/>
      <c r="G457" s="6"/>
      <c r="H457" s="7"/>
      <c r="I457" s="8"/>
      <c r="J457" s="8"/>
      <c r="K457" s="8"/>
      <c r="L457" s="8" t="str">
        <f>SUBSTITUTE(GitBlitRepoTable[[#This Row],[Leads]], ";", ",")</f>
        <v/>
      </c>
      <c r="M457" s="8" t="str">
        <f>SUBSTITUTE(GitBlitRepoTable[[#This Row],[Devs]], ";", ",")</f>
        <v/>
      </c>
      <c r="N457" s="8"/>
    </row>
    <row r="458" spans="1:14" ht="28.8" x14ac:dyDescent="0.3">
      <c r="A458" s="3" t="str">
        <f>"GBR_" &amp; GitBlitRepoTable[[#This Row],[Repo Name]]</f>
        <v>GBR_CMSjobs</v>
      </c>
      <c r="B458" s="3" t="s">
        <v>1212</v>
      </c>
      <c r="C458" s="4">
        <v>43684</v>
      </c>
      <c r="D458" s="5" t="s">
        <v>2</v>
      </c>
      <c r="E458" s="4">
        <f t="shared" si="8"/>
        <v>43691</v>
      </c>
      <c r="F458" s="5" t="s">
        <v>2</v>
      </c>
      <c r="G458" s="6">
        <v>0.41666666666666669</v>
      </c>
      <c r="H458" s="7"/>
      <c r="I458" s="8" t="s">
        <v>1213</v>
      </c>
      <c r="J458" s="8" t="s">
        <v>1214</v>
      </c>
      <c r="K458" s="8"/>
      <c r="L458" s="8" t="str">
        <f>SUBSTITUTE(GitBlitRepoTable[[#This Row],[Leads]], ";", ",")</f>
        <v>s573190,s269268,</v>
      </c>
      <c r="M458" s="8" t="str">
        <f>SUBSTITUTE(GitBlitRepoTable[[#This Row],[Devs]], ";", ",")</f>
        <v/>
      </c>
      <c r="N458" s="8" t="s">
        <v>1508</v>
      </c>
    </row>
    <row r="459" spans="1:14" ht="43.2" x14ac:dyDescent="0.3">
      <c r="A459" s="3" t="str">
        <f>"GBR_" &amp; GitBlitRepoTable[[#This Row],[Repo Name]]</f>
        <v>GBR_CIRC_SCRIPTS</v>
      </c>
      <c r="B459" s="3" t="s">
        <v>1215</v>
      </c>
      <c r="C459" s="4">
        <v>43684</v>
      </c>
      <c r="D459" s="5" t="s">
        <v>2</v>
      </c>
      <c r="E459" s="4">
        <f t="shared" si="8"/>
        <v>43691</v>
      </c>
      <c r="F459" s="5" t="s">
        <v>2</v>
      </c>
      <c r="G459" s="6">
        <v>0.41666666666666669</v>
      </c>
      <c r="H459" s="7"/>
      <c r="I459" s="8" t="s">
        <v>1216</v>
      </c>
      <c r="J459" s="8" t="s">
        <v>1217</v>
      </c>
      <c r="K459" s="8" t="s">
        <v>1218</v>
      </c>
      <c r="L459" s="8" t="str">
        <f>SUBSTITUTE(GitBlitRepoTable[[#This Row],[Leads]], ";", ",")</f>
        <v>s201114,</v>
      </c>
      <c r="M459" s="8" t="str">
        <f>SUBSTITUTE(GitBlitRepoTable[[#This Row],[Devs]], ";", ",")</f>
        <v>s269563,s004140,s248273,</v>
      </c>
      <c r="N459" s="8" t="s">
        <v>1508</v>
      </c>
    </row>
    <row r="460" spans="1:14" x14ac:dyDescent="0.3">
      <c r="A460" s="3" t="str">
        <f>"GBR_" &amp; GitBlitRepoTable[[#This Row],[Repo Name]]</f>
        <v>GBR_abcidev-test</v>
      </c>
      <c r="B460" s="3" t="s">
        <v>1219</v>
      </c>
      <c r="C460" s="4">
        <v>43684</v>
      </c>
      <c r="D460" s="5"/>
      <c r="E460" s="4">
        <f t="shared" si="8"/>
        <v>43691</v>
      </c>
      <c r="F460" s="5"/>
      <c r="G460" s="6">
        <v>0.54166666666666663</v>
      </c>
      <c r="H460" s="7" t="s">
        <v>706</v>
      </c>
      <c r="I460" s="8"/>
      <c r="J460" s="8"/>
      <c r="K460" s="8"/>
      <c r="L460" s="8" t="str">
        <f>SUBSTITUTE(GitBlitRepoTable[[#This Row],[Leads]], ";", ",")</f>
        <v/>
      </c>
      <c r="M460" s="8" t="str">
        <f>SUBSTITUTE(GitBlitRepoTable[[#This Row],[Devs]], ";", ",")</f>
        <v/>
      </c>
      <c r="N460" s="8"/>
    </row>
    <row r="461" spans="1:14" ht="28.8" x14ac:dyDescent="0.3">
      <c r="A461" s="3" t="str">
        <f>"GBR_" &amp; GitBlitRepoTable[[#This Row],[Repo Name]]</f>
        <v>GBR_cucumber</v>
      </c>
      <c r="B461" s="3" t="s">
        <v>1220</v>
      </c>
      <c r="C461" s="4">
        <v>43684</v>
      </c>
      <c r="D461" s="5"/>
      <c r="E461" s="4">
        <f t="shared" si="8"/>
        <v>43691</v>
      </c>
      <c r="F461" s="5"/>
      <c r="G461" s="6">
        <v>0.54166666666666663</v>
      </c>
      <c r="H461" s="7" t="s">
        <v>911</v>
      </c>
      <c r="I461" s="8"/>
      <c r="J461" s="8" t="s">
        <v>1221</v>
      </c>
      <c r="K461" s="8"/>
      <c r="L461" s="8" t="str">
        <f>SUBSTITUTE(GitBlitRepoTable[[#This Row],[Leads]], ";", ",")</f>
        <v>s275511, s278013, s284674</v>
      </c>
      <c r="M461" s="8" t="str">
        <f>SUBSTITUTE(GitBlitRepoTable[[#This Row],[Devs]], ";", ",")</f>
        <v/>
      </c>
      <c r="N461" s="8"/>
    </row>
    <row r="462" spans="1:14" ht="28.8" x14ac:dyDescent="0.3">
      <c r="A462" s="3" t="str">
        <f>"GBR_" &amp; GitBlitRepoTable[[#This Row],[Repo Name]]</f>
        <v>GBR_mobile-alerts</v>
      </c>
      <c r="B462" s="3" t="s">
        <v>1222</v>
      </c>
      <c r="C462" s="4">
        <v>43684</v>
      </c>
      <c r="D462" s="5" t="s">
        <v>2</v>
      </c>
      <c r="E462" s="4">
        <f t="shared" si="8"/>
        <v>43691</v>
      </c>
      <c r="F462" s="5" t="s">
        <v>2</v>
      </c>
      <c r="G462" s="6">
        <v>0.58333333333333337</v>
      </c>
      <c r="H462" s="7" t="s">
        <v>1223</v>
      </c>
      <c r="I462" s="8" t="s">
        <v>1224</v>
      </c>
      <c r="J462" s="8" t="s">
        <v>1225</v>
      </c>
      <c r="K462" s="8"/>
      <c r="L462" s="8" t="str">
        <f>SUBSTITUTE(GitBlitRepoTable[[#This Row],[Leads]], ";", ",")</f>
        <v>s274475,dconl87,</v>
      </c>
      <c r="M462" s="8" t="str">
        <f>SUBSTITUTE(GitBlitRepoTable[[#This Row],[Devs]], ";", ",")</f>
        <v/>
      </c>
      <c r="N462" s="8" t="s">
        <v>1508</v>
      </c>
    </row>
    <row r="463" spans="1:14" ht="28.8" x14ac:dyDescent="0.3">
      <c r="A463" s="3" t="str">
        <f>"GBR_" &amp; GitBlitRepoTable[[#This Row],[Repo Name]]</f>
        <v>GBR_PrimaCookIntf</v>
      </c>
      <c r="B463" s="3" t="s">
        <v>1226</v>
      </c>
      <c r="C463" s="4">
        <v>43684</v>
      </c>
      <c r="D463" s="5" t="s">
        <v>2</v>
      </c>
      <c r="E463" s="4">
        <f t="shared" si="8"/>
        <v>43691</v>
      </c>
      <c r="F463" s="5" t="s">
        <v>2</v>
      </c>
      <c r="G463" s="6">
        <v>0.58333333333333337</v>
      </c>
      <c r="H463" s="7"/>
      <c r="I463" s="8" t="s">
        <v>1227</v>
      </c>
      <c r="J463" s="8" t="s">
        <v>1228</v>
      </c>
      <c r="K463" s="8"/>
      <c r="L463" s="8" t="str">
        <f>SUBSTITUTE(GitBlitRepoTable[[#This Row],[Leads]], ";", ",")</f>
        <v>s998442,dtsob61,</v>
      </c>
      <c r="M463" s="8" t="str">
        <f>SUBSTITUTE(GitBlitRepoTable[[#This Row],[Devs]], ";", ",")</f>
        <v/>
      </c>
      <c r="N463" s="8" t="s">
        <v>1508</v>
      </c>
    </row>
    <row r="464" spans="1:14" ht="28.8" x14ac:dyDescent="0.3">
      <c r="A464" s="3" t="str">
        <f>"GBR_" &amp; GitBlitRepoTable[[#This Row],[Repo Name]]</f>
        <v>GBR_RAS</v>
      </c>
      <c r="B464" s="3" t="s">
        <v>1229</v>
      </c>
      <c r="C464" s="4">
        <v>43685</v>
      </c>
      <c r="D464" s="5" t="s">
        <v>2</v>
      </c>
      <c r="E464" s="4">
        <f t="shared" si="8"/>
        <v>43692</v>
      </c>
      <c r="F464" s="5" t="s">
        <v>2</v>
      </c>
      <c r="G464" s="6">
        <v>0.41666666666666669</v>
      </c>
      <c r="H464" s="7"/>
      <c r="I464" s="8" t="s">
        <v>1230</v>
      </c>
      <c r="J464" s="8" t="s">
        <v>821</v>
      </c>
      <c r="K464" s="8"/>
      <c r="L464" s="8" t="str">
        <f>SUBSTITUTE(GitBlitRepoTable[[#This Row],[Leads]], ";", ",")</f>
        <v>d002033,s094161,</v>
      </c>
      <c r="M464" s="8" t="str">
        <f>SUBSTITUTE(GitBlitRepoTable[[#This Row],[Devs]], ";", ",")</f>
        <v/>
      </c>
      <c r="N464" s="8" t="s">
        <v>1508</v>
      </c>
    </row>
    <row r="465" spans="1:14" ht="28.8" x14ac:dyDescent="0.3">
      <c r="A465" s="3" t="str">
        <f>"GBR_" &amp; GitBlitRepoTable[[#This Row],[Repo Name]]</f>
        <v>GBR_LEAD</v>
      </c>
      <c r="B465" s="3" t="s">
        <v>1231</v>
      </c>
      <c r="C465" s="4">
        <v>43685</v>
      </c>
      <c r="D465" s="5" t="s">
        <v>2</v>
      </c>
      <c r="E465" s="4">
        <f t="shared" si="8"/>
        <v>43692</v>
      </c>
      <c r="F465" s="5" t="s">
        <v>2</v>
      </c>
      <c r="G465" s="6">
        <v>0.41666666666666669</v>
      </c>
      <c r="H465" s="7" t="s">
        <v>478</v>
      </c>
      <c r="I465" s="8" t="s">
        <v>1232</v>
      </c>
      <c r="J465" s="8" t="s">
        <v>723</v>
      </c>
      <c r="K465" s="8"/>
      <c r="L465" s="8" t="str">
        <f>SUBSTITUTE(GitBlitRepoTable[[#This Row],[Leads]], ";", ",")</f>
        <v>s189784,s179953,</v>
      </c>
      <c r="M465" s="8" t="str">
        <f>SUBSTITUTE(GitBlitRepoTable[[#This Row],[Devs]], ";", ",")</f>
        <v/>
      </c>
      <c r="N465" s="8" t="s">
        <v>1508</v>
      </c>
    </row>
    <row r="466" spans="1:14" ht="57.6" x14ac:dyDescent="0.3">
      <c r="A466" s="3" t="str">
        <f>"GBR_" &amp; GitBlitRepoTable[[#This Row],[Repo Name]]</f>
        <v>GBR_PowerOnAdvantage</v>
      </c>
      <c r="B466" s="3" t="s">
        <v>1233</v>
      </c>
      <c r="C466" s="4">
        <v>43685</v>
      </c>
      <c r="D466" s="5" t="s">
        <v>2</v>
      </c>
      <c r="E466" s="4">
        <f t="shared" si="8"/>
        <v>43692</v>
      </c>
      <c r="F466" s="5" t="s">
        <v>2</v>
      </c>
      <c r="G466" s="6">
        <v>0.54166666666666663</v>
      </c>
      <c r="H466" s="7"/>
      <c r="I466" s="8" t="s">
        <v>1234</v>
      </c>
      <c r="J466" s="8" t="s">
        <v>1235</v>
      </c>
      <c r="K466" s="8"/>
      <c r="L466" s="8" t="str">
        <f>SUBSTITUTE(GitBlitRepoTable[[#This Row],[Leads]], ";", ",")</f>
        <v>s285762,s255610,s210562,s195798,s174125,s182459,s130543,s173448,</v>
      </c>
      <c r="M466" s="8" t="str">
        <f>SUBSTITUTE(GitBlitRepoTable[[#This Row],[Devs]], ";", ",")</f>
        <v/>
      </c>
      <c r="N466" s="8" t="s">
        <v>1508</v>
      </c>
    </row>
    <row r="467" spans="1:14" ht="43.2" x14ac:dyDescent="0.3">
      <c r="A467" s="3" t="str">
        <f>"GBR_" &amp; GitBlitRepoTable[[#This Row],[Repo Name]]</f>
        <v>GBR_FERS</v>
      </c>
      <c r="B467" s="3" t="s">
        <v>1236</v>
      </c>
      <c r="C467" s="4">
        <v>43685</v>
      </c>
      <c r="D467" s="5" t="s">
        <v>2</v>
      </c>
      <c r="E467" s="4">
        <f t="shared" si="8"/>
        <v>43692</v>
      </c>
      <c r="F467" s="5" t="s">
        <v>2</v>
      </c>
      <c r="G467" s="6">
        <v>0.54166666666666663</v>
      </c>
      <c r="H467" s="7"/>
      <c r="I467" s="8" t="s">
        <v>1237</v>
      </c>
      <c r="J467" s="8" t="s">
        <v>1129</v>
      </c>
      <c r="K467" s="8" t="s">
        <v>1052</v>
      </c>
      <c r="L467" s="8" t="str">
        <f>SUBSTITUTE(GitBlitRepoTable[[#This Row],[Leads]], ";", ",")</f>
        <v>s295721,s272121,s263074,s772820,s094161,</v>
      </c>
      <c r="M467" s="8" t="str">
        <f>SUBSTITUTE(GitBlitRepoTable[[#This Row],[Devs]], ";", ",")</f>
        <v>d002033,</v>
      </c>
      <c r="N467" s="8" t="s">
        <v>1508</v>
      </c>
    </row>
    <row r="468" spans="1:14" ht="86.4" x14ac:dyDescent="0.3">
      <c r="A468" s="3" t="str">
        <f>"GBR_" &amp; GitBlitRepoTable[[#This Row],[Repo Name]]</f>
        <v>GBR_AMIOhioDashboard</v>
      </c>
      <c r="B468" s="3" t="s">
        <v>1238</v>
      </c>
      <c r="C468" s="4">
        <v>43685</v>
      </c>
      <c r="D468" s="5" t="s">
        <v>2</v>
      </c>
      <c r="E468" s="4">
        <f t="shared" si="8"/>
        <v>43692</v>
      </c>
      <c r="F468" s="5" t="s">
        <v>2</v>
      </c>
      <c r="G468" s="6">
        <v>0.58333333333333337</v>
      </c>
      <c r="H468" s="7"/>
      <c r="I468" s="8" t="s">
        <v>1239</v>
      </c>
      <c r="J468" s="8" t="s">
        <v>1240</v>
      </c>
      <c r="K468" s="8" t="s">
        <v>1241</v>
      </c>
      <c r="L468" s="8" t="str">
        <f>SUBSTITUTE(GitBlitRepoTable[[#This Row],[Leads]], ";", ",")</f>
        <v>s285762,s280309,s255610,s007974,s006528,s173463,</v>
      </c>
      <c r="M468" s="8" t="str">
        <f>SUBSTITUTE(GitBlitRepoTable[[#This Row],[Devs]], ";", ",")</f>
        <v>s295457,s293306,s287297,s231014,s007771,s007974,</v>
      </c>
      <c r="N468" s="8" t="s">
        <v>1508</v>
      </c>
    </row>
    <row r="469" spans="1:14" ht="230.4" x14ac:dyDescent="0.3">
      <c r="A469" s="3" t="str">
        <f>"GBR_" &amp; GitBlitRepoTable[[#This Row],[Repo Name]]</f>
        <v>GBR_cma-ios-app</v>
      </c>
      <c r="B469" s="3" t="s">
        <v>1242</v>
      </c>
      <c r="C469" s="4">
        <v>43685</v>
      </c>
      <c r="D469" s="5" t="s">
        <v>2</v>
      </c>
      <c r="E469" s="4">
        <f t="shared" si="8"/>
        <v>43692</v>
      </c>
      <c r="F469" s="5" t="s">
        <v>2</v>
      </c>
      <c r="G469" s="6">
        <v>0.58333333333333337</v>
      </c>
      <c r="H469" s="7" t="s">
        <v>657</v>
      </c>
      <c r="I469" s="8" t="s">
        <v>846</v>
      </c>
      <c r="J469" s="8" t="s">
        <v>847</v>
      </c>
      <c r="K469" s="8" t="s">
        <v>848</v>
      </c>
      <c r="L469" s="8" t="str">
        <f>SUBSTITUTE(GitBlitRepoTable[[#This Row],[Leads]], ";", ",")</f>
        <v>s299563,s277482,s295637,s286171,s292236,s291970,s291554,s288591,s288070,s286452,s286251,s206653,s283023,s279638,s278454,s277844,s248234,s194745,s188785,s188122,s006958,s179120,s002100,s008271,s196887,</v>
      </c>
      <c r="M469" s="8" t="str">
        <f>SUBSTITUTE(GitBlitRepoTable[[#This Row],[Devs]], ";", ",")</f>
        <v>s295710,s295358,s292816,s291121,s280022,cmaabci,s270483,s264529,s195644,s004140,s250226,s197206,s007209,s209184,s005272,s194759,</v>
      </c>
      <c r="N469" s="8" t="s">
        <v>1508</v>
      </c>
    </row>
    <row r="470" spans="1:14" ht="72" x14ac:dyDescent="0.3">
      <c r="A470" s="3" t="str">
        <f>"GBR_" &amp; GitBlitRepoTable[[#This Row],[Repo Name]]</f>
        <v>GBR_dmis_mas</v>
      </c>
      <c r="B470" s="3" t="s">
        <v>1243</v>
      </c>
      <c r="C470" s="4">
        <v>43686</v>
      </c>
      <c r="D470" s="5" t="s">
        <v>2</v>
      </c>
      <c r="E470" s="4">
        <f t="shared" si="8"/>
        <v>43693</v>
      </c>
      <c r="F470" s="5" t="s">
        <v>2</v>
      </c>
      <c r="G470" s="6">
        <v>0.41666666666666669</v>
      </c>
      <c r="H470" s="7"/>
      <c r="I470" s="8" t="s">
        <v>29</v>
      </c>
      <c r="J470" s="8" t="s">
        <v>519</v>
      </c>
      <c r="K470" s="8" t="s">
        <v>520</v>
      </c>
      <c r="L470" s="8" t="str">
        <f>SUBSTITUTE(GitBlitRepoTable[[#This Row],[Leads]], ";", ",")</f>
        <v>dconl87,</v>
      </c>
      <c r="M470" s="8" t="str">
        <f>SUBSTITUTE(GitBlitRepoTable[[#This Row],[Devs]], ";", ",")</f>
        <v>s299821,s278613,s243088,s187760,s186128,</v>
      </c>
      <c r="N470" s="8" t="s">
        <v>1508</v>
      </c>
    </row>
    <row r="471" spans="1:14" ht="28.8" x14ac:dyDescent="0.3">
      <c r="A471" s="3" t="str">
        <f>"GBR_" &amp; GitBlitRepoTable[[#This Row],[Repo Name]]</f>
        <v>GBR_CableImpedance</v>
      </c>
      <c r="B471" s="3" t="s">
        <v>1244</v>
      </c>
      <c r="C471" s="4">
        <v>43686</v>
      </c>
      <c r="D471" s="5" t="s">
        <v>2</v>
      </c>
      <c r="E471" s="4">
        <f t="shared" si="8"/>
        <v>43693</v>
      </c>
      <c r="F471" s="5" t="s">
        <v>2</v>
      </c>
      <c r="G471" s="6">
        <v>0.41666666666666669</v>
      </c>
      <c r="H471" s="7" t="s">
        <v>478</v>
      </c>
      <c r="I471" s="8" t="s">
        <v>1245</v>
      </c>
      <c r="J471" s="8"/>
      <c r="K471" s="8"/>
      <c r="L471" s="8" t="str">
        <f>SUBSTITUTE(GitBlitRepoTable[[#This Row],[Leads]], ";", ",")</f>
        <v/>
      </c>
      <c r="M471" s="8" t="str">
        <f>SUBSTITUTE(GitBlitRepoTable[[#This Row],[Devs]], ";", ",")</f>
        <v/>
      </c>
      <c r="N471" s="8" t="s">
        <v>1508</v>
      </c>
    </row>
    <row r="472" spans="1:14" ht="72" x14ac:dyDescent="0.3">
      <c r="A472" s="3" t="str">
        <f>"GBR_" &amp; GitBlitRepoTable[[#This Row],[Repo Name]]</f>
        <v>GBR_dmis_amidefects</v>
      </c>
      <c r="B472" s="3" t="s">
        <v>1246</v>
      </c>
      <c r="C472" s="4">
        <v>43686</v>
      </c>
      <c r="D472" s="5" t="s">
        <v>2</v>
      </c>
      <c r="E472" s="4">
        <f t="shared" si="8"/>
        <v>43693</v>
      </c>
      <c r="F472" s="5" t="s">
        <v>2</v>
      </c>
      <c r="G472" s="6">
        <v>0.54166666666666663</v>
      </c>
      <c r="H472" s="7"/>
      <c r="I472" s="8" t="s">
        <v>29</v>
      </c>
      <c r="J472" s="8" t="s">
        <v>519</v>
      </c>
      <c r="K472" s="8" t="s">
        <v>520</v>
      </c>
      <c r="L472" s="8" t="str">
        <f>SUBSTITUTE(GitBlitRepoTable[[#This Row],[Leads]], ";", ",")</f>
        <v>dconl87,</v>
      </c>
      <c r="M472" s="8" t="str">
        <f>SUBSTITUTE(GitBlitRepoTable[[#This Row],[Devs]], ";", ",")</f>
        <v>s299821,s278613,s243088,s187760,s186128,</v>
      </c>
      <c r="N472" s="8" t="s">
        <v>1508</v>
      </c>
    </row>
    <row r="473" spans="1:14" ht="28.8" x14ac:dyDescent="0.3">
      <c r="A473" s="3" t="str">
        <f>"GBR_" &amp; GitBlitRepoTable[[#This Row],[Repo Name]]</f>
        <v>GBR_LDProWeb</v>
      </c>
      <c r="B473" s="3" t="s">
        <v>1247</v>
      </c>
      <c r="C473" s="4">
        <v>43686</v>
      </c>
      <c r="D473" s="5" t="s">
        <v>2</v>
      </c>
      <c r="E473" s="4">
        <f t="shared" si="8"/>
        <v>43693</v>
      </c>
      <c r="F473" s="5" t="s">
        <v>2</v>
      </c>
      <c r="G473" s="6">
        <v>0.54166666666666663</v>
      </c>
      <c r="H473" s="7"/>
      <c r="I473" s="8" t="s">
        <v>1248</v>
      </c>
      <c r="J473" s="8" t="s">
        <v>534</v>
      </c>
      <c r="K473" s="8"/>
      <c r="L473" s="8" t="str">
        <f>SUBSTITUTE(GitBlitRepoTable[[#This Row],[Leads]], ";", ",")</f>
        <v>s189784,</v>
      </c>
      <c r="M473" s="8" t="str">
        <f>SUBSTITUTE(GitBlitRepoTable[[#This Row],[Devs]], ";", ",")</f>
        <v/>
      </c>
      <c r="N473" s="8" t="s">
        <v>1508</v>
      </c>
    </row>
    <row r="474" spans="1:14" ht="28.8" x14ac:dyDescent="0.3">
      <c r="A474" s="3" t="str">
        <f>"GBR_" &amp; GitBlitRepoTable[[#This Row],[Repo Name]]</f>
        <v>GBR_JavaToggle</v>
      </c>
      <c r="B474" s="3" t="s">
        <v>1249</v>
      </c>
      <c r="C474" s="4"/>
      <c r="D474" s="5"/>
      <c r="E474" s="4">
        <v>43585</v>
      </c>
      <c r="F474" s="5" t="s">
        <v>2</v>
      </c>
      <c r="G474" s="6">
        <v>0.58333333333333337</v>
      </c>
      <c r="H474" s="7"/>
      <c r="I474" s="8"/>
      <c r="J474" s="8"/>
      <c r="K474" s="8"/>
      <c r="L474" s="8" t="str">
        <f>SUBSTITUTE(GitBlitRepoTable[[#This Row],[Leads]], ";", ",")</f>
        <v/>
      </c>
      <c r="M474" s="8" t="str">
        <f>SUBSTITUTE(GitBlitRepoTable[[#This Row],[Devs]], ";", ",")</f>
        <v/>
      </c>
      <c r="N474" s="8" t="s">
        <v>1508</v>
      </c>
    </row>
    <row r="475" spans="1:14" ht="28.8" x14ac:dyDescent="0.3">
      <c r="A475" s="3" t="str">
        <f>"GBR_" &amp; GitBlitRepoTable[[#This Row],[Repo Name]]</f>
        <v>GBR_cyber_intel_siem</v>
      </c>
      <c r="B475" s="3" t="s">
        <v>1250</v>
      </c>
      <c r="C475" s="4">
        <v>43686</v>
      </c>
      <c r="D475" s="5" t="s">
        <v>2</v>
      </c>
      <c r="E475" s="4">
        <f t="shared" si="8"/>
        <v>43693</v>
      </c>
      <c r="F475" s="5" t="s">
        <v>2</v>
      </c>
      <c r="G475" s="6">
        <v>0.58333333333333337</v>
      </c>
      <c r="H475" s="7"/>
      <c r="I475" s="8" t="s">
        <v>1251</v>
      </c>
      <c r="J475" s="8" t="s">
        <v>1252</v>
      </c>
      <c r="K475" s="8"/>
      <c r="L475" s="8" t="str">
        <f>SUBSTITUTE(GitBlitRepoTable[[#This Row],[Leads]], ";", ",")</f>
        <v>s131182,</v>
      </c>
      <c r="M475" s="8" t="str">
        <f>SUBSTITUTE(GitBlitRepoTable[[#This Row],[Devs]], ";", ",")</f>
        <v/>
      </c>
      <c r="N475" s="8" t="s">
        <v>1508</v>
      </c>
    </row>
    <row r="476" spans="1:14" ht="43.2" x14ac:dyDescent="0.3">
      <c r="A476" s="3" t="str">
        <f>"GBR_" &amp; GitBlitRepoTable[[#This Row],[Repo Name]]</f>
        <v>GBR_transmission-checklist</v>
      </c>
      <c r="B476" s="3" t="s">
        <v>1253</v>
      </c>
      <c r="C476" s="4">
        <v>43689</v>
      </c>
      <c r="D476" s="5" t="s">
        <v>2</v>
      </c>
      <c r="E476" s="4">
        <f t="shared" si="8"/>
        <v>43696</v>
      </c>
      <c r="F476" s="5" t="s">
        <v>2</v>
      </c>
      <c r="G476" s="6">
        <v>0.41666666666666669</v>
      </c>
      <c r="H476" s="7" t="s">
        <v>1254</v>
      </c>
      <c r="I476" s="8" t="s">
        <v>1255</v>
      </c>
      <c r="J476" s="8" t="s">
        <v>1256</v>
      </c>
      <c r="K476" s="8" t="s">
        <v>1257</v>
      </c>
      <c r="L476" s="8" t="str">
        <f>SUBSTITUTE(GitBlitRepoTable[[#This Row],[Leads]], ";", ",")</f>
        <v>s295190, s295494</v>
      </c>
      <c r="M476" s="8" t="str">
        <f>SUBSTITUTE(GitBlitRepoTable[[#This Row],[Devs]], ";", ",")</f>
        <v>s281716, s293854,s304101</v>
      </c>
      <c r="N476" s="8" t="s">
        <v>1508</v>
      </c>
    </row>
    <row r="477" spans="1:14" ht="72" x14ac:dyDescent="0.3">
      <c r="A477" s="3" t="str">
        <f>"GBR_" &amp; GitBlitRepoTable[[#This Row],[Repo Name]]</f>
        <v>GBR_CC-ContentReview</v>
      </c>
      <c r="B477" s="3" t="s">
        <v>1258</v>
      </c>
      <c r="C477" s="4">
        <v>43689</v>
      </c>
      <c r="D477" s="5" t="s">
        <v>2</v>
      </c>
      <c r="E477" s="4">
        <f t="shared" si="8"/>
        <v>43696</v>
      </c>
      <c r="F477" s="5" t="s">
        <v>2</v>
      </c>
      <c r="G477" s="6">
        <v>0.41666666666666669</v>
      </c>
      <c r="H477" s="7"/>
      <c r="I477" s="8" t="s">
        <v>513</v>
      </c>
      <c r="J477" s="8" t="s">
        <v>1071</v>
      </c>
      <c r="K477" s="8" t="s">
        <v>515</v>
      </c>
      <c r="L477" s="8" t="str">
        <f>SUBSTITUTE(GitBlitRepoTable[[#This Row],[Leads]], ";", ",")</f>
        <v>s272121,s260705,s258618,s248234,s209894,s006958,s258580,z001693,s011624,s008271,</v>
      </c>
      <c r="M477" s="8" t="str">
        <f>SUBSTITUTE(GitBlitRepoTable[[#This Row],[Devs]], ";", ",")</f>
        <v>s232645,</v>
      </c>
      <c r="N477" s="8" t="s">
        <v>1508</v>
      </c>
    </row>
    <row r="478" spans="1:14" x14ac:dyDescent="0.3">
      <c r="A478" s="3" t="str">
        <f>"GBR_" &amp; GitBlitRepoTable[[#This Row],[Repo Name]]</f>
        <v>GBR_ecd-portal</v>
      </c>
      <c r="B478" s="3" t="s">
        <v>1259</v>
      </c>
      <c r="C478" s="4">
        <v>43689</v>
      </c>
      <c r="D478" s="5"/>
      <c r="E478" s="4">
        <f t="shared" si="8"/>
        <v>43696</v>
      </c>
      <c r="F478" s="5"/>
      <c r="G478" s="6">
        <v>0.54166666666666663</v>
      </c>
      <c r="H478" s="7" t="s">
        <v>1260</v>
      </c>
      <c r="I478" s="8"/>
      <c r="J478" s="8"/>
      <c r="K478" s="8"/>
      <c r="L478" s="8" t="str">
        <f>SUBSTITUTE(GitBlitRepoTable[[#This Row],[Leads]], ";", ",")</f>
        <v/>
      </c>
      <c r="M478" s="8" t="str">
        <f>SUBSTITUTE(GitBlitRepoTable[[#This Row],[Devs]], ";", ",")</f>
        <v/>
      </c>
      <c r="N478" s="8"/>
    </row>
    <row r="479" spans="1:14" ht="28.8" x14ac:dyDescent="0.3">
      <c r="A479" s="3" t="str">
        <f>"GBR_" &amp; GitBlitRepoTable[[#This Row],[Repo Name]]</f>
        <v>GBR_cma-webmethods</v>
      </c>
      <c r="B479" s="3" t="s">
        <v>1261</v>
      </c>
      <c r="C479" s="4">
        <v>43689</v>
      </c>
      <c r="D479" s="5"/>
      <c r="E479" s="4"/>
      <c r="F479" s="5" t="s">
        <v>2</v>
      </c>
      <c r="G479" s="6"/>
      <c r="H479" s="7"/>
      <c r="I479" s="8"/>
      <c r="J479" s="8"/>
      <c r="K479" s="8"/>
      <c r="L479" s="8" t="str">
        <f>SUBSTITUTE(GitBlitRepoTable[[#This Row],[Leads]], ";", ",")</f>
        <v/>
      </c>
      <c r="M479" s="8" t="str">
        <f>SUBSTITUTE(GitBlitRepoTable[[#This Row],[Devs]], ";", ",")</f>
        <v/>
      </c>
      <c r="N479" s="8" t="s">
        <v>1508</v>
      </c>
    </row>
    <row r="480" spans="1:14" ht="28.8" x14ac:dyDescent="0.3">
      <c r="A480" s="3" t="str">
        <f>"GBR_" &amp; GitBlitRepoTable[[#This Row],[Repo Name]]</f>
        <v>GBR_merlin-data</v>
      </c>
      <c r="B480" s="3" t="s">
        <v>1262</v>
      </c>
      <c r="C480" s="4">
        <v>43689</v>
      </c>
      <c r="D480" s="5" t="s">
        <v>2</v>
      </c>
      <c r="E480" s="4">
        <f t="shared" si="8"/>
        <v>43696</v>
      </c>
      <c r="F480" s="5" t="s">
        <v>2</v>
      </c>
      <c r="G480" s="6">
        <v>0.58333333333333337</v>
      </c>
      <c r="H480" s="7"/>
      <c r="I480" s="8" t="s">
        <v>1263</v>
      </c>
      <c r="J480" s="8" t="s">
        <v>978</v>
      </c>
      <c r="K480" s="8"/>
      <c r="L480" s="8" t="str">
        <f>SUBSTITUTE(GitBlitRepoTable[[#This Row],[Leads]], ";", ",")</f>
        <v>s003811,</v>
      </c>
      <c r="M480" s="8" t="str">
        <f>SUBSTITUTE(GitBlitRepoTable[[#This Row],[Devs]], ";", ",")</f>
        <v/>
      </c>
      <c r="N480" s="8" t="s">
        <v>1508</v>
      </c>
    </row>
    <row r="481" spans="1:14" ht="28.8" x14ac:dyDescent="0.3">
      <c r="A481" s="3" t="str">
        <f>"GBR_" &amp; GitBlitRepoTable[[#This Row],[Repo Name]]</f>
        <v>GBR_SIMPLE</v>
      </c>
      <c r="B481" s="3" t="s">
        <v>1264</v>
      </c>
      <c r="C481" s="4">
        <v>43689</v>
      </c>
      <c r="D481" s="5" t="s">
        <v>2</v>
      </c>
      <c r="E481" s="4">
        <f t="shared" si="8"/>
        <v>43696</v>
      </c>
      <c r="F481" s="5" t="s">
        <v>2</v>
      </c>
      <c r="G481" s="6">
        <v>0.58333333333333337</v>
      </c>
      <c r="H481" s="7"/>
      <c r="I481" s="8" t="s">
        <v>1265</v>
      </c>
      <c r="J481" s="8" t="s">
        <v>534</v>
      </c>
      <c r="K481" s="8"/>
      <c r="L481" s="8" t="str">
        <f>SUBSTITUTE(GitBlitRepoTable[[#This Row],[Leads]], ";", ",")</f>
        <v>s189784,</v>
      </c>
      <c r="M481" s="8" t="str">
        <f>SUBSTITUTE(GitBlitRepoTable[[#This Row],[Devs]], ";", ",")</f>
        <v/>
      </c>
      <c r="N481" s="8" t="s">
        <v>1508</v>
      </c>
    </row>
    <row r="482" spans="1:14" ht="86.4" x14ac:dyDescent="0.3">
      <c r="A482" s="3" t="str">
        <f>"GBR_" &amp; GitBlitRepoTable[[#This Row],[Repo Name]]</f>
        <v>GBR_EASHRM</v>
      </c>
      <c r="B482" s="3" t="s">
        <v>1266</v>
      </c>
      <c r="C482" s="4">
        <v>43690</v>
      </c>
      <c r="D482" s="5" t="s">
        <v>2</v>
      </c>
      <c r="E482" s="4">
        <f t="shared" si="8"/>
        <v>43697</v>
      </c>
      <c r="F482" s="5" t="s">
        <v>2</v>
      </c>
      <c r="G482" s="6">
        <v>0.41666666666666669</v>
      </c>
      <c r="H482" s="7"/>
      <c r="I482" s="8" t="s">
        <v>1267</v>
      </c>
      <c r="J482" s="8" t="s">
        <v>1268</v>
      </c>
      <c r="K482" s="8" t="s">
        <v>1269</v>
      </c>
      <c r="L482" s="8" t="str">
        <f>SUBSTITUTE(GitBlitRepoTable[[#This Row],[Leads]], ";", ",")</f>
        <v>s007791,s009988,s003802,s131381,z001134,s191545,</v>
      </c>
      <c r="M482" s="8" t="str">
        <f>SUBSTITUTE(GitBlitRepoTable[[#This Row],[Devs]], ";", ",")</f>
        <v>s136267,s009338,s131381,s003905,a647156,s005272,</v>
      </c>
      <c r="N482" s="8" t="s">
        <v>1508</v>
      </c>
    </row>
    <row r="483" spans="1:14" ht="43.2" x14ac:dyDescent="0.3">
      <c r="A483" s="3" t="str">
        <f>"GBR_" &amp; GitBlitRepoTable[[#This Row],[Repo Name]]</f>
        <v>GBR_aligne</v>
      </c>
      <c r="B483" s="3" t="s">
        <v>1270</v>
      </c>
      <c r="C483" s="4">
        <v>43690</v>
      </c>
      <c r="D483" s="5" t="s">
        <v>2</v>
      </c>
      <c r="E483" s="4">
        <f t="shared" si="8"/>
        <v>43697</v>
      </c>
      <c r="F483" s="5" t="s">
        <v>2</v>
      </c>
      <c r="G483" s="6">
        <v>0.41666666666666669</v>
      </c>
      <c r="H483" s="7"/>
      <c r="I483" s="8" t="s">
        <v>1271</v>
      </c>
      <c r="J483" s="8" t="s">
        <v>1272</v>
      </c>
      <c r="K483" s="8"/>
      <c r="L483" s="8" t="str">
        <f>SUBSTITUTE(GitBlitRepoTable[[#This Row],[Leads]], ";", ",")</f>
        <v>s005020, s007140, s196887, s209399, s281494</v>
      </c>
      <c r="M483" s="8" t="str">
        <f>SUBSTITUTE(GitBlitRepoTable[[#This Row],[Devs]], ";", ",")</f>
        <v/>
      </c>
      <c r="N483" s="8" t="s">
        <v>1508</v>
      </c>
    </row>
    <row r="484" spans="1:14" ht="43.2" x14ac:dyDescent="0.3">
      <c r="A484" s="3" t="str">
        <f>"GBR_" &amp; GitBlitRepoTable[[#This Row],[Repo Name]]</f>
        <v>GBR_TOA</v>
      </c>
      <c r="B484" s="3" t="s">
        <v>1273</v>
      </c>
      <c r="C484" s="4">
        <v>43690</v>
      </c>
      <c r="D484" s="5" t="s">
        <v>2</v>
      </c>
      <c r="E484" s="4">
        <f t="shared" si="8"/>
        <v>43697</v>
      </c>
      <c r="F484" s="5" t="s">
        <v>2</v>
      </c>
      <c r="G484" s="6">
        <v>0.54166666666666663</v>
      </c>
      <c r="H484" s="7"/>
      <c r="I484" s="8" t="s">
        <v>1274</v>
      </c>
      <c r="J484" s="8" t="s">
        <v>922</v>
      </c>
      <c r="K484" s="8" t="s">
        <v>1275</v>
      </c>
      <c r="L484" s="8" t="str">
        <f>SUBSTITUTE(GitBlitRepoTable[[#This Row],[Leads]], ";", ",")</f>
        <v>s005628,s007846,</v>
      </c>
      <c r="M484" s="8" t="str">
        <f>SUBSTITUTE(GitBlitRepoTable[[#This Row],[Devs]], ";", ",")</f>
        <v>s281030,s211249,s131011,</v>
      </c>
      <c r="N484" s="8" t="s">
        <v>1508</v>
      </c>
    </row>
    <row r="485" spans="1:14" ht="28.8" x14ac:dyDescent="0.3">
      <c r="A485" s="3" t="str">
        <f>"GBR_" &amp; GitBlitRepoTable[[#This Row],[Repo Name]]</f>
        <v>GBR_TIMS</v>
      </c>
      <c r="B485" s="3" t="s">
        <v>1276</v>
      </c>
      <c r="C485" s="4">
        <v>43690</v>
      </c>
      <c r="D485" s="5" t="s">
        <v>2</v>
      </c>
      <c r="E485" s="4">
        <f t="shared" si="8"/>
        <v>43697</v>
      </c>
      <c r="F485" s="5" t="s">
        <v>2</v>
      </c>
      <c r="G485" s="6">
        <v>0.54166666666666663</v>
      </c>
      <c r="H485" s="7"/>
      <c r="I485" s="8" t="s">
        <v>1277</v>
      </c>
      <c r="J485" s="8" t="s">
        <v>1278</v>
      </c>
      <c r="K485" s="8" t="s">
        <v>804</v>
      </c>
      <c r="L485" s="8" t="str">
        <f>SUBSTITUTE(GitBlitRepoTable[[#This Row],[Leads]], ";", ",")</f>
        <v>s248234,s003802,s005748,</v>
      </c>
      <c r="M485" s="8" t="str">
        <f>SUBSTITUTE(GitBlitRepoTable[[#This Row],[Devs]], ";", ",")</f>
        <v>s282931,s282472,</v>
      </c>
      <c r="N485" s="8" t="s">
        <v>1508</v>
      </c>
    </row>
    <row r="486" spans="1:14" ht="28.8" x14ac:dyDescent="0.3">
      <c r="A486" s="3" t="str">
        <f>"GBR_" &amp; GitBlitRepoTable[[#This Row],[Repo Name]]</f>
        <v>GBR_test-nodejs</v>
      </c>
      <c r="B486" s="3" t="s">
        <v>1279</v>
      </c>
      <c r="C486" s="4">
        <v>43690</v>
      </c>
      <c r="D486" s="5" t="s">
        <v>2</v>
      </c>
      <c r="E486" s="4">
        <f t="shared" si="8"/>
        <v>43697</v>
      </c>
      <c r="F486" s="5" t="s">
        <v>2</v>
      </c>
      <c r="G486" s="6">
        <v>0.58333333333333337</v>
      </c>
      <c r="H486" s="7" t="s">
        <v>56</v>
      </c>
      <c r="I486" s="8"/>
      <c r="J486" s="8"/>
      <c r="K486" s="8"/>
      <c r="L486" s="8" t="str">
        <f>SUBSTITUTE(GitBlitRepoTable[[#This Row],[Leads]], ";", ",")</f>
        <v/>
      </c>
      <c r="M486" s="8" t="str">
        <f>SUBSTITUTE(GitBlitRepoTable[[#This Row],[Devs]], ";", ",")</f>
        <v/>
      </c>
      <c r="N486" s="8" t="s">
        <v>1508</v>
      </c>
    </row>
    <row r="487" spans="1:14" ht="28.8" x14ac:dyDescent="0.3">
      <c r="A487" s="3" t="str">
        <f>"GBR_" &amp; GitBlitRepoTable[[#This Row],[Repo Name]]</f>
        <v>GBR_Spectrum2010</v>
      </c>
      <c r="B487" s="3" t="s">
        <v>1280</v>
      </c>
      <c r="C487" s="4">
        <v>43690</v>
      </c>
      <c r="D487" s="5" t="s">
        <v>2</v>
      </c>
      <c r="E487" s="4">
        <f t="shared" si="8"/>
        <v>43697</v>
      </c>
      <c r="F487" s="5"/>
      <c r="G487" s="6">
        <v>0.58333333333333337</v>
      </c>
      <c r="H487" s="7" t="s">
        <v>981</v>
      </c>
      <c r="I487" s="8" t="s">
        <v>1281</v>
      </c>
      <c r="J487" s="8" t="s">
        <v>1282</v>
      </c>
      <c r="K487" s="8"/>
      <c r="L487" s="8" t="str">
        <f>SUBSTITUTE(GitBlitRepoTable[[#This Row],[Leads]], ";", ",")</f>
        <v>s189784,dcons11,s179953,s178841,</v>
      </c>
      <c r="M487" s="8" t="str">
        <f>SUBSTITUTE(GitBlitRepoTable[[#This Row],[Devs]], ";", ",")</f>
        <v/>
      </c>
      <c r="N487" s="8"/>
    </row>
    <row r="488" spans="1:14" ht="28.8" x14ac:dyDescent="0.3">
      <c r="A488" s="3" t="str">
        <f>"GBR_" &amp; GitBlitRepoTable[[#This Row],[Repo Name]]</f>
        <v>GBR_adam-managed-accounts</v>
      </c>
      <c r="B488" s="3" t="s">
        <v>1283</v>
      </c>
      <c r="C488" s="4">
        <v>43691</v>
      </c>
      <c r="D488" s="5" t="s">
        <v>2</v>
      </c>
      <c r="E488" s="4">
        <f t="shared" si="8"/>
        <v>43698</v>
      </c>
      <c r="F488" s="5" t="s">
        <v>2</v>
      </c>
      <c r="G488" s="6">
        <v>0.41666666666666669</v>
      </c>
      <c r="H488" s="7"/>
      <c r="I488" s="8" t="s">
        <v>1284</v>
      </c>
      <c r="J488" s="8" t="s">
        <v>1285</v>
      </c>
      <c r="K488" s="8" t="s">
        <v>1286</v>
      </c>
      <c r="L488" s="8" t="str">
        <f>SUBSTITUTE(GitBlitRepoTable[[#This Row],[Leads]], ";", ",")</f>
        <v>s005280,s003811,d080068,</v>
      </c>
      <c r="M488" s="8" t="str">
        <f>SUBSTITUTE(GitBlitRepoTable[[#This Row],[Devs]], ";", ",")</f>
        <v>s258814,d080068,</v>
      </c>
      <c r="N488" s="8" t="s">
        <v>1508</v>
      </c>
    </row>
    <row r="489" spans="1:14" ht="43.2" x14ac:dyDescent="0.3">
      <c r="A489" s="3" t="str">
        <f>"GBR_" &amp; GitBlitRepoTable[[#This Row],[Repo Name]]</f>
        <v>GBR_civillabs</v>
      </c>
      <c r="B489" s="3" t="s">
        <v>1287</v>
      </c>
      <c r="C489" s="4">
        <v>43691</v>
      </c>
      <c r="D489" s="5" t="s">
        <v>2</v>
      </c>
      <c r="E489" s="4">
        <f t="shared" si="8"/>
        <v>43698</v>
      </c>
      <c r="F489" s="5" t="s">
        <v>2</v>
      </c>
      <c r="G489" s="6">
        <v>0.41666666666666669</v>
      </c>
      <c r="H489" s="7"/>
      <c r="I489" s="8" t="s">
        <v>1288</v>
      </c>
      <c r="J489" s="8" t="s">
        <v>1289</v>
      </c>
      <c r="K489" s="8"/>
      <c r="L489" s="8" t="str">
        <f>SUBSTITUTE(GitBlitRepoTable[[#This Row],[Leads]], ";", ",")</f>
        <v>s998442,s010640,d002033,s133670,dtsob61,</v>
      </c>
      <c r="M489" s="8" t="str">
        <f>SUBSTITUTE(GitBlitRepoTable[[#This Row],[Devs]], ";", ",")</f>
        <v/>
      </c>
      <c r="N489" s="8" t="s">
        <v>1508</v>
      </c>
    </row>
    <row r="490" spans="1:14" ht="57.6" x14ac:dyDescent="0.3">
      <c r="A490" s="3" t="str">
        <f>"GBR_" &amp; GitBlitRepoTable[[#This Row],[Repo Name]]</f>
        <v>GBR_PbrokerGenAwards</v>
      </c>
      <c r="B490" s="3" t="s">
        <v>1290</v>
      </c>
      <c r="C490" s="4">
        <v>43691</v>
      </c>
      <c r="D490" s="5" t="s">
        <v>2</v>
      </c>
      <c r="E490" s="4">
        <f t="shared" si="8"/>
        <v>43698</v>
      </c>
      <c r="F490" s="5" t="s">
        <v>2</v>
      </c>
      <c r="G490" s="6">
        <v>0.54166666666666663</v>
      </c>
      <c r="H490" s="7"/>
      <c r="I490" s="8" t="s">
        <v>1291</v>
      </c>
      <c r="J490" s="8" t="s">
        <v>829</v>
      </c>
      <c r="K490" s="8"/>
      <c r="L490" s="8" t="str">
        <f>SUBSTITUTE(GitBlitRepoTable[[#This Row],[Leads]], ";", ",")</f>
        <v>s211930,s209399,s209664,s184520,s506956,s182647,s186128,</v>
      </c>
      <c r="M490" s="8" t="str">
        <f>SUBSTITUTE(GitBlitRepoTable[[#This Row],[Devs]], ";", ",")</f>
        <v/>
      </c>
      <c r="N490" s="8" t="s">
        <v>1508</v>
      </c>
    </row>
    <row r="491" spans="1:14" ht="409.6" x14ac:dyDescent="0.3">
      <c r="A491" s="3" t="str">
        <f>"GBR_" &amp; GitBlitRepoTable[[#This Row],[Repo Name]]</f>
        <v>GBR_hes_intvl_nonvee</v>
      </c>
      <c r="B491" s="3" t="s">
        <v>1292</v>
      </c>
      <c r="C491" s="4">
        <v>43691</v>
      </c>
      <c r="D491" s="5" t="s">
        <v>2</v>
      </c>
      <c r="E491" s="4">
        <f t="shared" si="8"/>
        <v>43698</v>
      </c>
      <c r="F491" s="5" t="s">
        <v>2</v>
      </c>
      <c r="G491" s="6">
        <v>0.54166666666666663</v>
      </c>
      <c r="H491" s="7"/>
      <c r="I491" s="8" t="s">
        <v>25</v>
      </c>
      <c r="J491" s="8" t="s">
        <v>758</v>
      </c>
      <c r="K491" s="8" t="s">
        <v>528</v>
      </c>
      <c r="L491" s="8" t="str">
        <f>SUBSTITUTE(GitBlitRepoTable[[#This Row],[Leads]], ";", ",")</f>
        <v>s295702,s294401,s291326,s288553,s278013,s007585,s202025,s183623,s203524,</v>
      </c>
      <c r="M491" s="8" t="str">
        <f>SUBSTITUTE(GitBlitRepoTable[[#This Row],[Devs]], ";", ",")</f>
        <v>s298163,s297887,s295062,s294401,s293840,s293014,s292931,s292503,s292414,s292078,s291106,s291326,s291152,s278572,s288553,s286062,s285321,s281300,s279210,s278013,s274590,s274553,s272295,s264706,s261076,s249251,s203068,s005824,s012358,s239290,</v>
      </c>
      <c r="N491" s="8" t="s">
        <v>1508</v>
      </c>
    </row>
    <row r="492" spans="1:14" ht="28.8" x14ac:dyDescent="0.3">
      <c r="A492" s="3" t="str">
        <f>"GBR_" &amp; GitBlitRepoTable[[#This Row],[Repo Name]]</f>
        <v>GBR_TestRepo</v>
      </c>
      <c r="B492" s="3" t="s">
        <v>1293</v>
      </c>
      <c r="C492" s="4">
        <v>43691</v>
      </c>
      <c r="D492" s="5" t="s">
        <v>2</v>
      </c>
      <c r="E492" s="4">
        <f t="shared" si="8"/>
        <v>43698</v>
      </c>
      <c r="F492" s="5" t="s">
        <v>2</v>
      </c>
      <c r="G492" s="6">
        <v>0.58333333333333337</v>
      </c>
      <c r="H492" s="7" t="s">
        <v>706</v>
      </c>
      <c r="I492" s="8"/>
      <c r="J492" s="8"/>
      <c r="K492" s="8"/>
      <c r="L492" s="8" t="str">
        <f>SUBSTITUTE(GitBlitRepoTable[[#This Row],[Leads]], ";", ",")</f>
        <v/>
      </c>
      <c r="M492" s="8" t="str">
        <f>SUBSTITUTE(GitBlitRepoTable[[#This Row],[Devs]], ";", ",")</f>
        <v/>
      </c>
      <c r="N492" s="8" t="s">
        <v>1508</v>
      </c>
    </row>
    <row r="493" spans="1:14" ht="28.8" x14ac:dyDescent="0.3">
      <c r="A493" s="3" t="str">
        <f>"GBR_" &amp; GitBlitRepoTable[[#This Row],[Repo Name]]</f>
        <v>GBR_MV90_Toggle_XiToggle</v>
      </c>
      <c r="B493" s="3" t="s">
        <v>1294</v>
      </c>
      <c r="C493" s="4">
        <v>43691</v>
      </c>
      <c r="D493" s="5" t="s">
        <v>2</v>
      </c>
      <c r="E493" s="4">
        <f t="shared" si="8"/>
        <v>43698</v>
      </c>
      <c r="F493" s="5" t="s">
        <v>2</v>
      </c>
      <c r="G493" s="6">
        <v>0.58333333333333337</v>
      </c>
      <c r="H493" s="7"/>
      <c r="I493" s="8" t="s">
        <v>1295</v>
      </c>
      <c r="J493" s="8" t="s">
        <v>1105</v>
      </c>
      <c r="K493" s="8"/>
      <c r="L493" s="8" t="str">
        <f>SUBSTITUTE(GitBlitRepoTable[[#This Row],[Leads]], ";", ",")</f>
        <v>dconl87,d080068,</v>
      </c>
      <c r="M493" s="8" t="str">
        <f>SUBSTITUTE(GitBlitRepoTable[[#This Row],[Devs]], ";", ",")</f>
        <v/>
      </c>
      <c r="N493" s="8" t="s">
        <v>1508</v>
      </c>
    </row>
    <row r="494" spans="1:14" x14ac:dyDescent="0.3">
      <c r="A494" s="3" t="str">
        <f>"GBR_" &amp; GitBlitRepoTable[[#This Row],[Repo Name]]</f>
        <v>GBR_adreport</v>
      </c>
      <c r="B494" s="3" t="s">
        <v>1296</v>
      </c>
      <c r="C494" s="4">
        <v>43692</v>
      </c>
      <c r="D494" s="5"/>
      <c r="E494" s="4">
        <f t="shared" si="8"/>
        <v>43699</v>
      </c>
      <c r="F494" s="5"/>
      <c r="G494" s="6">
        <v>0.41666666666666669</v>
      </c>
      <c r="H494" s="7" t="s">
        <v>1297</v>
      </c>
      <c r="I494" s="8" t="s">
        <v>1298</v>
      </c>
      <c r="J494" s="12" t="s">
        <v>1299</v>
      </c>
      <c r="K494" s="8"/>
      <c r="L494" s="8" t="str">
        <f>SUBSTITUTE(GitBlitRepoTable[[#This Row],[Leads]], ";", ",")</f>
        <v>s195642</v>
      </c>
      <c r="M494" s="8" t="str">
        <f>SUBSTITUTE(GitBlitRepoTable[[#This Row],[Devs]], ";", ",")</f>
        <v/>
      </c>
      <c r="N494" s="8"/>
    </row>
    <row r="495" spans="1:14" ht="409.6" x14ac:dyDescent="0.3">
      <c r="A495" s="3" t="str">
        <f>"GBR_" &amp; GitBlitRepoTable[[#This Row],[Repo Name]]</f>
        <v>GBR_texas-idr</v>
      </c>
      <c r="B495" s="3" t="s">
        <v>1300</v>
      </c>
      <c r="C495" s="4">
        <v>43692</v>
      </c>
      <c r="D495" s="5" t="s">
        <v>2</v>
      </c>
      <c r="E495" s="4">
        <f t="shared" si="8"/>
        <v>43699</v>
      </c>
      <c r="F495" s="5" t="s">
        <v>2</v>
      </c>
      <c r="G495" s="6">
        <v>0.41666666666666669</v>
      </c>
      <c r="H495" s="8"/>
      <c r="I495" s="7" t="s">
        <v>25</v>
      </c>
      <c r="J495" s="8" t="s">
        <v>758</v>
      </c>
      <c r="K495" s="8" t="s">
        <v>528</v>
      </c>
      <c r="L495" s="8" t="str">
        <f>SUBSTITUTE(GitBlitRepoTable[[#This Row],[Leads]], ";", ",")</f>
        <v>s295702,s294401,s291326,s288553,s278013,s007585,s202025,s183623,s203524,</v>
      </c>
      <c r="M495" s="8" t="str">
        <f>SUBSTITUTE(GitBlitRepoTable[[#This Row],[Devs]], ";", ",")</f>
        <v>s298163,s297887,s295062,s294401,s293840,s293014,s292931,s292503,s292414,s292078,s291106,s291326,s291152,s278572,s288553,s286062,s285321,s281300,s279210,s278013,s274590,s274553,s272295,s264706,s261076,s249251,s203068,s005824,s012358,s239290,</v>
      </c>
      <c r="N495" s="8" t="s">
        <v>1508</v>
      </c>
    </row>
    <row r="496" spans="1:14" ht="100.8" x14ac:dyDescent="0.3">
      <c r="A496" s="3" t="str">
        <f>"GBR_" &amp; GitBlitRepoTable[[#This Row],[Repo Name]]</f>
        <v>GBR_EAFRT</v>
      </c>
      <c r="B496" s="3" t="s">
        <v>1301</v>
      </c>
      <c r="C496" s="4">
        <v>43692</v>
      </c>
      <c r="D496" s="5" t="s">
        <v>2</v>
      </c>
      <c r="E496" s="4">
        <f t="shared" si="8"/>
        <v>43699</v>
      </c>
      <c r="F496" s="5" t="s">
        <v>2</v>
      </c>
      <c r="G496" s="6">
        <v>0.54166666666666663</v>
      </c>
      <c r="H496" s="7" t="s">
        <v>478</v>
      </c>
      <c r="I496" s="8" t="s">
        <v>617</v>
      </c>
      <c r="J496" s="8" t="s">
        <v>618</v>
      </c>
      <c r="K496" s="8" t="s">
        <v>619</v>
      </c>
      <c r="L496" s="8" t="str">
        <f>SUBSTITUTE(GitBlitRepoTable[[#This Row],[Leads]], ";", ",")</f>
        <v>s287790,s281941,z001693,s005748,</v>
      </c>
      <c r="M496" s="8" t="str">
        <f>SUBSTITUTE(GitBlitRepoTable[[#This Row],[Devs]], ";", ",")</f>
        <v>s180313,s293306,s287790,s282931,s282472,s281941,s274272,</v>
      </c>
      <c r="N496" s="8" t="s">
        <v>1508</v>
      </c>
    </row>
    <row r="497" spans="1:14" ht="409.6" x14ac:dyDescent="0.3">
      <c r="A497" s="3" t="str">
        <f>"GBR_" &amp; GitBlitRepoTable[[#This Row],[Repo Name]]</f>
        <v>GBR_Vulnera</v>
      </c>
      <c r="B497" s="3" t="s">
        <v>1302</v>
      </c>
      <c r="C497" s="4">
        <v>43692</v>
      </c>
      <c r="D497" s="5" t="s">
        <v>2</v>
      </c>
      <c r="E497" s="4">
        <f t="shared" si="8"/>
        <v>43699</v>
      </c>
      <c r="F497" s="5" t="s">
        <v>2</v>
      </c>
      <c r="G497" s="6">
        <v>0.54166666666666663</v>
      </c>
      <c r="H497" s="7"/>
      <c r="I497" s="8" t="s">
        <v>967</v>
      </c>
      <c r="J497" s="8" t="s">
        <v>968</v>
      </c>
      <c r="K497" s="8" t="s">
        <v>969</v>
      </c>
      <c r="L497" s="8" t="str">
        <f>SUBSTITUTE(GitBlitRepoTable[[#This Row],[Leads]], ";", ",")</f>
        <v>s302361,s302108,s291727,s280615,s276677,s276071,s274092,s272609,s271839,s268494,s263867,</v>
      </c>
      <c r="M497" s="8" t="str">
        <f>SUBSTITUTE(GitBlitRepoTable[[#This Row],[Devs]], ";", ",")</f>
        <v>s301266,s302108,s299602,s299382,s298844,s298544,s298423,s297387,s296741,s296682,s296681,s296542,s296244,s295192,s294829,s294697,s291727,s291216,s290030,s288032,s286104,s286103,s285463,s285319,s282450,s282380,s282101,s281313,s280615,s279885,s279589,s279040,s278783,s278471,s278474,s276883,s276790,s276677,s276119,s276071,s275372,s274092,s272609,s271839,s271833,s266666,s263867,d002033,s178673,</v>
      </c>
      <c r="N497" s="8" t="s">
        <v>1508</v>
      </c>
    </row>
    <row r="498" spans="1:14" x14ac:dyDescent="0.3">
      <c r="A498" s="3" t="str">
        <f>"GBR_" &amp; GitBlitRepoTable[[#This Row],[Repo Name]]</f>
        <v>GBR_GlobalMarketData</v>
      </c>
      <c r="B498" s="3" t="s">
        <v>1303</v>
      </c>
      <c r="C498" s="4">
        <v>43692</v>
      </c>
      <c r="D498" s="5"/>
      <c r="E498" s="4">
        <f t="shared" si="8"/>
        <v>43699</v>
      </c>
      <c r="F498" s="5"/>
      <c r="G498" s="6">
        <v>0.58333333333333337</v>
      </c>
      <c r="H498" s="7" t="s">
        <v>22</v>
      </c>
      <c r="I498" s="8" t="s">
        <v>1304</v>
      </c>
      <c r="J498" s="8"/>
      <c r="K498" s="8"/>
      <c r="L498" s="8" t="str">
        <f>SUBSTITUTE(GitBlitRepoTable[[#This Row],[Leads]], ";", ",")</f>
        <v/>
      </c>
      <c r="M498" s="8" t="str">
        <f>SUBSTITUTE(GitBlitRepoTable[[#This Row],[Devs]], ";", ",")</f>
        <v/>
      </c>
      <c r="N498" s="8"/>
    </row>
    <row r="499" spans="1:14" x14ac:dyDescent="0.3">
      <c r="A499" s="3" t="str">
        <f>"GBR_" &amp; GitBlitRepoTable[[#This Row],[Repo Name]]</f>
        <v>GBR_selenium-automation-framework</v>
      </c>
      <c r="B499" s="3" t="s">
        <v>1305</v>
      </c>
      <c r="C499" s="4">
        <v>43692</v>
      </c>
      <c r="D499" s="5"/>
      <c r="E499" s="4">
        <f t="shared" si="8"/>
        <v>43699</v>
      </c>
      <c r="F499" s="5"/>
      <c r="G499" s="6">
        <v>0.58333333333333337</v>
      </c>
      <c r="H499" s="7" t="s">
        <v>478</v>
      </c>
      <c r="I499" s="8"/>
      <c r="J499" s="8"/>
      <c r="K499" s="8"/>
      <c r="L499" s="8" t="str">
        <f>SUBSTITUTE(GitBlitRepoTable[[#This Row],[Leads]], ";", ",")</f>
        <v/>
      </c>
      <c r="M499" s="8" t="str">
        <f>SUBSTITUTE(GitBlitRepoTable[[#This Row],[Devs]], ";", ",")</f>
        <v/>
      </c>
      <c r="N499" s="8"/>
    </row>
    <row r="500" spans="1:14" ht="28.8" x14ac:dyDescent="0.3">
      <c r="A500" s="3" t="str">
        <f>"GBR_" &amp; GitBlitRepoTable[[#This Row],[Repo Name]]</f>
        <v>GBR_ONECALL</v>
      </c>
      <c r="B500" s="3" t="s">
        <v>1306</v>
      </c>
      <c r="C500" s="4">
        <v>43693</v>
      </c>
      <c r="D500" s="5" t="s">
        <v>2</v>
      </c>
      <c r="E500" s="4">
        <f t="shared" si="8"/>
        <v>43700</v>
      </c>
      <c r="F500" s="5" t="s">
        <v>2</v>
      </c>
      <c r="G500" s="6">
        <v>0.41666666666666669</v>
      </c>
      <c r="H500" s="7"/>
      <c r="I500" s="8" t="s">
        <v>1307</v>
      </c>
      <c r="J500" s="8" t="s">
        <v>510</v>
      </c>
      <c r="K500" s="8"/>
      <c r="L500" s="8" t="str">
        <f>SUBSTITUTE(GitBlitRepoTable[[#This Row],[Leads]], ";", ",")</f>
        <v>s189784,s992324,</v>
      </c>
      <c r="M500" s="8" t="str">
        <f>SUBSTITUTE(GitBlitRepoTable[[#This Row],[Devs]], ";", ",")</f>
        <v/>
      </c>
      <c r="N500" s="8" t="s">
        <v>1508</v>
      </c>
    </row>
    <row r="501" spans="1:14" ht="28.8" x14ac:dyDescent="0.3">
      <c r="A501" s="3" t="str">
        <f>"GBR_" &amp; GitBlitRepoTable[[#This Row],[Repo Name]]</f>
        <v>GBR_GSHMS</v>
      </c>
      <c r="B501" s="3" t="s">
        <v>1308</v>
      </c>
      <c r="C501" s="4">
        <v>43693</v>
      </c>
      <c r="D501" s="5" t="s">
        <v>2</v>
      </c>
      <c r="E501" s="4">
        <f t="shared" si="8"/>
        <v>43700</v>
      </c>
      <c r="F501" s="5" t="s">
        <v>2</v>
      </c>
      <c r="G501" s="6">
        <v>0.41666666666666669</v>
      </c>
      <c r="H501" s="7"/>
      <c r="I501" s="8" t="s">
        <v>1309</v>
      </c>
      <c r="J501" s="8" t="s">
        <v>1310</v>
      </c>
      <c r="K501" s="8" t="s">
        <v>1311</v>
      </c>
      <c r="L501" s="8" t="str">
        <f>SUBSTITUTE(GitBlitRepoTable[[#This Row],[Leads]], ";", ",")</f>
        <v>s094161,</v>
      </c>
      <c r="M501" s="8" t="str">
        <f>SUBSTITUTE(GitBlitRepoTable[[#This Row],[Devs]], ";", ",")</f>
        <v>s772820,</v>
      </c>
      <c r="N501" s="8" t="s">
        <v>1508</v>
      </c>
    </row>
    <row r="502" spans="1:14" ht="43.2" x14ac:dyDescent="0.3">
      <c r="A502" s="3" t="str">
        <f>"GBR_" &amp; GitBlitRepoTable[[#This Row],[Repo Name]]</f>
        <v>GBR_MOP</v>
      </c>
      <c r="B502" s="3" t="s">
        <v>1312</v>
      </c>
      <c r="C502" s="4">
        <v>43693</v>
      </c>
      <c r="D502" s="5" t="s">
        <v>2</v>
      </c>
      <c r="E502" s="4">
        <f t="shared" si="8"/>
        <v>43700</v>
      </c>
      <c r="F502" s="5" t="s">
        <v>2</v>
      </c>
      <c r="G502" s="6">
        <v>0.54166666666666663</v>
      </c>
      <c r="H502" s="7"/>
      <c r="I502" s="8" t="s">
        <v>300</v>
      </c>
      <c r="J502" s="8" t="s">
        <v>1313</v>
      </c>
      <c r="K502" s="8" t="s">
        <v>1314</v>
      </c>
      <c r="L502" s="8" t="str">
        <f>SUBSTITUTE(GitBlitRepoTable[[#This Row],[Leads]], ";", ",")</f>
        <v>s195393,s280309,s174125,s007974,s173463,</v>
      </c>
      <c r="M502" s="8" t="str">
        <f>SUBSTITUTE(GitBlitRepoTable[[#This Row],[Devs]], ";", ",")</f>
        <v>s293306,s280309,s173463,</v>
      </c>
      <c r="N502" s="8" t="s">
        <v>1508</v>
      </c>
    </row>
    <row r="503" spans="1:14" ht="43.2" x14ac:dyDescent="0.3">
      <c r="A503" s="3" t="str">
        <f>"GBR_" &amp; GitBlitRepoTable[[#This Row],[Repo Name]]</f>
        <v>GBR_AEIR</v>
      </c>
      <c r="B503" s="3" t="s">
        <v>1315</v>
      </c>
      <c r="C503" s="4">
        <v>43693</v>
      </c>
      <c r="D503" s="5" t="s">
        <v>2</v>
      </c>
      <c r="E503" s="4">
        <f t="shared" si="8"/>
        <v>43700</v>
      </c>
      <c r="F503" s="5"/>
      <c r="G503" s="6">
        <v>0.54166666666666663</v>
      </c>
      <c r="H503" s="7" t="s">
        <v>1316</v>
      </c>
      <c r="I503" s="8" t="s">
        <v>1317</v>
      </c>
      <c r="J503" s="8" t="s">
        <v>1318</v>
      </c>
      <c r="K503" s="8" t="s">
        <v>1319</v>
      </c>
      <c r="L503" s="8" t="str">
        <f>SUBSTITUTE(GitBlitRepoTable[[#This Row],[Leads]], ";", ",")</f>
        <v>s282281,s010792,s189126,s044114,s007846,</v>
      </c>
      <c r="M503" s="8" t="str">
        <f>SUBSTITUTE(GitBlitRepoTable[[#This Row],[Devs]], ";", ",")</f>
        <v>s010572,s130522,s173463,</v>
      </c>
      <c r="N503" s="8"/>
    </row>
    <row r="504" spans="1:14" ht="28.8" x14ac:dyDescent="0.3">
      <c r="A504" s="3" t="str">
        <f>"GBR_" &amp; GitBlitRepoTable[[#This Row],[Repo Name]]</f>
        <v>GBR_AEPExternalWebLog</v>
      </c>
      <c r="B504" s="3" t="s">
        <v>1320</v>
      </c>
      <c r="C504" s="4">
        <v>43693</v>
      </c>
      <c r="D504" s="5" t="s">
        <v>2</v>
      </c>
      <c r="E504" s="4">
        <f t="shared" si="8"/>
        <v>43700</v>
      </c>
      <c r="F504" s="5" t="s">
        <v>2</v>
      </c>
      <c r="G504" s="6">
        <v>0.58333333333333337</v>
      </c>
      <c r="H504" s="7"/>
      <c r="I504" s="8" t="s">
        <v>1321</v>
      </c>
      <c r="J504" s="8" t="s">
        <v>891</v>
      </c>
      <c r="K504" s="8" t="s">
        <v>891</v>
      </c>
      <c r="L504" s="8" t="str">
        <f>SUBSTITUTE(GitBlitRepoTable[[#This Row],[Leads]], ";", ",")</f>
        <v>s248234,</v>
      </c>
      <c r="M504" s="8" t="str">
        <f>SUBSTITUTE(GitBlitRepoTable[[#This Row],[Devs]], ";", ",")</f>
        <v>s248234,</v>
      </c>
      <c r="N504" s="8" t="s">
        <v>1508</v>
      </c>
    </row>
    <row r="505" spans="1:14" ht="100.8" x14ac:dyDescent="0.3">
      <c r="A505" s="3" t="str">
        <f>"GBR_" &amp; GitBlitRepoTable[[#This Row],[Repo Name]]</f>
        <v>GBR_swami</v>
      </c>
      <c r="B505" s="3" t="s">
        <v>1322</v>
      </c>
      <c r="C505" s="4">
        <v>43693</v>
      </c>
      <c r="D505" s="5" t="s">
        <v>2</v>
      </c>
      <c r="E505" s="4">
        <f>E503</f>
        <v>43700</v>
      </c>
      <c r="F505" s="5" t="s">
        <v>2</v>
      </c>
      <c r="G505" s="6">
        <v>0.58333333333333337</v>
      </c>
      <c r="H505" s="7" t="s">
        <v>657</v>
      </c>
      <c r="I505" s="8" t="s">
        <v>824</v>
      </c>
      <c r="J505" s="8" t="s">
        <v>825</v>
      </c>
      <c r="K505" s="8"/>
      <c r="L505" s="8" t="str">
        <f>SUBSTITUTE(GitBlitRepoTable[[#This Row],[Leads]], ";", ",")</f>
        <v>s289999,s277576,s277575,s272110,s252714,s249005,s206534,s004882,s131182,s203524,dconl87,s010719,s148222,</v>
      </c>
      <c r="M505" s="8" t="str">
        <f>SUBSTITUTE(GitBlitRepoTable[[#This Row],[Devs]], ";", ",")</f>
        <v/>
      </c>
      <c r="N505" s="8" t="s">
        <v>1508</v>
      </c>
    </row>
    <row r="506" spans="1:14" ht="28.8" x14ac:dyDescent="0.3">
      <c r="A506" s="3" t="str">
        <f>"GBR_" &amp; GitBlitRepoTable[[#This Row],[Repo Name]]</f>
        <v>GBR_esis</v>
      </c>
      <c r="B506" s="3" t="s">
        <v>1323</v>
      </c>
      <c r="C506" s="4">
        <v>43696</v>
      </c>
      <c r="D506" s="5" t="s">
        <v>2</v>
      </c>
      <c r="E506" s="4">
        <f t="shared" si="8"/>
        <v>43703</v>
      </c>
      <c r="F506" s="5" t="s">
        <v>2</v>
      </c>
      <c r="G506" s="6">
        <v>0.41666666666666669</v>
      </c>
      <c r="H506" s="7"/>
      <c r="I506" s="8" t="s">
        <v>907</v>
      </c>
      <c r="J506" s="8" t="s">
        <v>908</v>
      </c>
      <c r="K506" s="8"/>
      <c r="L506" s="8" t="str">
        <f>SUBSTITUTE(GitBlitRepoTable[[#This Row],[Leads]], ";", ",")</f>
        <v>s143001,</v>
      </c>
      <c r="M506" s="8" t="str">
        <f>SUBSTITUTE(GitBlitRepoTable[[#This Row],[Devs]], ";", ",")</f>
        <v/>
      </c>
      <c r="N506" s="8" t="s">
        <v>1508</v>
      </c>
    </row>
    <row r="507" spans="1:14" ht="28.8" x14ac:dyDescent="0.3">
      <c r="A507" s="3" t="str">
        <f>"GBR_" &amp; GitBlitRepoTable[[#This Row],[Repo Name]]</f>
        <v>GBR_TransmissionEquationBuilder</v>
      </c>
      <c r="B507" s="3" t="s">
        <v>1324</v>
      </c>
      <c r="C507" s="4">
        <v>43696</v>
      </c>
      <c r="D507" s="5" t="s">
        <v>2</v>
      </c>
      <c r="E507" s="4">
        <f t="shared" si="8"/>
        <v>43703</v>
      </c>
      <c r="F507" s="5" t="s">
        <v>2</v>
      </c>
      <c r="G507" s="6">
        <v>0.41666666666666669</v>
      </c>
      <c r="H507" s="7"/>
      <c r="I507" s="8" t="s">
        <v>1325</v>
      </c>
      <c r="J507" s="8"/>
      <c r="K507" s="8" t="s">
        <v>1052</v>
      </c>
      <c r="L507" s="8" t="str">
        <f>SUBSTITUTE(GitBlitRepoTable[[#This Row],[Leads]], ";", ",")</f>
        <v/>
      </c>
      <c r="M507" s="8" t="str">
        <f>SUBSTITUTE(GitBlitRepoTable[[#This Row],[Devs]], ";", ",")</f>
        <v>d002033,</v>
      </c>
      <c r="N507" s="8" t="s">
        <v>1508</v>
      </c>
    </row>
    <row r="508" spans="1:14" ht="43.2" x14ac:dyDescent="0.3">
      <c r="A508" s="3" t="str">
        <f>"GBR_" &amp; GitBlitRepoTable[[#This Row],[Repo Name]]</f>
        <v>GBR_EmissionsAllowanceCapture</v>
      </c>
      <c r="B508" s="3" t="s">
        <v>1326</v>
      </c>
      <c r="C508" s="4">
        <v>43696</v>
      </c>
      <c r="D508" s="5" t="s">
        <v>2</v>
      </c>
      <c r="E508" s="4">
        <f t="shared" si="8"/>
        <v>43703</v>
      </c>
      <c r="F508" s="5" t="s">
        <v>2</v>
      </c>
      <c r="G508" s="6">
        <v>0.54166666666666663</v>
      </c>
      <c r="H508" s="7"/>
      <c r="I508" s="8" t="s">
        <v>1327</v>
      </c>
      <c r="J508" s="8" t="s">
        <v>1328</v>
      </c>
      <c r="K508" s="8"/>
      <c r="L508" s="8" t="str">
        <f>SUBSTITUTE(GitBlitRepoTable[[#This Row],[Leads]], ";", ",")</f>
        <v>d002033, dtsob61, s054002, s133670, s998442</v>
      </c>
      <c r="M508" s="8" t="str">
        <f>SUBSTITUTE(GitBlitRepoTable[[#This Row],[Devs]], ";", ",")</f>
        <v/>
      </c>
      <c r="N508" s="8" t="s">
        <v>1508</v>
      </c>
    </row>
    <row r="509" spans="1:14" ht="86.4" x14ac:dyDescent="0.3">
      <c r="A509" s="3" t="str">
        <f>"GBR_" &amp; GitBlitRepoTable[[#This Row],[Repo Name]]</f>
        <v>GBR_BQMaps</v>
      </c>
      <c r="B509" s="3" t="s">
        <v>1329</v>
      </c>
      <c r="C509" s="4">
        <v>43696</v>
      </c>
      <c r="D509" s="5" t="s">
        <v>2</v>
      </c>
      <c r="E509" s="4">
        <f t="shared" si="8"/>
        <v>43703</v>
      </c>
      <c r="F509" s="5" t="s">
        <v>2</v>
      </c>
      <c r="G509" s="6">
        <v>0.54166666666666663</v>
      </c>
      <c r="H509" s="7"/>
      <c r="I509" s="8" t="s">
        <v>850</v>
      </c>
      <c r="J509" s="8" t="s">
        <v>1330</v>
      </c>
      <c r="K509" s="8" t="s">
        <v>1331</v>
      </c>
      <c r="L509" s="8" t="str">
        <f>SUBSTITUTE(GitBlitRepoTable[[#This Row],[Leads]], ";", ",")</f>
        <v>s211930,s209399,s196849,s209664,s184520,s506956,s182647,s186128, s207769, s260705, s265025</v>
      </c>
      <c r="M509" s="8" t="str">
        <f>SUBSTITUTE(GitBlitRepoTable[[#This Row],[Devs]], ";", ",")</f>
        <v>s294099, s133241, s260895, s294545</v>
      </c>
      <c r="N509" s="8" t="s">
        <v>1508</v>
      </c>
    </row>
    <row r="510" spans="1:14" ht="43.2" x14ac:dyDescent="0.3">
      <c r="A510" s="3" t="str">
        <f>"GBR_" &amp; GitBlitRepoTable[[#This Row],[Repo Name]]</f>
        <v>GBR_AepArcgis</v>
      </c>
      <c r="B510" s="3" t="s">
        <v>1332</v>
      </c>
      <c r="C510" s="4">
        <v>43696</v>
      </c>
      <c r="D510" s="5" t="s">
        <v>2</v>
      </c>
      <c r="E510" s="4">
        <f t="shared" si="8"/>
        <v>43703</v>
      </c>
      <c r="F510" s="5" t="s">
        <v>2</v>
      </c>
      <c r="G510" s="6">
        <v>0.58333333333333337</v>
      </c>
      <c r="H510" s="7" t="s">
        <v>657</v>
      </c>
      <c r="I510" s="8" t="s">
        <v>1333</v>
      </c>
      <c r="J510" s="8" t="s">
        <v>1334</v>
      </c>
      <c r="K510" s="8" t="s">
        <v>1335</v>
      </c>
      <c r="L510" s="8" t="str">
        <f>SUBSTITUTE(GitBlitRepoTable[[#This Row],[Leads]], ";", ",")</f>
        <v>s282281,s244448,s211930,s010792,s007846,</v>
      </c>
      <c r="M510" s="8" t="str">
        <f>SUBSTITUTE(GitBlitRepoTable[[#This Row],[Devs]], ";", ",")</f>
        <v>s295494,</v>
      </c>
      <c r="N510" s="8" t="s">
        <v>1508</v>
      </c>
    </row>
    <row r="511" spans="1:14" ht="28.8" x14ac:dyDescent="0.3">
      <c r="A511" s="3" t="str">
        <f>"GBR_" &amp; GitBlitRepoTable[[#This Row],[Repo Name]]</f>
        <v>GBR_eeem</v>
      </c>
      <c r="B511" s="3" t="s">
        <v>1336</v>
      </c>
      <c r="C511" s="4">
        <v>43696</v>
      </c>
      <c r="D511" s="5" t="s">
        <v>2</v>
      </c>
      <c r="E511" s="4">
        <f t="shared" si="8"/>
        <v>43703</v>
      </c>
      <c r="F511" s="5" t="s">
        <v>2</v>
      </c>
      <c r="G511" s="6">
        <v>0.58333333333333337</v>
      </c>
      <c r="H511" s="7"/>
      <c r="I511" s="8" t="s">
        <v>1337</v>
      </c>
      <c r="J511" s="8" t="s">
        <v>1338</v>
      </c>
      <c r="K511" s="8"/>
      <c r="L511" s="8" t="str">
        <f>SUBSTITUTE(GitBlitRepoTable[[#This Row],[Leads]], ";", ",")</f>
        <v>s272229,s005280,s002100,s008271,</v>
      </c>
      <c r="M511" s="8" t="str">
        <f>SUBSTITUTE(GitBlitRepoTable[[#This Row],[Devs]], ";", ",")</f>
        <v/>
      </c>
      <c r="N511" s="8" t="s">
        <v>1508</v>
      </c>
    </row>
    <row r="512" spans="1:14" ht="230.4" x14ac:dyDescent="0.3">
      <c r="A512" s="3" t="str">
        <f>"GBR_" &amp; GitBlitRepoTable[[#This Row],[Repo Name]]</f>
        <v>GBR_aclara</v>
      </c>
      <c r="B512" s="3" t="s">
        <v>1339</v>
      </c>
      <c r="C512" s="4">
        <v>43697</v>
      </c>
      <c r="D512" s="5" t="s">
        <v>2</v>
      </c>
      <c r="E512" s="4">
        <f t="shared" si="8"/>
        <v>43704</v>
      </c>
      <c r="F512" s="5" t="s">
        <v>2</v>
      </c>
      <c r="G512" s="6">
        <v>0.41666666666666669</v>
      </c>
      <c r="H512" s="7"/>
      <c r="I512" s="8" t="s">
        <v>551</v>
      </c>
      <c r="J512" s="8" t="s">
        <v>552</v>
      </c>
      <c r="K512" s="8" t="s">
        <v>553</v>
      </c>
      <c r="L512" s="8" t="str">
        <f>SUBSTITUTE(GitBlitRepoTable[[#This Row],[Leads]], ";", ",")</f>
        <v>amilead,s294076,s289999,s280495,s279887,s277576,s277575,s276677,s276071,s275372,s274520,s272609,s272385,s272110,s263867,s254311,s252714,s249005,s206534,d000201,s010572,s004882,s131182,s203524,dconl87,s006528,s010719,s148222,s004802,s186283,d080068,</v>
      </c>
      <c r="M512" s="8" t="str">
        <f>SUBSTITUTE(GitBlitRepoTable[[#This Row],[Devs]], ";", ",")</f>
        <v>s280495,s279887,s277576,s277575,s274520,s194745,s206534,s173463,</v>
      </c>
      <c r="N512" s="8" t="s">
        <v>1508</v>
      </c>
    </row>
    <row r="513" spans="1:14" ht="72" x14ac:dyDescent="0.3">
      <c r="A513" s="3" t="str">
        <f>"GBR_" &amp; GitBlitRepoTable[[#This Row],[Repo Name]]</f>
        <v>GBR_Documentum_HREPF</v>
      </c>
      <c r="B513" s="3" t="s">
        <v>1340</v>
      </c>
      <c r="C513" s="4">
        <v>43697</v>
      </c>
      <c r="D513" s="5" t="s">
        <v>2</v>
      </c>
      <c r="E513" s="4">
        <f t="shared" si="8"/>
        <v>43704</v>
      </c>
      <c r="F513" s="5" t="s">
        <v>2</v>
      </c>
      <c r="G513" s="6">
        <v>0.41666666666666669</v>
      </c>
      <c r="H513" s="7"/>
      <c r="I513" s="8" t="s">
        <v>283</v>
      </c>
      <c r="J513" s="8" t="s">
        <v>530</v>
      </c>
      <c r="K513" s="8" t="s">
        <v>531</v>
      </c>
      <c r="L513" s="8" t="str">
        <f>SUBSTITUTE(GitBlitRepoTable[[#This Row],[Leads]], ";", ",")</f>
        <v>s274550,s273803,s244650,entdmd,,entdmt,,s247746,s006686,s189028,s004919,</v>
      </c>
      <c r="M513" s="8" t="str">
        <f>SUBSTITUTE(GitBlitRepoTable[[#This Row],[Devs]], ";", ",")</f>
        <v>s301270,s273803,s247746,</v>
      </c>
      <c r="N513" s="8" t="s">
        <v>1508</v>
      </c>
    </row>
    <row r="514" spans="1:14" ht="409.6" x14ac:dyDescent="0.3">
      <c r="A514" s="3" t="str">
        <f>"GBR_" &amp; GitBlitRepoTable[[#This Row],[Repo Name]]</f>
        <v>GBR_POC_2</v>
      </c>
      <c r="B514" s="3" t="s">
        <v>1341</v>
      </c>
      <c r="C514" s="4">
        <v>43697</v>
      </c>
      <c r="D514" s="5" t="s">
        <v>2</v>
      </c>
      <c r="E514" s="4">
        <f t="shared" si="8"/>
        <v>43704</v>
      </c>
      <c r="F514" s="5" t="s">
        <v>2</v>
      </c>
      <c r="G514" s="6">
        <v>0.54166666666666663</v>
      </c>
      <c r="H514" s="7"/>
      <c r="I514" s="8" t="s">
        <v>967</v>
      </c>
      <c r="J514" s="8" t="s">
        <v>968</v>
      </c>
      <c r="K514" s="8" t="s">
        <v>969</v>
      </c>
      <c r="L514" s="8" t="str">
        <f>SUBSTITUTE(GitBlitRepoTable[[#This Row],[Leads]], ";", ",")</f>
        <v>s302361,s302108,s291727,s280615,s276677,s276071,s274092,s272609,s271839,s268494,s263867,</v>
      </c>
      <c r="M514" s="8" t="str">
        <f>SUBSTITUTE(GitBlitRepoTable[[#This Row],[Devs]], ";", ",")</f>
        <v>s301266,s302108,s299602,s299382,s298844,s298544,s298423,s297387,s296741,s296682,s296681,s296542,s296244,s295192,s294829,s294697,s291727,s291216,s290030,s288032,s286104,s286103,s285463,s285319,s282450,s282380,s282101,s281313,s280615,s279885,s279589,s279040,s278783,s278471,s278474,s276883,s276790,s276677,s276119,s276071,s275372,s274092,s272609,s271839,s271833,s266666,s263867,d002033,s178673,</v>
      </c>
      <c r="N514" s="8" t="s">
        <v>1508</v>
      </c>
    </row>
    <row r="515" spans="1:14" ht="43.2" x14ac:dyDescent="0.3">
      <c r="A515" s="3" t="str">
        <f>"GBR_" &amp; GitBlitRepoTable[[#This Row],[Repo Name]]</f>
        <v>GBR_RTPi</v>
      </c>
      <c r="B515" s="3" t="s">
        <v>1342</v>
      </c>
      <c r="C515" s="4">
        <v>43697</v>
      </c>
      <c r="D515" s="5" t="s">
        <v>2</v>
      </c>
      <c r="E515" s="4">
        <f t="shared" si="8"/>
        <v>43704</v>
      </c>
      <c r="F515" s="5" t="s">
        <v>2</v>
      </c>
      <c r="G515" s="6">
        <v>0.54166666666666663</v>
      </c>
      <c r="H515" s="7"/>
      <c r="I515" s="8" t="s">
        <v>1343</v>
      </c>
      <c r="J515" s="8" t="s">
        <v>1344</v>
      </c>
      <c r="K515" s="8" t="s">
        <v>1345</v>
      </c>
      <c r="L515" s="8" t="str">
        <f>SUBSTITUTE(GitBlitRepoTable[[#This Row],[Leads]], ";", ",")</f>
        <v>s004802,</v>
      </c>
      <c r="M515" s="8" t="str">
        <f>SUBSTITUTE(GitBlitRepoTable[[#This Row],[Devs]], ";", ",")</f>
        <v>z001708,s004882,s010719,</v>
      </c>
      <c r="N515" s="8" t="s">
        <v>1508</v>
      </c>
    </row>
    <row r="516" spans="1:14" ht="86.4" x14ac:dyDescent="0.3">
      <c r="A516" s="3" t="str">
        <f>"GBR_" &amp; GitBlitRepoTable[[#This Row],[Repo Name]]</f>
        <v>GBR_CCOJava</v>
      </c>
      <c r="B516" s="3" t="s">
        <v>1346</v>
      </c>
      <c r="C516" s="4">
        <v>43697</v>
      </c>
      <c r="D516" s="5" t="s">
        <v>2</v>
      </c>
      <c r="E516" s="4">
        <f t="shared" si="8"/>
        <v>43704</v>
      </c>
      <c r="F516" s="5" t="s">
        <v>2</v>
      </c>
      <c r="G516" s="6">
        <v>0.58333333333333337</v>
      </c>
      <c r="H516" s="7"/>
      <c r="I516" s="8" t="s">
        <v>233</v>
      </c>
      <c r="J516" s="8" t="s">
        <v>987</v>
      </c>
      <c r="K516" s="8" t="s">
        <v>988</v>
      </c>
      <c r="L516" s="8" t="str">
        <f>SUBSTITUTE(GitBlitRepoTable[[#This Row],[Leads]], ";", ",")</f>
        <v>s292972,s285911,s207855,s272385,s238727,s254311,s248234,s249005,s244187,s132294,dconl87,</v>
      </c>
      <c r="M516" s="8" t="str">
        <f>SUBSTITUTE(GitBlitRepoTable[[#This Row],[Devs]], ";", ",")</f>
        <v>s301341,s293624,s278613,s206534,s004882,s187760,</v>
      </c>
      <c r="N516" s="8" t="s">
        <v>1508</v>
      </c>
    </row>
    <row r="517" spans="1:14" ht="43.2" x14ac:dyDescent="0.3">
      <c r="A517" s="3" t="str">
        <f>"GBR_" &amp; GitBlitRepoTable[[#This Row],[Repo Name]]</f>
        <v>GBR_Documentum</v>
      </c>
      <c r="B517" s="3" t="s">
        <v>1347</v>
      </c>
      <c r="C517" s="4">
        <v>43697</v>
      </c>
      <c r="D517" s="5" t="s">
        <v>2</v>
      </c>
      <c r="E517" s="4">
        <f t="shared" si="8"/>
        <v>43704</v>
      </c>
      <c r="F517" s="5" t="s">
        <v>2</v>
      </c>
      <c r="G517" s="6">
        <v>0.58333333333333337</v>
      </c>
      <c r="H517" s="7"/>
      <c r="I517" s="8" t="s">
        <v>1348</v>
      </c>
      <c r="J517" s="8" t="s">
        <v>1349</v>
      </c>
      <c r="K517" s="8" t="s">
        <v>1350</v>
      </c>
      <c r="L517" s="8" t="str">
        <f>SUBSTITUTE(GitBlitRepoTable[[#This Row],[Leads]], ";", ",")</f>
        <v>s274550,s244650,s006686,s188785,s004919,</v>
      </c>
      <c r="M517" s="8" t="str">
        <f>SUBSTITUTE(GitBlitRepoTable[[#This Row],[Devs]], ";", ",")</f>
        <v>s247746,s538376,s189028,</v>
      </c>
      <c r="N517" s="8" t="s">
        <v>1508</v>
      </c>
    </row>
    <row r="518" spans="1:14" ht="72" x14ac:dyDescent="0.3">
      <c r="A518" s="3" t="str">
        <f>"GBR_" &amp; GitBlitRepoTable[[#This Row],[Repo Name]]</f>
        <v>GBR_PowerOnReplica</v>
      </c>
      <c r="B518" s="3" t="s">
        <v>1351</v>
      </c>
      <c r="C518" s="4">
        <v>43698</v>
      </c>
      <c r="D518" s="5" t="s">
        <v>2</v>
      </c>
      <c r="E518" s="4">
        <f t="shared" ref="E518:E545" si="9">C518+7</f>
        <v>43705</v>
      </c>
      <c r="F518" s="5" t="s">
        <v>2</v>
      </c>
      <c r="G518" s="6">
        <v>0.41666666666666669</v>
      </c>
      <c r="H518" s="7"/>
      <c r="I518" s="8" t="s">
        <v>1352</v>
      </c>
      <c r="J518" s="8" t="s">
        <v>1353</v>
      </c>
      <c r="K518" s="8" t="s">
        <v>1354</v>
      </c>
      <c r="L518" s="8" t="str">
        <f>SUBSTITUTE(GitBlitRepoTable[[#This Row],[Leads]], ";", ",")</f>
        <v>s286731,s285762,s010094,s174125,s007974,s006528,</v>
      </c>
      <c r="M518" s="8" t="str">
        <f>SUBSTITUTE(GitBlitRepoTable[[#This Row],[Devs]], ";", ",")</f>
        <v>s286731,s235526,s010572,s007166,s173463,</v>
      </c>
      <c r="N518" s="8" t="s">
        <v>1508</v>
      </c>
    </row>
    <row r="519" spans="1:14" ht="28.8" x14ac:dyDescent="0.3">
      <c r="A519" s="3" t="str">
        <f>"GBR_" &amp; GitBlitRepoTable[[#This Row],[Repo Name]]</f>
        <v>GBR_finweb</v>
      </c>
      <c r="B519" s="3" t="s">
        <v>1355</v>
      </c>
      <c r="C519" s="4">
        <v>43698</v>
      </c>
      <c r="D519" s="5" t="s">
        <v>2</v>
      </c>
      <c r="E519" s="4">
        <f t="shared" si="9"/>
        <v>43705</v>
      </c>
      <c r="F519" s="5" t="s">
        <v>2</v>
      </c>
      <c r="G519" s="6">
        <v>0.41666666666666669</v>
      </c>
      <c r="H519" s="7"/>
      <c r="I519" s="8" t="s">
        <v>1356</v>
      </c>
      <c r="J519" s="8" t="s">
        <v>1357</v>
      </c>
      <c r="K519" s="8" t="s">
        <v>855</v>
      </c>
      <c r="L519" s="8" t="str">
        <f>SUBSTITUTE(GitBlitRepoTable[[#This Row],[Leads]], ";", ",")</f>
        <v>s608311,</v>
      </c>
      <c r="M519" s="8" t="str">
        <f>SUBSTITUTE(GitBlitRepoTable[[#This Row],[Devs]], ";", ",")</f>
        <v>s003802,</v>
      </c>
      <c r="N519" s="8" t="s">
        <v>1508</v>
      </c>
    </row>
    <row r="520" spans="1:14" ht="409.6" x14ac:dyDescent="0.3">
      <c r="A520" s="3" t="str">
        <f>"GBR_" &amp; GitBlitRepoTable[[#This Row],[Repo Name]]</f>
        <v>GBR_outage-management-risk-optimization</v>
      </c>
      <c r="B520" s="3" t="s">
        <v>1358</v>
      </c>
      <c r="C520" s="4">
        <v>43698</v>
      </c>
      <c r="D520" s="5" t="s">
        <v>2</v>
      </c>
      <c r="E520" s="4">
        <f t="shared" si="9"/>
        <v>43705</v>
      </c>
      <c r="F520" s="5" t="s">
        <v>2</v>
      </c>
      <c r="G520" s="6">
        <v>0.54166666666666663</v>
      </c>
      <c r="H520" s="7"/>
      <c r="I520" s="8" t="s">
        <v>25</v>
      </c>
      <c r="J520" s="8" t="s">
        <v>758</v>
      </c>
      <c r="K520" s="8" t="s">
        <v>528</v>
      </c>
      <c r="L520" s="8" t="str">
        <f>SUBSTITUTE(GitBlitRepoTable[[#This Row],[Leads]], ";", ",")</f>
        <v>s295702,s294401,s291326,s288553,s278013,s007585,s202025,s183623,s203524,</v>
      </c>
      <c r="M520" s="8" t="str">
        <f>SUBSTITUTE(GitBlitRepoTable[[#This Row],[Devs]], ";", ",")</f>
        <v>s298163,s297887,s295062,s294401,s293840,s293014,s292931,s292503,s292414,s292078,s291106,s291326,s291152,s278572,s288553,s286062,s285321,s281300,s279210,s278013,s274590,s274553,s272295,s264706,s261076,s249251,s203068,s005824,s012358,s239290,</v>
      </c>
      <c r="N520" s="8" t="s">
        <v>1508</v>
      </c>
    </row>
    <row r="521" spans="1:14" ht="28.8" x14ac:dyDescent="0.3">
      <c r="A521" s="3" t="str">
        <f>"GBR_" &amp; GitBlitRepoTable[[#This Row],[Repo Name]]</f>
        <v>GBR_va_notes_ocx</v>
      </c>
      <c r="B521" s="3" t="s">
        <v>1359</v>
      </c>
      <c r="C521" s="4">
        <v>43698</v>
      </c>
      <c r="D521" s="5" t="s">
        <v>2</v>
      </c>
      <c r="E521" s="4">
        <f t="shared" si="9"/>
        <v>43705</v>
      </c>
      <c r="F521" s="5" t="s">
        <v>2</v>
      </c>
      <c r="G521" s="6">
        <v>0.54166666666666663</v>
      </c>
      <c r="H521" s="7"/>
      <c r="I521" s="8" t="s">
        <v>1360</v>
      </c>
      <c r="J521" s="8" t="s">
        <v>1361</v>
      </c>
      <c r="K521" s="8"/>
      <c r="L521" s="8" t="str">
        <f>SUBSTITUTE(GitBlitRepoTable[[#This Row],[Leads]], ";", ",")</f>
        <v>d001039,s002100,s003811,</v>
      </c>
      <c r="M521" s="8" t="str">
        <f>SUBSTITUTE(GitBlitRepoTable[[#This Row],[Devs]], ";", ",")</f>
        <v/>
      </c>
      <c r="N521" s="8" t="s">
        <v>1508</v>
      </c>
    </row>
    <row r="522" spans="1:14" ht="28.8" x14ac:dyDescent="0.3">
      <c r="A522" s="3" t="str">
        <f>"GBR_" &amp; GitBlitRepoTable[[#This Row],[Repo Name]]</f>
        <v>GBR_ISIS</v>
      </c>
      <c r="B522" s="3" t="s">
        <v>1362</v>
      </c>
      <c r="C522" s="4">
        <v>43698</v>
      </c>
      <c r="D522" s="5" t="s">
        <v>2</v>
      </c>
      <c r="E522" s="4">
        <f t="shared" si="9"/>
        <v>43705</v>
      </c>
      <c r="F522" s="5" t="s">
        <v>2</v>
      </c>
      <c r="G522" s="6">
        <v>0.58333333333333337</v>
      </c>
      <c r="H522" s="7"/>
      <c r="I522" s="8" t="s">
        <v>1363</v>
      </c>
      <c r="J522" s="8" t="s">
        <v>1364</v>
      </c>
      <c r="K522" s="8" t="s">
        <v>1365</v>
      </c>
      <c r="L522" s="8" t="str">
        <f>SUBSTITUTE(GitBlitRepoTable[[#This Row],[Leads]], ";", ",")</f>
        <v>s131011,s005628,</v>
      </c>
      <c r="M522" s="8" t="str">
        <f>SUBSTITUTE(GitBlitRepoTable[[#This Row],[Devs]], ";", ",")</f>
        <v>s130522,s007846,</v>
      </c>
      <c r="N522" s="8" t="s">
        <v>1508</v>
      </c>
    </row>
    <row r="523" spans="1:14" ht="57.6" x14ac:dyDescent="0.3">
      <c r="A523" s="3" t="str">
        <f>"GBR_" &amp; GitBlitRepoTable[[#This Row],[Repo Name]]</f>
        <v>GBR_OMDashboard</v>
      </c>
      <c r="B523" s="3" t="s">
        <v>1366</v>
      </c>
      <c r="C523" s="4">
        <v>43698</v>
      </c>
      <c r="D523" s="5" t="s">
        <v>2</v>
      </c>
      <c r="E523" s="4">
        <f t="shared" si="9"/>
        <v>43705</v>
      </c>
      <c r="F523" s="5" t="s">
        <v>2</v>
      </c>
      <c r="G523" s="6">
        <v>0.58333333333333337</v>
      </c>
      <c r="H523" s="7"/>
      <c r="I523" s="8" t="s">
        <v>1367</v>
      </c>
      <c r="J523" s="8" t="s">
        <v>1368</v>
      </c>
      <c r="K523" s="8" t="s">
        <v>1369</v>
      </c>
      <c r="L523" s="8" t="str">
        <f>SUBSTITUTE(GitBlitRepoTable[[#This Row],[Leads]], ";", ",")</f>
        <v>s286731,s235526,s010572,s007974,s007166,s006528,s173463,</v>
      </c>
      <c r="M523" s="8" t="str">
        <f>SUBSTITUTE(GitBlitRepoTable[[#This Row],[Devs]], ";", ",")</f>
        <v>s007771,</v>
      </c>
      <c r="N523" s="8" t="s">
        <v>1508</v>
      </c>
    </row>
    <row r="524" spans="1:14" ht="43.2" x14ac:dyDescent="0.3">
      <c r="A524" s="3" t="str">
        <f>"GBR_" &amp; GitBlitRepoTable[[#This Row],[Repo Name]]</f>
        <v>GBR_TOR</v>
      </c>
      <c r="B524" s="3" t="s">
        <v>1370</v>
      </c>
      <c r="C524" s="4">
        <v>43699</v>
      </c>
      <c r="D524" s="5" t="s">
        <v>2</v>
      </c>
      <c r="E524" s="4">
        <f t="shared" si="9"/>
        <v>43706</v>
      </c>
      <c r="F524" s="5" t="s">
        <v>2</v>
      </c>
      <c r="G524" s="6">
        <v>0.41666666666666669</v>
      </c>
      <c r="H524" s="7"/>
      <c r="I524" s="8" t="s">
        <v>1371</v>
      </c>
      <c r="J524" s="8" t="s">
        <v>1372</v>
      </c>
      <c r="K524" s="8" t="s">
        <v>1373</v>
      </c>
      <c r="L524" s="8" t="str">
        <f>SUBSTITUTE(GitBlitRepoTable[[#This Row],[Leads]], ";", ",")</f>
        <v>s189126,s005628,</v>
      </c>
      <c r="M524" s="8" t="str">
        <f>SUBSTITUTE(GitBlitRepoTable[[#This Row],[Devs]], ";", ",")</f>
        <v>s131011,s005748,s044114,</v>
      </c>
      <c r="N524" s="8" t="s">
        <v>1508</v>
      </c>
    </row>
    <row r="525" spans="1:14" ht="28.8" x14ac:dyDescent="0.3">
      <c r="A525" s="3" t="str">
        <f>"GBR_" &amp; GitBlitRepoTable[[#This Row],[Repo Name]]</f>
        <v>GBR_TCR</v>
      </c>
      <c r="B525" s="3" t="s">
        <v>1374</v>
      </c>
      <c r="C525" s="4">
        <v>43699</v>
      </c>
      <c r="D525" s="5" t="s">
        <v>2</v>
      </c>
      <c r="E525" s="4">
        <f t="shared" si="9"/>
        <v>43706</v>
      </c>
      <c r="F525" s="5" t="s">
        <v>2</v>
      </c>
      <c r="G525" s="6">
        <v>0.41666666666666669</v>
      </c>
      <c r="H525" s="7"/>
      <c r="I525" s="8" t="s">
        <v>1375</v>
      </c>
      <c r="J525" s="8" t="s">
        <v>1376</v>
      </c>
      <c r="K525" s="8" t="s">
        <v>838</v>
      </c>
      <c r="L525" s="8" t="str">
        <f>SUBSTITUTE(GitBlitRepoTable[[#This Row],[Leads]], ";", ",")</f>
        <v>s010792,s044114,s007846,</v>
      </c>
      <c r="M525" s="8" t="str">
        <f>SUBSTITUTE(GitBlitRepoTable[[#This Row],[Devs]], ";", ",")</f>
        <v>dcons11,</v>
      </c>
      <c r="N525" s="8" t="s">
        <v>1508</v>
      </c>
    </row>
    <row r="526" spans="1:14" ht="28.8" x14ac:dyDescent="0.3">
      <c r="A526" s="3" t="str">
        <f>"GBR_" &amp; GitBlitRepoTable[[#This Row],[Repo Name]]</f>
        <v>GBR_OMAC</v>
      </c>
      <c r="B526" s="3" t="s">
        <v>1377</v>
      </c>
      <c r="C526" s="4">
        <v>43699</v>
      </c>
      <c r="D526" s="5" t="s">
        <v>2</v>
      </c>
      <c r="E526" s="4">
        <f t="shared" si="9"/>
        <v>43706</v>
      </c>
      <c r="F526" s="5" t="s">
        <v>2</v>
      </c>
      <c r="G526" s="6">
        <v>0.54166666666666663</v>
      </c>
      <c r="H526" s="7"/>
      <c r="I526" s="8" t="s">
        <v>1378</v>
      </c>
      <c r="J526" s="8" t="s">
        <v>855</v>
      </c>
      <c r="K526" s="8"/>
      <c r="L526" s="8" t="str">
        <f>SUBSTITUTE(GitBlitRepoTable[[#This Row],[Leads]], ";", ",")</f>
        <v>s003802,</v>
      </c>
      <c r="M526" s="8" t="str">
        <f>SUBSTITUTE(GitBlitRepoTable[[#This Row],[Devs]], ";", ",")</f>
        <v/>
      </c>
      <c r="N526" s="8" t="s">
        <v>1508</v>
      </c>
    </row>
    <row r="527" spans="1:14" x14ac:dyDescent="0.3">
      <c r="A527" s="3" t="str">
        <f>"GBR_" &amp; GitBlitRepoTable[[#This Row],[Repo Name]]</f>
        <v>GBR_test</v>
      </c>
      <c r="B527" s="3" t="s">
        <v>100</v>
      </c>
      <c r="C527" s="4">
        <v>43699</v>
      </c>
      <c r="D527" s="5" t="s">
        <v>2</v>
      </c>
      <c r="E527" s="4">
        <f t="shared" si="9"/>
        <v>43706</v>
      </c>
      <c r="F527" s="5"/>
      <c r="G527" s="6">
        <v>0.54166666666666663</v>
      </c>
      <c r="H527" s="7" t="s">
        <v>56</v>
      </c>
      <c r="I527" s="8"/>
      <c r="J527" s="8"/>
      <c r="K527" s="8"/>
      <c r="L527" s="8" t="str">
        <f>SUBSTITUTE(GitBlitRepoTable[[#This Row],[Leads]], ";", ",")</f>
        <v/>
      </c>
      <c r="M527" s="8" t="str">
        <f>SUBSTITUTE(GitBlitRepoTable[[#This Row],[Devs]], ";", ",")</f>
        <v/>
      </c>
      <c r="N527" s="8"/>
    </row>
    <row r="528" spans="1:14" ht="72" x14ac:dyDescent="0.3">
      <c r="A528" s="3" t="str">
        <f>"GBR_" &amp; GitBlitRepoTable[[#This Row],[Repo Name]]</f>
        <v>GBR_dmis_mdsmamwas</v>
      </c>
      <c r="B528" s="3" t="s">
        <v>1379</v>
      </c>
      <c r="C528" s="4">
        <v>43699</v>
      </c>
      <c r="D528" s="5" t="s">
        <v>2</v>
      </c>
      <c r="E528" s="4">
        <f t="shared" si="9"/>
        <v>43706</v>
      </c>
      <c r="F528" s="5" t="s">
        <v>2</v>
      </c>
      <c r="G528" s="6">
        <v>0.58333333333333337</v>
      </c>
      <c r="H528" s="7"/>
      <c r="I528" s="8" t="s">
        <v>29</v>
      </c>
      <c r="J528" s="8" t="s">
        <v>519</v>
      </c>
      <c r="K528" s="8" t="s">
        <v>520</v>
      </c>
      <c r="L528" s="8" t="str">
        <f>SUBSTITUTE(GitBlitRepoTable[[#This Row],[Leads]], ";", ",")</f>
        <v>dconl87,</v>
      </c>
      <c r="M528" s="8" t="str">
        <f>SUBSTITUTE(GitBlitRepoTable[[#This Row],[Devs]], ";", ",")</f>
        <v>s299821,s278613,s243088,s187760,s186128,</v>
      </c>
      <c r="N528" s="8" t="s">
        <v>1508</v>
      </c>
    </row>
    <row r="529" spans="1:14" ht="72" x14ac:dyDescent="0.3">
      <c r="A529" s="3" t="str">
        <f>"GBR_" &amp; GitBlitRepoTable[[#This Row],[Repo Name]]</f>
        <v>GBR_TGISWeb</v>
      </c>
      <c r="B529" s="3" t="s">
        <v>1380</v>
      </c>
      <c r="C529" s="4">
        <v>43699</v>
      </c>
      <c r="D529" s="5" t="s">
        <v>2</v>
      </c>
      <c r="E529" s="4">
        <f t="shared" si="9"/>
        <v>43706</v>
      </c>
      <c r="F529" s="5" t="s">
        <v>2</v>
      </c>
      <c r="G529" s="6">
        <v>0.58333333333333337</v>
      </c>
      <c r="H529" s="7"/>
      <c r="I529" s="8" t="s">
        <v>1381</v>
      </c>
      <c r="J529" s="8" t="s">
        <v>1382</v>
      </c>
      <c r="K529" s="8" t="s">
        <v>1383</v>
      </c>
      <c r="L529" s="8" t="str">
        <f>SUBSTITUTE(GitBlitRepoTable[[#This Row],[Leads]], ";", ",")</f>
        <v>s282281,s010792,s131011,s005628,</v>
      </c>
      <c r="M529" s="8" t="str">
        <f>SUBSTITUTE(GitBlitRepoTable[[#This Row],[Devs]], ";", ",")</f>
        <v>s281030,s211249,s005768,s130522,s007846,</v>
      </c>
      <c r="N529" s="8" t="s">
        <v>1508</v>
      </c>
    </row>
    <row r="530" spans="1:14" ht="57.6" x14ac:dyDescent="0.3">
      <c r="A530" s="3" t="str">
        <f>"GBR_" &amp; GitBlitRepoTable[[#This Row],[Repo Name]]</f>
        <v>GBR_MAMWAS</v>
      </c>
      <c r="B530" s="3" t="s">
        <v>1384</v>
      </c>
      <c r="C530" s="4">
        <v>43700</v>
      </c>
      <c r="D530" s="5" t="s">
        <v>2</v>
      </c>
      <c r="E530" s="4">
        <f t="shared" si="9"/>
        <v>43707</v>
      </c>
      <c r="F530" s="5" t="s">
        <v>2</v>
      </c>
      <c r="G530" s="6">
        <v>0.41666666666666669</v>
      </c>
      <c r="H530" s="7"/>
      <c r="I530" s="8" t="s">
        <v>622</v>
      </c>
      <c r="J530" s="8" t="s">
        <v>623</v>
      </c>
      <c r="K530" s="8" t="s">
        <v>624</v>
      </c>
      <c r="L530" s="8" t="str">
        <f>SUBSTITUTE(GitBlitRepoTable[[#This Row],[Leads]], ";", ",")</f>
        <v>s279041,s278613,s001910,d000201,s186128,</v>
      </c>
      <c r="M530" s="8" t="str">
        <f>SUBSTITUTE(GitBlitRepoTable[[#This Row],[Devs]], ";", ",")</f>
        <v>s279124,s210749,d002033,s187760,</v>
      </c>
      <c r="N530" s="8" t="s">
        <v>1508</v>
      </c>
    </row>
    <row r="531" spans="1:14" ht="409.6" x14ac:dyDescent="0.3">
      <c r="A531" s="3" t="str">
        <f>"GBR_" &amp; GitBlitRepoTable[[#This Row],[Repo Name]]</f>
        <v>GBR_ahealth</v>
      </c>
      <c r="B531" s="3" t="s">
        <v>1385</v>
      </c>
      <c r="C531" s="4">
        <v>43700</v>
      </c>
      <c r="D531" s="5" t="s">
        <v>2</v>
      </c>
      <c r="E531" s="4">
        <f t="shared" si="9"/>
        <v>43707</v>
      </c>
      <c r="F531" s="5" t="s">
        <v>2</v>
      </c>
      <c r="G531" s="6">
        <v>0.41666666666666669</v>
      </c>
      <c r="H531" s="7"/>
      <c r="I531" s="8" t="s">
        <v>25</v>
      </c>
      <c r="J531" s="8" t="s">
        <v>758</v>
      </c>
      <c r="K531" s="8" t="s">
        <v>528</v>
      </c>
      <c r="L531" s="8" t="str">
        <f>SUBSTITUTE(GitBlitRepoTable[[#This Row],[Leads]], ";", ",")</f>
        <v>s295702,s294401,s291326,s288553,s278013,s007585,s202025,s183623,s203524,</v>
      </c>
      <c r="M531" s="8" t="str">
        <f>SUBSTITUTE(GitBlitRepoTable[[#This Row],[Devs]], ";", ",")</f>
        <v>s298163,s297887,s295062,s294401,s293840,s293014,s292931,s292503,s292414,s292078,s291106,s291326,s291152,s278572,s288553,s286062,s285321,s281300,s279210,s278013,s274590,s274553,s272295,s264706,s261076,s249251,s203068,s005824,s012358,s239290,</v>
      </c>
      <c r="N531" s="8" t="s">
        <v>1508</v>
      </c>
    </row>
    <row r="532" spans="1:14" ht="57.6" x14ac:dyDescent="0.3">
      <c r="A532" s="3" t="str">
        <f>"GBR_" &amp; GitBlitRepoTable[[#This Row],[Repo Name]]</f>
        <v>GBR_mro-mrdm-test-automation</v>
      </c>
      <c r="B532" s="3" t="s">
        <v>1386</v>
      </c>
      <c r="C532" s="4">
        <v>43700</v>
      </c>
      <c r="D532" s="5" t="s">
        <v>2</v>
      </c>
      <c r="E532" s="4">
        <f t="shared" si="9"/>
        <v>43707</v>
      </c>
      <c r="F532" s="5"/>
      <c r="G532" s="6">
        <v>0.54166666666666663</v>
      </c>
      <c r="H532" s="7" t="s">
        <v>1387</v>
      </c>
      <c r="I532" s="8" t="s">
        <v>622</v>
      </c>
      <c r="J532" s="8" t="s">
        <v>623</v>
      </c>
      <c r="K532" s="8" t="s">
        <v>624</v>
      </c>
      <c r="L532" s="8" t="str">
        <f>SUBSTITUTE(GitBlitRepoTable[[#This Row],[Leads]], ";", ",")</f>
        <v>s279041,s278613,s001910,d000201,s186128,</v>
      </c>
      <c r="M532" s="8" t="str">
        <f>SUBSTITUTE(GitBlitRepoTable[[#This Row],[Devs]], ";", ",")</f>
        <v>s279124,s210749,d002033,s187760,</v>
      </c>
      <c r="N532" s="8"/>
    </row>
    <row r="533" spans="1:14" x14ac:dyDescent="0.3">
      <c r="A533" s="3" t="str">
        <f>"GBR_" &amp; GitBlitRepoTable[[#This Row],[Repo Name]]</f>
        <v>GBR_UIPlanner</v>
      </c>
      <c r="B533" s="3" t="s">
        <v>1388</v>
      </c>
      <c r="C533" s="4">
        <v>43700</v>
      </c>
      <c r="D533" s="5" t="s">
        <v>2</v>
      </c>
      <c r="E533" s="4">
        <f t="shared" si="9"/>
        <v>43707</v>
      </c>
      <c r="F533" s="5"/>
      <c r="G533" s="6">
        <v>0.54166666666666663</v>
      </c>
      <c r="H533" s="7"/>
      <c r="I533" s="8" t="s">
        <v>1389</v>
      </c>
      <c r="J533" s="8"/>
      <c r="K533" s="8"/>
      <c r="L533" s="8" t="str">
        <f>SUBSTITUTE(GitBlitRepoTable[[#This Row],[Leads]], ";", ",")</f>
        <v/>
      </c>
      <c r="M533" s="8" t="str">
        <f>SUBSTITUTE(GitBlitRepoTable[[#This Row],[Devs]], ";", ",")</f>
        <v/>
      </c>
      <c r="N533" s="8"/>
    </row>
    <row r="534" spans="1:14" x14ac:dyDescent="0.3">
      <c r="A534" s="3" t="str">
        <f>"GBR_" &amp; GitBlitRepoTable[[#This Row],[Repo Name]]</f>
        <v>GBR_Personal-testmdm</v>
      </c>
      <c r="B534" s="3" t="s">
        <v>1390</v>
      </c>
      <c r="C534" s="4">
        <v>43700</v>
      </c>
      <c r="D534" s="5"/>
      <c r="E534" s="4">
        <f t="shared" si="9"/>
        <v>43707</v>
      </c>
      <c r="F534" s="5"/>
      <c r="G534" s="6">
        <v>0.58333333333333337</v>
      </c>
      <c r="H534" s="8" t="s">
        <v>706</v>
      </c>
      <c r="I534" s="8"/>
      <c r="J534" s="8"/>
      <c r="K534" s="8"/>
      <c r="L534" s="8" t="str">
        <f>SUBSTITUTE(GitBlitRepoTable[[#This Row],[Leads]], ";", ",")</f>
        <v/>
      </c>
      <c r="M534" s="8" t="str">
        <f>SUBSTITUTE(GitBlitRepoTable[[#This Row],[Devs]], ";", ",")</f>
        <v/>
      </c>
      <c r="N534" s="8"/>
    </row>
    <row r="535" spans="1:14" ht="115.2" x14ac:dyDescent="0.3">
      <c r="A535" s="3" t="str">
        <f>"GBR_" &amp; GitBlitRepoTable[[#This Row],[Repo Name]]</f>
        <v>GBR_servicenow-dataloader</v>
      </c>
      <c r="B535" s="3" t="s">
        <v>1391</v>
      </c>
      <c r="C535" s="4">
        <v>43700</v>
      </c>
      <c r="D535" s="5" t="s">
        <v>2</v>
      </c>
      <c r="E535" s="4"/>
      <c r="F535" s="3"/>
      <c r="G535" s="6"/>
      <c r="H535" s="8" t="s">
        <v>1392</v>
      </c>
      <c r="I535" s="8" t="s">
        <v>942</v>
      </c>
      <c r="J535" s="8" t="s">
        <v>943</v>
      </c>
      <c r="K535" s="8" t="s">
        <v>944</v>
      </c>
      <c r="L535" s="8" t="str">
        <f>SUBSTITUTE(GitBlitRepoTable[[#This Row],[Leads]], ";", ",")</f>
        <v>s271585,</v>
      </c>
      <c r="M535" s="8" t="str">
        <f>SUBSTITUTE(GitBlitRepoTable[[#This Row],[Devs]], ";", ",")</f>
        <v>s283950,s282791,s279669,s279637,s279074,s275511,arcsvsd,a647156,</v>
      </c>
      <c r="N535" s="8"/>
    </row>
    <row r="536" spans="1:14" ht="28.8" x14ac:dyDescent="0.3">
      <c r="A536" s="3" t="str">
        <f>"GBR_" &amp; GitBlitRepoTable[[#This Row],[Repo Name]]</f>
        <v>GBR_TransmissionPlanning</v>
      </c>
      <c r="B536" s="3" t="s">
        <v>1393</v>
      </c>
      <c r="C536" s="4">
        <v>43700</v>
      </c>
      <c r="D536" s="5" t="s">
        <v>2</v>
      </c>
      <c r="E536" s="4">
        <f t="shared" si="9"/>
        <v>43707</v>
      </c>
      <c r="F536" s="5" t="s">
        <v>2</v>
      </c>
      <c r="G536" s="6">
        <v>0.58333333333333337</v>
      </c>
      <c r="H536" s="7"/>
      <c r="I536" s="8" t="s">
        <v>1394</v>
      </c>
      <c r="J536" s="8"/>
      <c r="K536" s="8" t="s">
        <v>1395</v>
      </c>
      <c r="L536" s="8" t="str">
        <f>SUBSTITUTE(GitBlitRepoTable[[#This Row],[Leads]], ";", ",")</f>
        <v/>
      </c>
      <c r="M536" s="8" t="str">
        <f>SUBSTITUTE(GitBlitRepoTable[[#This Row],[Devs]], ";", ",")</f>
        <v>s231426, s285344</v>
      </c>
      <c r="N536" s="8" t="s">
        <v>1508</v>
      </c>
    </row>
    <row r="537" spans="1:14" ht="57.6" x14ac:dyDescent="0.3">
      <c r="A537" s="3" t="str">
        <f>"GBR_" &amp; GitBlitRepoTable[[#This Row],[Repo Name]]</f>
        <v>GBR_BillCorp</v>
      </c>
      <c r="B537" s="3" t="s">
        <v>1396</v>
      </c>
      <c r="C537" s="4">
        <v>43704</v>
      </c>
      <c r="D537" s="5" t="s">
        <v>2</v>
      </c>
      <c r="E537" s="4">
        <f t="shared" si="9"/>
        <v>43711</v>
      </c>
      <c r="F537" s="5" t="s">
        <v>2</v>
      </c>
      <c r="G537" s="6">
        <v>0.41666666666666669</v>
      </c>
      <c r="H537" s="7"/>
      <c r="I537" s="8" t="s">
        <v>1397</v>
      </c>
      <c r="J537" s="8" t="s">
        <v>1398</v>
      </c>
      <c r="K537" s="8" t="s">
        <v>1399</v>
      </c>
      <c r="L537" s="8" t="str">
        <f>SUBSTITUTE(GitBlitRepoTable[[#This Row],[Leads]], ";", ",")</f>
        <v>s281431,s008035,s244187,s194745,s998086,s001910,s008717,s007063,</v>
      </c>
      <c r="M537" s="8" t="str">
        <f>SUBSTITUTE(GitBlitRepoTable[[#This Row],[Devs]], ";", ",")</f>
        <v>s285592,s003877,s008717,s173463,</v>
      </c>
      <c r="N537" s="8" t="s">
        <v>1508</v>
      </c>
    </row>
    <row r="538" spans="1:14" ht="409.6" x14ac:dyDescent="0.3">
      <c r="A538" s="3" t="str">
        <f>"GBR_" &amp; GitBlitRepoTable[[#This Row],[Repo Name]]</f>
        <v>GBR_ustirata</v>
      </c>
      <c r="B538" s="3" t="s">
        <v>1400</v>
      </c>
      <c r="C538" s="4">
        <v>43704</v>
      </c>
      <c r="D538" s="5" t="s">
        <v>2</v>
      </c>
      <c r="E538" s="4">
        <f t="shared" si="9"/>
        <v>43711</v>
      </c>
      <c r="F538" s="5" t="s">
        <v>2</v>
      </c>
      <c r="G538" s="6">
        <v>0.41666666666666669</v>
      </c>
      <c r="H538" s="7"/>
      <c r="I538" s="8" t="s">
        <v>967</v>
      </c>
      <c r="J538" s="8" t="s">
        <v>968</v>
      </c>
      <c r="K538" s="8" t="s">
        <v>969</v>
      </c>
      <c r="L538" s="8" t="str">
        <f>SUBSTITUTE(GitBlitRepoTable[[#This Row],[Leads]], ";", ",")</f>
        <v>s302361,s302108,s291727,s280615,s276677,s276071,s274092,s272609,s271839,s268494,s263867,</v>
      </c>
      <c r="M538" s="8" t="str">
        <f>SUBSTITUTE(GitBlitRepoTable[[#This Row],[Devs]], ";", ",")</f>
        <v>s301266,s302108,s299602,s299382,s298844,s298544,s298423,s297387,s296741,s296682,s296681,s296542,s296244,s295192,s294829,s294697,s291727,s291216,s290030,s288032,s286104,s286103,s285463,s285319,s282450,s282380,s282101,s281313,s280615,s279885,s279589,s279040,s278783,s278471,s278474,s276883,s276790,s276677,s276119,s276071,s275372,s274092,s272609,s271839,s271833,s266666,s263867,d002033,s178673,</v>
      </c>
      <c r="N538" s="8" t="s">
        <v>1508</v>
      </c>
    </row>
    <row r="539" spans="1:14" ht="43.2" x14ac:dyDescent="0.3">
      <c r="A539" s="3" t="str">
        <f>"GBR_" &amp; GitBlitRepoTable[[#This Row],[Repo Name]]</f>
        <v>GBR_messageboardws</v>
      </c>
      <c r="B539" s="3" t="s">
        <v>1401</v>
      </c>
      <c r="C539" s="4">
        <v>43704</v>
      </c>
      <c r="D539" s="5" t="s">
        <v>2</v>
      </c>
      <c r="E539" s="4">
        <f t="shared" si="9"/>
        <v>43711</v>
      </c>
      <c r="F539" s="5" t="s">
        <v>2</v>
      </c>
      <c r="G539" s="6">
        <v>0.54166666666666663</v>
      </c>
      <c r="H539" s="7"/>
      <c r="I539" s="8" t="s">
        <v>1402</v>
      </c>
      <c r="J539" s="8" t="s">
        <v>903</v>
      </c>
      <c r="K539" s="8"/>
      <c r="L539" s="8" t="str">
        <f>SUBSTITUTE(GitBlitRepoTable[[#This Row],[Leads]], ";", ",")</f>
        <v>s009218,s274475,d001039,s002100,s003811,</v>
      </c>
      <c r="M539" s="8" t="str">
        <f>SUBSTITUTE(GitBlitRepoTable[[#This Row],[Devs]], ";", ",")</f>
        <v/>
      </c>
      <c r="N539" s="8" t="s">
        <v>1508</v>
      </c>
    </row>
    <row r="540" spans="1:14" ht="28.8" x14ac:dyDescent="0.3">
      <c r="A540" s="3" t="str">
        <f>"GBR_" &amp; GitBlitRepoTable[[#This Row],[Repo Name]]</f>
        <v>GBR_git-repo</v>
      </c>
      <c r="B540" s="3" t="s">
        <v>1403</v>
      </c>
      <c r="C540" s="4">
        <v>43704</v>
      </c>
      <c r="D540" s="5"/>
      <c r="E540" s="4">
        <f t="shared" si="9"/>
        <v>43711</v>
      </c>
      <c r="F540" s="5"/>
      <c r="G540" s="6">
        <v>0.54166666666666663</v>
      </c>
      <c r="H540" s="7" t="s">
        <v>1404</v>
      </c>
      <c r="I540" s="8"/>
      <c r="J540" s="8"/>
      <c r="K540" s="8"/>
      <c r="L540" s="8" t="str">
        <f>SUBSTITUTE(GitBlitRepoTable[[#This Row],[Leads]], ";", ",")</f>
        <v/>
      </c>
      <c r="M540" s="8" t="str">
        <f>SUBSTITUTE(GitBlitRepoTable[[#This Row],[Devs]], ";", ",")</f>
        <v/>
      </c>
      <c r="N540" s="8"/>
    </row>
    <row r="541" spans="1:14" ht="43.2" x14ac:dyDescent="0.3">
      <c r="A541" s="3" t="str">
        <f>"GBR_" &amp; GitBlitRepoTable[[#This Row],[Repo Name]]</f>
        <v>GBR_EcoSysEPC</v>
      </c>
      <c r="B541" s="3" t="s">
        <v>1405</v>
      </c>
      <c r="C541" s="4">
        <v>43704</v>
      </c>
      <c r="D541" s="5" t="s">
        <v>2</v>
      </c>
      <c r="E541" s="4">
        <f t="shared" si="9"/>
        <v>43711</v>
      </c>
      <c r="F541" s="5" t="s">
        <v>2</v>
      </c>
      <c r="G541" s="6">
        <v>0.58333333333333337</v>
      </c>
      <c r="H541" s="7"/>
      <c r="I541" s="8" t="s">
        <v>1406</v>
      </c>
      <c r="J541" s="8" t="s">
        <v>1407</v>
      </c>
      <c r="K541" s="8" t="s">
        <v>1408</v>
      </c>
      <c r="L541" s="8" t="str">
        <f>SUBSTITUTE(GitBlitRepoTable[[#This Row],[Leads]], ";", ",")</f>
        <v>s005290,s179953,</v>
      </c>
      <c r="M541" s="8" t="str">
        <f>SUBSTITUTE(GitBlitRepoTable[[#This Row],[Devs]], ";", ",")</f>
        <v>s257960,s211046,s044114,</v>
      </c>
      <c r="N541" s="8" t="s">
        <v>1508</v>
      </c>
    </row>
    <row r="542" spans="1:14" ht="28.8" x14ac:dyDescent="0.3">
      <c r="A542" s="3" t="str">
        <f>"GBR_" &amp; GitBlitRepoTable[[#This Row],[Repo Name]]</f>
        <v>GBR_AEPAppScan</v>
      </c>
      <c r="B542" s="3" t="s">
        <v>1409</v>
      </c>
      <c r="C542" s="4">
        <v>43704</v>
      </c>
      <c r="D542" s="5" t="s">
        <v>2</v>
      </c>
      <c r="E542" s="4">
        <f t="shared" si="9"/>
        <v>43711</v>
      </c>
      <c r="F542" s="5" t="s">
        <v>2</v>
      </c>
      <c r="G542" s="6">
        <v>0.58333333333333337</v>
      </c>
      <c r="H542" s="7"/>
      <c r="I542" s="8" t="s">
        <v>1410</v>
      </c>
      <c r="J542" s="8" t="s">
        <v>1411</v>
      </c>
      <c r="K542" s="8"/>
      <c r="L542" s="8" t="str">
        <f>SUBSTITUTE(GitBlitRepoTable[[#This Row],[Leads]], ";", ",")</f>
        <v>s279494,s269462,</v>
      </c>
      <c r="M542" s="8" t="str">
        <f>SUBSTITUTE(GitBlitRepoTable[[#This Row],[Devs]], ";", ",")</f>
        <v/>
      </c>
      <c r="N542" s="8" t="s">
        <v>1508</v>
      </c>
    </row>
    <row r="543" spans="1:14" x14ac:dyDescent="0.3">
      <c r="A543" s="3" t="str">
        <f>"GBR_" &amp; GitBlitRepoTable[[#This Row],[Repo Name]]</f>
        <v>GBR_scratch</v>
      </c>
      <c r="B543" s="3" t="s">
        <v>1412</v>
      </c>
      <c r="C543" s="4">
        <v>43705</v>
      </c>
      <c r="D543" s="5"/>
      <c r="E543" s="4">
        <f t="shared" si="9"/>
        <v>43712</v>
      </c>
      <c r="F543" s="5"/>
      <c r="G543" s="6">
        <v>0.41666666666666669</v>
      </c>
      <c r="H543" s="7" t="s">
        <v>706</v>
      </c>
      <c r="I543" s="8"/>
      <c r="J543" s="8"/>
      <c r="K543" s="8"/>
      <c r="L543" s="8" t="str">
        <f>SUBSTITUTE(GitBlitRepoTable[[#This Row],[Leads]], ";", ",")</f>
        <v/>
      </c>
      <c r="M543" s="8" t="str">
        <f>SUBSTITUTE(GitBlitRepoTable[[#This Row],[Devs]], ";", ",")</f>
        <v/>
      </c>
      <c r="N543" s="8"/>
    </row>
    <row r="544" spans="1:14" ht="28.8" x14ac:dyDescent="0.3">
      <c r="A544" s="3" t="str">
        <f>"GBR_" &amp; GitBlitRepoTable[[#This Row],[Repo Name]]</f>
        <v>GBR_EBP_Misc</v>
      </c>
      <c r="B544" s="3" t="s">
        <v>1413</v>
      </c>
      <c r="C544" s="4">
        <v>43705</v>
      </c>
      <c r="D544" s="5" t="s">
        <v>2</v>
      </c>
      <c r="E544" s="4">
        <f t="shared" si="9"/>
        <v>43712</v>
      </c>
      <c r="F544" s="5" t="s">
        <v>2</v>
      </c>
      <c r="G544" s="6">
        <v>0.41666666666666669</v>
      </c>
      <c r="H544" s="7" t="s">
        <v>657</v>
      </c>
      <c r="I544" s="8" t="s">
        <v>1414</v>
      </c>
      <c r="J544" s="8"/>
      <c r="K544" s="8"/>
      <c r="L544" s="8" t="str">
        <f>SUBSTITUTE(GitBlitRepoTable[[#This Row],[Leads]], ";", ",")</f>
        <v/>
      </c>
      <c r="M544" s="8" t="str">
        <f>SUBSTITUTE(GitBlitRepoTable[[#This Row],[Devs]], ";", ",")</f>
        <v/>
      </c>
      <c r="N544" s="8" t="s">
        <v>1508</v>
      </c>
    </row>
    <row r="545" spans="1:14" ht="57.6" x14ac:dyDescent="0.3">
      <c r="A545" s="3" t="str">
        <f>"GBR_" &amp; GitBlitRepoTable[[#This Row],[Repo Name]]</f>
        <v>GBR_MDMIntegrations_Deploy</v>
      </c>
      <c r="B545" s="3" t="s">
        <v>1415</v>
      </c>
      <c r="C545" s="4">
        <v>43705</v>
      </c>
      <c r="D545" s="5" t="s">
        <v>2</v>
      </c>
      <c r="E545" s="4">
        <f t="shared" si="9"/>
        <v>43712</v>
      </c>
      <c r="F545" s="5"/>
      <c r="G545" s="6">
        <v>0.54166666666666663</v>
      </c>
      <c r="H545" s="7"/>
      <c r="I545" s="8" t="s">
        <v>955</v>
      </c>
      <c r="J545" s="8" t="s">
        <v>956</v>
      </c>
      <c r="K545" s="8" t="s">
        <v>957</v>
      </c>
      <c r="L545" s="8" t="str">
        <f>SUBSTITUTE(GitBlitRepoTable[[#This Row],[Leads]], ";", ",")</f>
        <v>s294076,s289999,s278461,s277575,d000201,s010719,s186283,d080068,</v>
      </c>
      <c r="M545" s="8" t="str">
        <f>SUBSTITUTE(GitBlitRepoTable[[#This Row],[Devs]], ";", ",")</f>
        <v>s279887,s274521,s272110,s249005,</v>
      </c>
      <c r="N545" s="8"/>
    </row>
    <row r="546" spans="1:14" ht="28.8" x14ac:dyDescent="0.3">
      <c r="A546" s="3" t="str">
        <f>"GBR_" &amp; GitBlitRepoTable[[#This Row],[Repo Name]]</f>
        <v>GBR_sharepoint</v>
      </c>
      <c r="B546" s="3" t="s">
        <v>1416</v>
      </c>
      <c r="C546" s="4">
        <v>43706</v>
      </c>
      <c r="D546" s="5" t="s">
        <v>2</v>
      </c>
      <c r="E546" s="4">
        <v>43713</v>
      </c>
      <c r="F546" s="5" t="s">
        <v>2</v>
      </c>
      <c r="G546" s="6">
        <v>0.41666666666666669</v>
      </c>
      <c r="H546" s="7"/>
      <c r="I546" s="8" t="s">
        <v>1417</v>
      </c>
      <c r="J546" s="8" t="s">
        <v>1418</v>
      </c>
      <c r="K546" s="8" t="s">
        <v>1419</v>
      </c>
      <c r="L546" s="8" t="str">
        <f>SUBSTITUTE(GitBlitRepoTable[[#This Row],[Leads]], ";", ",")</f>
        <v>s278311,s003802,s192085,s005748,</v>
      </c>
      <c r="M546" s="8" t="str">
        <f>SUBSTITUTE(GitBlitRepoTable[[#This Row],[Devs]], ";", ",")</f>
        <v>s278308,s274272,</v>
      </c>
      <c r="N546" s="8" t="s">
        <v>1508</v>
      </c>
    </row>
    <row r="547" spans="1:14" ht="72" x14ac:dyDescent="0.3">
      <c r="A547" s="3" t="str">
        <f>"GBR_" &amp; GitBlitRepoTable[[#This Row],[Repo Name]]</f>
        <v>GBR_virtualagent</v>
      </c>
      <c r="B547" s="3" t="s">
        <v>1420</v>
      </c>
      <c r="C547" s="4">
        <v>43706</v>
      </c>
      <c r="D547" s="5" t="s">
        <v>2</v>
      </c>
      <c r="E547" s="4">
        <v>43713</v>
      </c>
      <c r="F547" s="5"/>
      <c r="G547" s="6">
        <v>0.41666666666666669</v>
      </c>
      <c r="H547" s="7" t="s">
        <v>1421</v>
      </c>
      <c r="I547" s="8" t="s">
        <v>1422</v>
      </c>
      <c r="J547" s="8" t="s">
        <v>1423</v>
      </c>
      <c r="K547" s="8" t="s">
        <v>1424</v>
      </c>
      <c r="L547" s="8" t="str">
        <f>SUBSTITUTE(GitBlitRepoTable[[#This Row],[Leads]], ";", ",")</f>
        <v>s281999,s009218,s274475,s270999,d001039,s998442,s196691,s133670,s002100,s003811,</v>
      </c>
      <c r="M547" s="8" t="str">
        <f>SUBSTITUTE(GitBlitRepoTable[[#This Row],[Devs]], ";", ",")</f>
        <v>s274475,s270999,</v>
      </c>
      <c r="N547" s="8"/>
    </row>
    <row r="548" spans="1:14" ht="28.8" x14ac:dyDescent="0.3">
      <c r="A548" s="3" t="str">
        <f>"GBR_" &amp; GitBlitRepoTable[[#This Row],[Repo Name]]</f>
        <v>GBR_DCAF</v>
      </c>
      <c r="B548" s="3" t="s">
        <v>1425</v>
      </c>
      <c r="C548" s="4">
        <v>43706</v>
      </c>
      <c r="D548" s="5"/>
      <c r="E548" s="4">
        <v>43713</v>
      </c>
      <c r="F548" s="5"/>
      <c r="G548" s="6">
        <v>0.54166666666666663</v>
      </c>
      <c r="H548" s="7" t="s">
        <v>292</v>
      </c>
      <c r="I548" s="8" t="s">
        <v>1426</v>
      </c>
      <c r="J548" s="8" t="s">
        <v>659</v>
      </c>
      <c r="K548" s="8"/>
      <c r="L548" s="8" t="str">
        <f>SUBSTITUTE(GitBlitRepoTable[[#This Row],[Leads]], ";", ",")</f>
        <v>s189784,s992324,s179953,</v>
      </c>
      <c r="M548" s="8" t="str">
        <f>SUBSTITUTE(GitBlitRepoTable[[#This Row],[Devs]], ";", ",")</f>
        <v/>
      </c>
      <c r="N548" s="8"/>
    </row>
    <row r="549" spans="1:14" ht="28.8" x14ac:dyDescent="0.3">
      <c r="A549" s="3" t="str">
        <f>"GBR_" &amp; GitBlitRepoTable[[#This Row],[Repo Name]]</f>
        <v>GBR_CSPS_Ref_Impl</v>
      </c>
      <c r="B549" s="3" t="s">
        <v>1427</v>
      </c>
      <c r="C549" s="4">
        <v>43706</v>
      </c>
      <c r="D549" s="5" t="s">
        <v>2</v>
      </c>
      <c r="E549" s="4">
        <v>43713</v>
      </c>
      <c r="F549" s="5" t="s">
        <v>2</v>
      </c>
      <c r="G549" s="6">
        <v>0.54166666666666663</v>
      </c>
      <c r="H549" s="7"/>
      <c r="I549" s="8" t="s">
        <v>1428</v>
      </c>
      <c r="J549" s="8" t="s">
        <v>1411</v>
      </c>
      <c r="K549" s="8"/>
      <c r="L549" s="8" t="str">
        <f>SUBSTITUTE(GitBlitRepoTable[[#This Row],[Leads]], ";", ",")</f>
        <v>s279494,s269462,</v>
      </c>
      <c r="M549" s="8" t="str">
        <f>SUBSTITUTE(GitBlitRepoTable[[#This Row],[Devs]], ";", ",")</f>
        <v/>
      </c>
      <c r="N549" s="8" t="s">
        <v>1508</v>
      </c>
    </row>
    <row r="550" spans="1:14" ht="187.2" x14ac:dyDescent="0.3">
      <c r="A550" s="3" t="str">
        <f>"GBR_" &amp; GitBlitRepoTable[[#This Row],[Repo Name]]</f>
        <v>GBR_EI-webMethods-Sandbox</v>
      </c>
      <c r="B550" s="3" t="s">
        <v>1429</v>
      </c>
      <c r="C550" s="4">
        <v>43706</v>
      </c>
      <c r="D550" s="5" t="s">
        <v>2</v>
      </c>
      <c r="E550" s="4">
        <v>43713</v>
      </c>
      <c r="F550" s="5" t="s">
        <v>2</v>
      </c>
      <c r="G550" s="6">
        <v>0.58333333333333337</v>
      </c>
      <c r="H550" s="7"/>
      <c r="I550" s="8" t="s">
        <v>643</v>
      </c>
      <c r="J550" s="8" t="s">
        <v>596</v>
      </c>
      <c r="K550" s="8" t="s">
        <v>597</v>
      </c>
      <c r="L550" s="8" t="str">
        <f>SUBSTITUTE(GitBlitRepoTable[[#This Row],[Leads]], ";", ",")</f>
        <v>s180313,s292343,s291970,s291554,s291154,s285592,s206653,s280430,s277844,s199504,s258580,</v>
      </c>
      <c r="M550" s="8" t="str">
        <f>SUBSTITUTE(GitBlitRepoTable[[#This Row],[Devs]], ";", ",")</f>
        <v>s299266,s294902,s258433,s293450,s291554,s291154,s291121,s288070,s284473,s281199,s279638,s258580,s186283,</v>
      </c>
      <c r="N550" s="8" t="s">
        <v>1508</v>
      </c>
    </row>
    <row r="551" spans="1:14" ht="28.8" x14ac:dyDescent="0.3">
      <c r="A551" s="3" t="str">
        <f>"GBR_" &amp; GitBlitRepoTable[[#This Row],[Repo Name]]</f>
        <v>GBR_OnGuard</v>
      </c>
      <c r="B551" s="3" t="s">
        <v>1430</v>
      </c>
      <c r="C551" s="4">
        <v>43706</v>
      </c>
      <c r="D551" s="5" t="s">
        <v>2</v>
      </c>
      <c r="E551" s="4">
        <v>43713</v>
      </c>
      <c r="F551" s="5"/>
      <c r="G551" s="6">
        <v>0.58333333333333337</v>
      </c>
      <c r="H551" s="18" t="s">
        <v>1431</v>
      </c>
      <c r="I551" s="8" t="s">
        <v>1432</v>
      </c>
      <c r="J551" s="8" t="s">
        <v>1433</v>
      </c>
      <c r="K551" s="8"/>
      <c r="L551" s="8" t="str">
        <f>SUBSTITUTE(GitBlitRepoTable[[#This Row],[Leads]], ";", ",")</f>
        <v>z001693,s005748,</v>
      </c>
      <c r="M551" s="8" t="str">
        <f>SUBSTITUTE(GitBlitRepoTable[[#This Row],[Devs]], ";", ",")</f>
        <v/>
      </c>
      <c r="N551" s="8"/>
    </row>
    <row r="552" spans="1:14" ht="409.6" x14ac:dyDescent="0.3">
      <c r="A552" s="3" t="str">
        <f>"GBR_" &amp; GitBlitRepoTable[[#This Row],[Repo Name]]</f>
        <v>GBR_analyticsDemoRepo</v>
      </c>
      <c r="B552" s="3" t="s">
        <v>1434</v>
      </c>
      <c r="C552" s="4">
        <v>43707</v>
      </c>
      <c r="D552" s="5" t="s">
        <v>2</v>
      </c>
      <c r="E552" s="4">
        <f t="shared" ref="E552:E590" si="10">C552+7</f>
        <v>43714</v>
      </c>
      <c r="F552" s="5" t="s">
        <v>2</v>
      </c>
      <c r="G552" s="6">
        <v>0.41666666666666669</v>
      </c>
      <c r="H552" s="7"/>
      <c r="I552" s="8" t="s">
        <v>1435</v>
      </c>
      <c r="J552" s="8" t="s">
        <v>758</v>
      </c>
      <c r="K552" s="8" t="s">
        <v>528</v>
      </c>
      <c r="L552" s="8" t="str">
        <f>SUBSTITUTE(GitBlitRepoTable[[#This Row],[Leads]], ";", ",")</f>
        <v>s295702,s294401,s291326,s288553,s278013,s007585,s202025,s183623,s203524,</v>
      </c>
      <c r="M552" s="8" t="str">
        <f>SUBSTITUTE(GitBlitRepoTable[[#This Row],[Devs]], ";", ",")</f>
        <v>s298163,s297887,s295062,s294401,s293840,s293014,s292931,s292503,s292414,s292078,s291106,s291326,s291152,s278572,s288553,s286062,s285321,s281300,s279210,s278013,s274590,s274553,s272295,s264706,s261076,s249251,s203068,s005824,s012358,s239290,</v>
      </c>
      <c r="N552" s="8" t="s">
        <v>1508</v>
      </c>
    </row>
    <row r="553" spans="1:14" ht="72" x14ac:dyDescent="0.3">
      <c r="A553" s="3" t="str">
        <f>"GBR_" &amp; GitBlitRepoTable[[#This Row],[Repo Name]]</f>
        <v>GBR_tempo</v>
      </c>
      <c r="B553" s="3" t="s">
        <v>541</v>
      </c>
      <c r="C553" s="4">
        <v>43707</v>
      </c>
      <c r="D553" s="5" t="s">
        <v>2</v>
      </c>
      <c r="E553" s="4">
        <f t="shared" si="10"/>
        <v>43714</v>
      </c>
      <c r="F553" s="5" t="s">
        <v>2</v>
      </c>
      <c r="G553" s="6">
        <v>0.41666666666666669</v>
      </c>
      <c r="H553" s="7"/>
      <c r="I553" s="8" t="s">
        <v>542</v>
      </c>
      <c r="J553" s="8" t="s">
        <v>543</v>
      </c>
      <c r="K553" s="8" t="s">
        <v>544</v>
      </c>
      <c r="L553" s="8" t="str">
        <f>SUBSTITUTE(GitBlitRepoTable[[#This Row],[Leads]], ";", ",")</f>
        <v>s281816,tempomt,tempomt,s269462,s188785,s258580,s005075,</v>
      </c>
      <c r="M553" s="8" t="str">
        <f>SUBSTITUTE(GitBlitRepoTable[[#This Row],[Devs]], ";", ",")</f>
        <v>s281716,s269462,s258580,s005075,s007209,</v>
      </c>
      <c r="N553" s="8" t="s">
        <v>1508</v>
      </c>
    </row>
    <row r="554" spans="1:14" ht="72" x14ac:dyDescent="0.3">
      <c r="A554" s="3" t="str">
        <f>"GBR_" &amp; GitBlitRepoTable[[#This Row],[Repo Name]]</f>
        <v>GBR_AEPStoryAdmin</v>
      </c>
      <c r="B554" s="3" t="s">
        <v>1436</v>
      </c>
      <c r="C554" s="4">
        <v>43707</v>
      </c>
      <c r="D554" s="5" t="s">
        <v>2</v>
      </c>
      <c r="E554" s="4">
        <f t="shared" si="10"/>
        <v>43714</v>
      </c>
      <c r="F554" s="5" t="s">
        <v>2</v>
      </c>
      <c r="G554" s="6">
        <v>0.54166666666666663</v>
      </c>
      <c r="H554" s="7"/>
      <c r="I554" s="8" t="s">
        <v>639</v>
      </c>
      <c r="J554" s="8" t="s">
        <v>640</v>
      </c>
      <c r="K554" s="8"/>
      <c r="L554" s="8" t="str">
        <f>SUBSTITUTE(GitBlitRepoTable[[#This Row],[Leads]], ";", ",")</f>
        <v>s272121,s260705,s258618,s248234,s209894,s006958,s258580,s011624,s008271,</v>
      </c>
      <c r="M554" s="8" t="str">
        <f>SUBSTITUTE(GitBlitRepoTable[[#This Row],[Devs]], ";", ",")</f>
        <v/>
      </c>
      <c r="N554" s="8" t="s">
        <v>1508</v>
      </c>
    </row>
    <row r="555" spans="1:14" ht="43.2" x14ac:dyDescent="0.3">
      <c r="A555" s="3" t="str">
        <f>"GBR_" &amp; GitBlitRepoTable[[#This Row],[Repo Name]]</f>
        <v>GBR_nMarketReg</v>
      </c>
      <c r="B555" s="3" t="s">
        <v>1437</v>
      </c>
      <c r="C555" s="4">
        <v>43707</v>
      </c>
      <c r="D555" s="5" t="s">
        <v>2</v>
      </c>
      <c r="E555" s="4">
        <f t="shared" si="10"/>
        <v>43714</v>
      </c>
      <c r="F555" s="5" t="s">
        <v>2</v>
      </c>
      <c r="G555" s="6">
        <v>0.54166666666666663</v>
      </c>
      <c r="H555" s="7"/>
      <c r="I555" s="8" t="s">
        <v>1438</v>
      </c>
      <c r="J555" s="8" t="s">
        <v>682</v>
      </c>
      <c r="K555" s="8" t="s">
        <v>683</v>
      </c>
      <c r="L555" s="8" t="str">
        <f>SUBSTITUTE(GitBlitRepoTable[[#This Row],[Leads]], ";", ",")</f>
        <v>s281495,s207769,s209399,s004819,s182647,s196887,</v>
      </c>
      <c r="M555" s="8" t="str">
        <f>SUBSTITUTE(GitBlitRepoTable[[#This Row],[Devs]], ";", ",")</f>
        <v>s265025,</v>
      </c>
      <c r="N555" s="8" t="s">
        <v>1508</v>
      </c>
    </row>
    <row r="556" spans="1:14" ht="28.8" x14ac:dyDescent="0.3">
      <c r="A556" s="3" t="str">
        <f>"GBR_" &amp; GitBlitRepoTable[[#This Row],[Repo Name]]</f>
        <v>GBR_findout</v>
      </c>
      <c r="B556" s="3" t="s">
        <v>1439</v>
      </c>
      <c r="C556" s="4">
        <v>43707</v>
      </c>
      <c r="D556" s="5" t="s">
        <v>2</v>
      </c>
      <c r="E556" s="4">
        <f t="shared" si="10"/>
        <v>43714</v>
      </c>
      <c r="F556" s="5" t="s">
        <v>2</v>
      </c>
      <c r="G556" s="6">
        <v>0.58333333333333337</v>
      </c>
      <c r="H556" s="7"/>
      <c r="I556" s="8" t="s">
        <v>1440</v>
      </c>
      <c r="J556" s="8" t="s">
        <v>881</v>
      </c>
      <c r="K556" s="8"/>
      <c r="L556" s="8" t="str">
        <f>SUBSTITUTE(GitBlitRepoTable[[#This Row],[Leads]], ";", ",")</f>
        <v>s179953,</v>
      </c>
      <c r="M556" s="8" t="str">
        <f>SUBSTITUTE(GitBlitRepoTable[[#This Row],[Devs]], ";", ",")</f>
        <v/>
      </c>
      <c r="N556" s="8" t="s">
        <v>1508</v>
      </c>
    </row>
    <row r="557" spans="1:14" ht="28.8" x14ac:dyDescent="0.3">
      <c r="A557" s="3" t="str">
        <f>"GBR_" &amp; GitBlitRepoTable[[#This Row],[Repo Name]]</f>
        <v>GBR_LastGaspReport</v>
      </c>
      <c r="B557" s="3" t="s">
        <v>1441</v>
      </c>
      <c r="C557" s="4">
        <v>43707</v>
      </c>
      <c r="D557" s="5" t="s">
        <v>2</v>
      </c>
      <c r="E557" s="4">
        <f t="shared" si="10"/>
        <v>43714</v>
      </c>
      <c r="F557" s="5" t="s">
        <v>2</v>
      </c>
      <c r="G557" s="6">
        <v>0.58333333333333337</v>
      </c>
      <c r="H557" s="7"/>
      <c r="I557" s="8" t="s">
        <v>540</v>
      </c>
      <c r="J557" s="17" t="s">
        <v>336</v>
      </c>
      <c r="K557" s="8"/>
      <c r="L557" s="8" t="str">
        <f>SUBSTITUTE(GitBlitRepoTable[[#This Row],[Leads]], ";", ",")</f>
        <v>s283569</v>
      </c>
      <c r="M557" s="8" t="str">
        <f>SUBSTITUTE(GitBlitRepoTable[[#This Row],[Devs]], ";", ",")</f>
        <v/>
      </c>
      <c r="N557" s="8" t="s">
        <v>1508</v>
      </c>
    </row>
    <row r="558" spans="1:14" ht="43.2" x14ac:dyDescent="0.3">
      <c r="A558" s="15" t="str">
        <f>"GBR_" &amp; GitBlitRepoTable[[#This Row],[Repo Name]]</f>
        <v>GBR_SBAMS</v>
      </c>
      <c r="B558" s="15" t="s">
        <v>1442</v>
      </c>
      <c r="C558" s="19">
        <v>43707</v>
      </c>
      <c r="D558" s="20" t="s">
        <v>2</v>
      </c>
      <c r="E558" s="19">
        <f t="shared" si="10"/>
        <v>43714</v>
      </c>
      <c r="F558" s="20"/>
      <c r="G558" s="21">
        <v>0.58333333333333337</v>
      </c>
      <c r="H558" s="18" t="s">
        <v>1443</v>
      </c>
      <c r="I558" s="22" t="s">
        <v>1444</v>
      </c>
      <c r="J558" s="22" t="s">
        <v>1004</v>
      </c>
      <c r="K558" s="22"/>
      <c r="L558" s="22" t="str">
        <f>SUBSTITUTE(GitBlitRepoTable[[#This Row],[Leads]], ";", ",")</f>
        <v>d080068,</v>
      </c>
      <c r="M558" s="22" t="str">
        <f>SUBSTITUTE(GitBlitRepoTable[[#This Row],[Devs]], ";", ",")</f>
        <v/>
      </c>
      <c r="N558" s="8"/>
    </row>
    <row r="559" spans="1:14" ht="28.8" x14ac:dyDescent="0.3">
      <c r="A559" s="3" t="str">
        <f>"GBR_" &amp; GitBlitRepoTable[[#This Row],[Repo Name]]</f>
        <v>GBR_DWMS_EScheduler</v>
      </c>
      <c r="B559" s="3" t="s">
        <v>1445</v>
      </c>
      <c r="C559" s="4">
        <v>43711</v>
      </c>
      <c r="D559" s="5" t="s">
        <v>2</v>
      </c>
      <c r="E559" s="4">
        <f t="shared" si="10"/>
        <v>43718</v>
      </c>
      <c r="F559" s="5" t="s">
        <v>2</v>
      </c>
      <c r="G559" s="6">
        <v>0.41666666666666669</v>
      </c>
      <c r="H559" s="7"/>
      <c r="I559" s="8" t="s">
        <v>1446</v>
      </c>
      <c r="J559" s="8" t="s">
        <v>566</v>
      </c>
      <c r="K559" s="8" t="s">
        <v>884</v>
      </c>
      <c r="L559" s="8" t="str">
        <f>SUBSTITUTE(GitBlitRepoTable[[#This Row],[Leads]], ";", ",")</f>
        <v>s189784,s178841,</v>
      </c>
      <c r="M559" s="8" t="str">
        <f>SUBSTITUTE(GitBlitRepoTable[[#This Row],[Devs]], ";", ",")</f>
        <v>s174125,</v>
      </c>
      <c r="N559" s="8" t="s">
        <v>1508</v>
      </c>
    </row>
    <row r="560" spans="1:14" ht="100.8" x14ac:dyDescent="0.3">
      <c r="A560" s="3" t="str">
        <f>"GBR_" &amp; GitBlitRepoTable[[#This Row],[Repo Name]]</f>
        <v>GBR_CircuitPlanning</v>
      </c>
      <c r="B560" s="3" t="s">
        <v>1447</v>
      </c>
      <c r="C560" s="4">
        <v>43711</v>
      </c>
      <c r="D560" s="5" t="s">
        <v>2</v>
      </c>
      <c r="E560" s="4">
        <f t="shared" si="10"/>
        <v>43718</v>
      </c>
      <c r="F560" s="5" t="s">
        <v>2</v>
      </c>
      <c r="G560" s="6">
        <v>0.41666666666666669</v>
      </c>
      <c r="H560" s="7"/>
      <c r="I560" s="8" t="s">
        <v>762</v>
      </c>
      <c r="J560" s="8" t="s">
        <v>763</v>
      </c>
      <c r="K560" s="8" t="s">
        <v>764</v>
      </c>
      <c r="L560" s="8" t="str">
        <f>SUBSTITUTE(GitBlitRepoTable[[#This Row],[Leads]], ";", ",")</f>
        <v>s297043,s284272,s282281,s281490,s211249,s010792,s131011,s142161,s005628,</v>
      </c>
      <c r="M560" s="8" t="str">
        <f>SUBSTITUTE(GitBlitRepoTable[[#This Row],[Devs]], ";", ",")</f>
        <v>s281030,s279726,s273595,s211249,s005768,s130522,s007846,</v>
      </c>
      <c r="N560" s="8" t="s">
        <v>1508</v>
      </c>
    </row>
    <row r="561" spans="1:14" ht="86.4" x14ac:dyDescent="0.3">
      <c r="A561" s="3" t="str">
        <f>"GBR_" &amp; GitBlitRepoTable[[#This Row],[Repo Name]]</f>
        <v>GBR_ChoicePortal</v>
      </c>
      <c r="B561" s="3" t="s">
        <v>1448</v>
      </c>
      <c r="C561" s="4">
        <v>43711</v>
      </c>
      <c r="D561" s="5" t="s">
        <v>2</v>
      </c>
      <c r="E561" s="4">
        <f t="shared" si="10"/>
        <v>43718</v>
      </c>
      <c r="F561" s="5" t="s">
        <v>2</v>
      </c>
      <c r="G561" s="6">
        <v>0.54166666666666663</v>
      </c>
      <c r="H561" s="7"/>
      <c r="I561" s="8" t="s">
        <v>233</v>
      </c>
      <c r="J561" s="8" t="s">
        <v>987</v>
      </c>
      <c r="K561" s="8" t="s">
        <v>988</v>
      </c>
      <c r="L561" s="8" t="str">
        <f>SUBSTITUTE(GitBlitRepoTable[[#This Row],[Leads]], ";", ",")</f>
        <v>s292972,s285911,s207855,s272385,s238727,s254311,s248234,s249005,s244187,s132294,dconl87,</v>
      </c>
      <c r="M561" s="8" t="str">
        <f>SUBSTITUTE(GitBlitRepoTable[[#This Row],[Devs]], ";", ",")</f>
        <v>s301341,s293624,s278613,s206534,s004882,s187760,</v>
      </c>
      <c r="N561" s="8" t="s">
        <v>1508</v>
      </c>
    </row>
    <row r="562" spans="1:14" ht="230.4" x14ac:dyDescent="0.3">
      <c r="A562" s="3" t="str">
        <f>"GBR_" &amp; GitBlitRepoTable[[#This Row],[Repo Name]]</f>
        <v>GBR_cma-ios-test</v>
      </c>
      <c r="B562" s="3" t="s">
        <v>1449</v>
      </c>
      <c r="C562" s="4">
        <v>43711</v>
      </c>
      <c r="D562" s="5"/>
      <c r="E562" s="4">
        <f t="shared" si="10"/>
        <v>43718</v>
      </c>
      <c r="F562" s="5" t="s">
        <v>2</v>
      </c>
      <c r="G562" s="6">
        <v>0.54166666666666663</v>
      </c>
      <c r="H562" s="7" t="s">
        <v>657</v>
      </c>
      <c r="I562" s="8" t="s">
        <v>846</v>
      </c>
      <c r="J562" s="8" t="s">
        <v>847</v>
      </c>
      <c r="K562" s="8" t="s">
        <v>848</v>
      </c>
      <c r="L562" s="8" t="str">
        <f>SUBSTITUTE(GitBlitRepoTable[[#This Row],[Leads]], ";", ",")</f>
        <v>s299563,s277482,s295637,s286171,s292236,s291970,s291554,s288591,s288070,s286452,s286251,s206653,s283023,s279638,s278454,s277844,s248234,s194745,s188785,s188122,s006958,s179120,s002100,s008271,s196887,</v>
      </c>
      <c r="M562" s="8" t="str">
        <f>SUBSTITUTE(GitBlitRepoTable[[#This Row],[Devs]], ";", ",")</f>
        <v>s295710,s295358,s292816,s291121,s280022,cmaabci,s270483,s264529,s195644,s004140,s250226,s197206,s007209,s209184,s005272,s194759,</v>
      </c>
      <c r="N562" s="8" t="s">
        <v>1508</v>
      </c>
    </row>
    <row r="563" spans="1:14" x14ac:dyDescent="0.3">
      <c r="A563" s="3" t="str">
        <f>"GBR_" &amp; GitBlitRepoTable[[#This Row],[Repo Name]]</f>
        <v>GBR_WorkOrderAutomation</v>
      </c>
      <c r="B563" s="3" t="s">
        <v>1450</v>
      </c>
      <c r="C563" s="4">
        <v>43711</v>
      </c>
      <c r="D563" s="5" t="s">
        <v>2</v>
      </c>
      <c r="E563" s="4">
        <f t="shared" si="10"/>
        <v>43718</v>
      </c>
      <c r="F563" s="5"/>
      <c r="G563" s="6">
        <v>0.58333333333333337</v>
      </c>
      <c r="H563" s="7"/>
      <c r="I563" s="8" t="s">
        <v>540</v>
      </c>
      <c r="J563" s="17" t="s">
        <v>336</v>
      </c>
      <c r="K563" s="8"/>
      <c r="L563" s="8" t="str">
        <f>SUBSTITUTE(GitBlitRepoTable[[#This Row],[Leads]], ";", ",")</f>
        <v>s283569</v>
      </c>
      <c r="M563" s="8" t="str">
        <f>SUBSTITUTE(GitBlitRepoTable[[#This Row],[Devs]], ";", ",")</f>
        <v/>
      </c>
      <c r="N563" s="8"/>
    </row>
    <row r="564" spans="1:14" ht="72" x14ac:dyDescent="0.3">
      <c r="A564" s="3" t="str">
        <f>"GBR_" &amp; GitBlitRepoTable[[#This Row],[Repo Name]]</f>
        <v>GBR_MDMErrorConsole</v>
      </c>
      <c r="B564" s="3" t="s">
        <v>1451</v>
      </c>
      <c r="C564" s="4">
        <v>43711</v>
      </c>
      <c r="D564" s="5" t="s">
        <v>2</v>
      </c>
      <c r="E564" s="4">
        <f t="shared" si="10"/>
        <v>43718</v>
      </c>
      <c r="F564" s="5"/>
      <c r="G564" s="6">
        <v>0.58333333333333337</v>
      </c>
      <c r="H564" s="7"/>
      <c r="I564" s="8" t="s">
        <v>1452</v>
      </c>
      <c r="J564" s="8" t="s">
        <v>1453</v>
      </c>
      <c r="K564" s="8" t="s">
        <v>1454</v>
      </c>
      <c r="L564" s="8" t="str">
        <f>SUBSTITUTE(GitBlitRepoTable[[#This Row],[Leads]], ";", ",")</f>
        <v>s289999,s272110,s210749,s998437,s998086,d000201,s010719,s186283,d080068,</v>
      </c>
      <c r="M564" s="8" t="str">
        <f>SUBSTITUTE(GitBlitRepoTable[[#This Row],[Devs]], ";", ",")</f>
        <v>s010719,</v>
      </c>
      <c r="N564" s="8"/>
    </row>
    <row r="565" spans="1:14" ht="100.8" x14ac:dyDescent="0.3">
      <c r="A565" s="3" t="str">
        <f>"GBR_" &amp; GitBlitRepoTable[[#This Row],[Repo Name]]</f>
        <v>GBR_ServiceNow_documentConverter</v>
      </c>
      <c r="B565" s="3" t="s">
        <v>180</v>
      </c>
      <c r="C565" s="4">
        <v>43711</v>
      </c>
      <c r="D565" s="5" t="s">
        <v>2</v>
      </c>
      <c r="E565" s="4">
        <f t="shared" si="10"/>
        <v>43718</v>
      </c>
      <c r="F565" s="5"/>
      <c r="G565" s="6">
        <v>0.58333333333333337</v>
      </c>
      <c r="H565" s="7"/>
      <c r="I565" s="8" t="s">
        <v>1455</v>
      </c>
      <c r="J565" s="8" t="s">
        <v>1456</v>
      </c>
      <c r="K565" s="8" t="s">
        <v>1457</v>
      </c>
      <c r="L565" s="8" t="str">
        <f>SUBSTITUTE(GitBlitRepoTable[[#This Row],[Leads]], ";", ",")</f>
        <v>s270532,s005191,</v>
      </c>
      <c r="M565" s="8" t="str">
        <f>SUBSTITUTE(GitBlitRepoTable[[#This Row],[Devs]], ";", ",")</f>
        <v>s292129,s282791,s279151,s274432,s273514,s009338,s005191,</v>
      </c>
      <c r="N565" s="8"/>
    </row>
    <row r="566" spans="1:14" ht="100.8" x14ac:dyDescent="0.3">
      <c r="A566" s="3" t="str">
        <f>"GBR_" &amp; GitBlitRepoTable[[#This Row],[Repo Name]]</f>
        <v>GBR_servicenow-test-automation</v>
      </c>
      <c r="B566" s="3" t="s">
        <v>181</v>
      </c>
      <c r="C566" s="4">
        <v>43711</v>
      </c>
      <c r="D566" s="5" t="s">
        <v>2</v>
      </c>
      <c r="E566" s="4">
        <f t="shared" si="10"/>
        <v>43718</v>
      </c>
      <c r="F566" s="5" t="s">
        <v>2</v>
      </c>
      <c r="G566" s="6">
        <v>0.58333333333333337</v>
      </c>
      <c r="H566" s="7" t="s">
        <v>657</v>
      </c>
      <c r="I566" s="8" t="s">
        <v>1455</v>
      </c>
      <c r="J566" s="8" t="s">
        <v>1456</v>
      </c>
      <c r="K566" s="8" t="s">
        <v>1457</v>
      </c>
      <c r="L566" s="8" t="str">
        <f>SUBSTITUTE(GitBlitRepoTable[[#This Row],[Leads]], ";", ",")</f>
        <v>s270532,s005191,</v>
      </c>
      <c r="M566" s="8" t="str">
        <f>SUBSTITUTE(GitBlitRepoTable[[#This Row],[Devs]], ";", ",")</f>
        <v>s292129,s282791,s279151,s274432,s273514,s009338,s005191,</v>
      </c>
      <c r="N566" s="8" t="s">
        <v>1508</v>
      </c>
    </row>
    <row r="567" spans="1:14" x14ac:dyDescent="0.3">
      <c r="A567" s="3" t="str">
        <f>"GBR_" &amp; GitBlitRepoTable[[#This Row],[Repo Name]]</f>
        <v>GBR_rsa-aa</v>
      </c>
      <c r="B567" s="3" t="s">
        <v>1458</v>
      </c>
      <c r="C567" s="4">
        <v>43712</v>
      </c>
      <c r="D567" s="5"/>
      <c r="E567" s="4">
        <f t="shared" si="10"/>
        <v>43719</v>
      </c>
      <c r="F567" s="5"/>
      <c r="G567" s="6">
        <v>0.41666666666666669</v>
      </c>
      <c r="H567" s="8" t="s">
        <v>1459</v>
      </c>
      <c r="I567" s="8"/>
      <c r="J567" s="8"/>
      <c r="K567" s="8"/>
      <c r="L567" s="8" t="str">
        <f>SUBSTITUTE(GitBlitRepoTable[[#This Row],[Leads]], ";", ",")</f>
        <v/>
      </c>
      <c r="M567" s="8" t="str">
        <f>SUBSTITUTE(GitBlitRepoTable[[#This Row],[Devs]], ";", ",")</f>
        <v/>
      </c>
      <c r="N567" s="8"/>
    </row>
    <row r="568" spans="1:14" ht="28.8" x14ac:dyDescent="0.3">
      <c r="A568" s="3" t="str">
        <f>"GBR_" &amp; GitBlitRepoTable[[#This Row],[Repo Name]]</f>
        <v>GBR_maximo-otfa</v>
      </c>
      <c r="B568" s="3" t="s">
        <v>1460</v>
      </c>
      <c r="C568" s="4">
        <v>43712</v>
      </c>
      <c r="D568" s="5" t="s">
        <v>2</v>
      </c>
      <c r="E568" s="4">
        <f t="shared" si="10"/>
        <v>43719</v>
      </c>
      <c r="F568" s="5" t="s">
        <v>2</v>
      </c>
      <c r="G568" s="6">
        <v>0.41666666666666669</v>
      </c>
      <c r="H568" s="8"/>
      <c r="I568" s="8" t="s">
        <v>1461</v>
      </c>
      <c r="J568" s="8"/>
      <c r="K568" s="8"/>
      <c r="L568" s="8" t="str">
        <f>SUBSTITUTE(GitBlitRepoTable[[#This Row],[Leads]], ";", ",")</f>
        <v/>
      </c>
      <c r="M568" s="8" t="str">
        <f>SUBSTITUTE(GitBlitRepoTable[[#This Row],[Devs]], ";", ",")</f>
        <v/>
      </c>
      <c r="N568" s="8" t="s">
        <v>1508</v>
      </c>
    </row>
    <row r="569" spans="1:14" x14ac:dyDescent="0.3">
      <c r="A569" s="3" t="str">
        <f>"GBR_" &amp; GitBlitRepoTable[[#This Row],[Repo Name]]</f>
        <v>GBR_git-training-repo-20190304</v>
      </c>
      <c r="B569" s="3" t="s">
        <v>1462</v>
      </c>
      <c r="C569" s="4">
        <v>43712</v>
      </c>
      <c r="D569" s="5" t="s">
        <v>2</v>
      </c>
      <c r="E569" s="4">
        <f t="shared" si="10"/>
        <v>43719</v>
      </c>
      <c r="F569" s="5"/>
      <c r="G569" s="6">
        <v>0.54166666666666663</v>
      </c>
      <c r="H569" s="8" t="s">
        <v>1463</v>
      </c>
      <c r="I569" s="8"/>
      <c r="J569" s="8"/>
      <c r="K569" s="8"/>
      <c r="L569" s="8" t="str">
        <f>SUBSTITUTE(GitBlitRepoTable[[#This Row],[Leads]], ";", ",")</f>
        <v/>
      </c>
      <c r="M569" s="8" t="str">
        <f>SUBSTITUTE(GitBlitRepoTable[[#This Row],[Devs]], ";", ",")</f>
        <v/>
      </c>
      <c r="N569" s="8"/>
    </row>
    <row r="570" spans="1:14" x14ac:dyDescent="0.3">
      <c r="A570" s="3" t="str">
        <f>"GBR_" &amp; GitBlitRepoTable[[#This Row],[Repo Name]]</f>
        <v>GBR_edi-mdch-git-poc</v>
      </c>
      <c r="B570" s="3" t="s">
        <v>1464</v>
      </c>
      <c r="C570" s="4">
        <v>43712</v>
      </c>
      <c r="D570" s="5" t="s">
        <v>2</v>
      </c>
      <c r="E570" s="4">
        <f t="shared" si="10"/>
        <v>43719</v>
      </c>
      <c r="F570" s="5"/>
      <c r="G570" s="6">
        <v>0.54166666666666663</v>
      </c>
      <c r="H570" s="8"/>
      <c r="I570" s="8"/>
      <c r="J570" s="8"/>
      <c r="K570" s="8"/>
      <c r="L570" s="8" t="str">
        <f>SUBSTITUTE(GitBlitRepoTable[[#This Row],[Leads]], ";", ",")</f>
        <v/>
      </c>
      <c r="M570" s="8" t="str">
        <f>SUBSTITUTE(GitBlitRepoTable[[#This Row],[Devs]], ";", ",")</f>
        <v/>
      </c>
      <c r="N570" s="8"/>
    </row>
    <row r="571" spans="1:14" ht="72" x14ac:dyDescent="0.3">
      <c r="A571" s="3" t="str">
        <f>"GBR_" &amp; GitBlitRepoTable[[#This Row],[Repo Name]]</f>
        <v>GBR_common-hadoop-util</v>
      </c>
      <c r="B571" s="3" t="s">
        <v>1465</v>
      </c>
      <c r="C571" s="4">
        <v>43712</v>
      </c>
      <c r="D571" s="5" t="s">
        <v>2</v>
      </c>
      <c r="E571" s="4">
        <f t="shared" si="10"/>
        <v>43719</v>
      </c>
      <c r="F571" s="5"/>
      <c r="G571" s="6">
        <v>0.58333333333333337</v>
      </c>
      <c r="H571" s="8"/>
      <c r="I571" s="8" t="s">
        <v>25</v>
      </c>
      <c r="J571" s="8" t="s">
        <v>758</v>
      </c>
      <c r="K571" s="8"/>
      <c r="L571" s="8" t="str">
        <f>SUBSTITUTE(GitBlitRepoTable[[#This Row],[Leads]], ";", ",")</f>
        <v>s295702,s294401,s291326,s288553,s278013,s007585,s202025,s183623,s203524,</v>
      </c>
      <c r="M571" s="8" t="str">
        <f>SUBSTITUTE(GitBlitRepoTable[[#This Row],[Devs]], ";", ",")</f>
        <v/>
      </c>
      <c r="N571" s="8"/>
    </row>
    <row r="572" spans="1:14" ht="230.4" x14ac:dyDescent="0.3">
      <c r="A572" s="3" t="str">
        <f>"GBR_" &amp; GitBlitRepoTable[[#This Row],[Repo Name]]</f>
        <v>GBR_ami_Integrations_functional_tests</v>
      </c>
      <c r="B572" s="3" t="s">
        <v>1466</v>
      </c>
      <c r="C572" s="4">
        <v>43712</v>
      </c>
      <c r="D572" s="5" t="s">
        <v>2</v>
      </c>
      <c r="E572" s="4">
        <f t="shared" si="10"/>
        <v>43719</v>
      </c>
      <c r="F572" s="5"/>
      <c r="G572" s="6">
        <v>0.58333333333333337</v>
      </c>
      <c r="H572" s="8"/>
      <c r="I572" s="8" t="s">
        <v>17</v>
      </c>
      <c r="J572" s="8" t="s">
        <v>1467</v>
      </c>
      <c r="K572" s="8"/>
      <c r="L572" s="8" t="str">
        <f>SUBSTITUTE(GitBlitRepoTable[[#This Row],[Leads]], ";", ",")</f>
        <v>amilead,s294076,s289999,s280495,s279887,s277575,s277576,s276677,s276071,s275372,s274520,s272609,s272385,s272110,s263867,s254311,s252714,s249005,s206534,d000201,s010572,s004882,s131182,s203524,dconl87,s006528,s010719,s148222,s004802,s186283,d080068,</v>
      </c>
      <c r="M572" s="8" t="str">
        <f>SUBSTITUTE(GitBlitRepoTable[[#This Row],[Devs]], ";", ",")</f>
        <v/>
      </c>
      <c r="N572" s="8"/>
    </row>
    <row r="573" spans="1:14" ht="28.8" x14ac:dyDescent="0.3">
      <c r="A573" s="3" t="str">
        <f>"GBR_" &amp; GitBlitRepoTable[[#This Row],[Repo Name]]</f>
        <v>GBR_station-data-repository</v>
      </c>
      <c r="B573" s="3" t="s">
        <v>1468</v>
      </c>
      <c r="C573" s="4">
        <v>43713</v>
      </c>
      <c r="D573" s="5" t="s">
        <v>2</v>
      </c>
      <c r="E573" s="4">
        <f t="shared" si="10"/>
        <v>43720</v>
      </c>
      <c r="F573" s="5"/>
      <c r="G573" s="6">
        <v>0.41666666666666669</v>
      </c>
      <c r="H573" s="8"/>
      <c r="I573" s="8" t="s">
        <v>1469</v>
      </c>
      <c r="J573" s="8" t="s">
        <v>1470</v>
      </c>
      <c r="K573" s="8"/>
      <c r="L573" s="8" t="str">
        <f>SUBSTITUTE(GitBlitRepoTable[[#This Row],[Leads]], ";", ",")</f>
        <v>s199146, s279328, s689108</v>
      </c>
      <c r="M573" s="8" t="str">
        <f>SUBSTITUTE(GitBlitRepoTable[[#This Row],[Devs]], ";", ",")</f>
        <v/>
      </c>
      <c r="N573" s="8"/>
    </row>
    <row r="574" spans="1:14" x14ac:dyDescent="0.3">
      <c r="A574" s="3" t="str">
        <f>"GBR_" &amp; GitBlitRepoTable[[#This Row],[Repo Name]]</f>
        <v>GBR_SCPFO</v>
      </c>
      <c r="B574" s="3" t="s">
        <v>1471</v>
      </c>
      <c r="C574" s="4">
        <v>43713</v>
      </c>
      <c r="D574" s="5" t="s">
        <v>2</v>
      </c>
      <c r="E574" s="4">
        <f t="shared" si="10"/>
        <v>43720</v>
      </c>
      <c r="F574" s="5"/>
      <c r="G574" s="6">
        <v>0.41666666666666669</v>
      </c>
      <c r="H574" s="8"/>
      <c r="I574" s="8" t="s">
        <v>202</v>
      </c>
      <c r="J574" s="8" t="s">
        <v>908</v>
      </c>
      <c r="K574" s="8"/>
      <c r="L574" s="8" t="str">
        <f>SUBSTITUTE(GitBlitRepoTable[[#This Row],[Leads]], ";", ",")</f>
        <v>s143001,</v>
      </c>
      <c r="M574" s="8" t="str">
        <f>SUBSTITUTE(GitBlitRepoTable[[#This Row],[Devs]], ";", ",")</f>
        <v/>
      </c>
      <c r="N574" s="8"/>
    </row>
    <row r="575" spans="1:14" ht="43.2" x14ac:dyDescent="0.3">
      <c r="A575" s="3" t="str">
        <f>"GBR_" &amp; GitBlitRepoTable[[#This Row],[Repo Name]]</f>
        <v>GBR_ONS</v>
      </c>
      <c r="B575" s="3" t="s">
        <v>694</v>
      </c>
      <c r="C575" s="4">
        <v>43713</v>
      </c>
      <c r="D575" s="5" t="s">
        <v>2</v>
      </c>
      <c r="E575" s="4">
        <f t="shared" si="10"/>
        <v>43720</v>
      </c>
      <c r="F575" s="5"/>
      <c r="G575" s="6">
        <v>0.54166666666666663</v>
      </c>
      <c r="H575" s="8"/>
      <c r="I575" s="8" t="s">
        <v>1472</v>
      </c>
      <c r="J575" s="8" t="s">
        <v>696</v>
      </c>
      <c r="K575" s="8"/>
      <c r="L575" s="8" t="str">
        <f>SUBSTITUTE(GitBlitRepoTable[[#This Row],[Leads]], ";", ",")</f>
        <v>s010572,s007974,s007166,s006528,s178841,s173463,</v>
      </c>
      <c r="M575" s="8" t="str">
        <f>SUBSTITUTE(GitBlitRepoTable[[#This Row],[Devs]], ";", ",")</f>
        <v/>
      </c>
      <c r="N575" s="8"/>
    </row>
    <row r="576" spans="1:14" ht="28.8" x14ac:dyDescent="0.3">
      <c r="A576" s="3" t="str">
        <f>"GBR_" &amp; GitBlitRepoTable[[#This Row],[Repo Name]]</f>
        <v>GBR_NocLog</v>
      </c>
      <c r="B576" s="3" t="s">
        <v>1473</v>
      </c>
      <c r="C576" s="4">
        <v>43713</v>
      </c>
      <c r="D576" s="5" t="s">
        <v>2</v>
      </c>
      <c r="E576" s="4">
        <f t="shared" si="10"/>
        <v>43720</v>
      </c>
      <c r="F576" s="5"/>
      <c r="G576" s="6">
        <v>0.54166666666666663</v>
      </c>
      <c r="H576" s="8"/>
      <c r="I576" s="8" t="s">
        <v>1474</v>
      </c>
      <c r="J576" s="8" t="s">
        <v>1475</v>
      </c>
      <c r="K576" s="8"/>
      <c r="L576" s="8" t="str">
        <f>SUBSTITUTE(GitBlitRepoTable[[#This Row],[Leads]], ";", ",")</f>
        <v>s210749,s189126,z001693,</v>
      </c>
      <c r="M576" s="8" t="str">
        <f>SUBSTITUTE(GitBlitRepoTable[[#This Row],[Devs]], ";", ",")</f>
        <v/>
      </c>
      <c r="N576" s="8"/>
    </row>
    <row r="577" spans="1:14" ht="28.8" x14ac:dyDescent="0.3">
      <c r="A577" s="3" t="str">
        <f>"GBR_" &amp; GitBlitRepoTable[[#This Row],[Repo Name]]</f>
        <v>GBR_CustomerSegmentation</v>
      </c>
      <c r="B577" s="3" t="s">
        <v>1476</v>
      </c>
      <c r="C577" s="4">
        <v>43713</v>
      </c>
      <c r="D577" s="5" t="s">
        <v>2</v>
      </c>
      <c r="E577" s="4">
        <f t="shared" si="10"/>
        <v>43720</v>
      </c>
      <c r="F577" s="5"/>
      <c r="G577" s="6">
        <v>0.58333333333333337</v>
      </c>
      <c r="H577" s="8"/>
      <c r="I577" s="8" t="s">
        <v>1477</v>
      </c>
      <c r="J577" s="8" t="s">
        <v>1478</v>
      </c>
      <c r="K577" s="8"/>
      <c r="L577" s="8" t="str">
        <f>SUBSTITUTE(GitBlitRepoTable[[#This Row],[Leads]], ";", ",")</f>
        <v>s005824, s203068, s203524</v>
      </c>
      <c r="M577" s="8" t="str">
        <f>SUBSTITUTE(GitBlitRepoTable[[#This Row],[Devs]], ";", ",")</f>
        <v/>
      </c>
      <c r="N577" s="8"/>
    </row>
    <row r="578" spans="1:14" x14ac:dyDescent="0.3">
      <c r="A578" s="3" t="str">
        <f>"GBR_" &amp; GitBlitRepoTable[[#This Row],[Repo Name]]</f>
        <v>GBR_samplemanager</v>
      </c>
      <c r="B578" s="3" t="s">
        <v>1479</v>
      </c>
      <c r="C578" s="4">
        <v>43713</v>
      </c>
      <c r="D578" s="5" t="s">
        <v>2</v>
      </c>
      <c r="E578" s="4">
        <f t="shared" si="10"/>
        <v>43720</v>
      </c>
      <c r="F578" s="5"/>
      <c r="G578" s="6">
        <v>0.58333333333333337</v>
      </c>
      <c r="H578" s="8" t="s">
        <v>1480</v>
      </c>
      <c r="I578" s="8" t="s">
        <v>1481</v>
      </c>
      <c r="J578" s="8"/>
      <c r="K578" s="8"/>
      <c r="L578" s="8" t="str">
        <f>SUBSTITUTE(GitBlitRepoTable[[#This Row],[Leads]], ";", ",")</f>
        <v/>
      </c>
      <c r="M578" s="8" t="str">
        <f>SUBSTITUTE(GitBlitRepoTable[[#This Row],[Devs]], ";", ",")</f>
        <v/>
      </c>
      <c r="N578" s="8"/>
    </row>
    <row r="579" spans="1:14" ht="28.8" x14ac:dyDescent="0.3">
      <c r="A579" s="3" t="str">
        <f>"GBR_" &amp; GitBlitRepoTable[[#This Row],[Repo Name]]</f>
        <v>GBR_PBMS</v>
      </c>
      <c r="B579" s="3" t="s">
        <v>1482</v>
      </c>
      <c r="C579" s="4">
        <v>43714</v>
      </c>
      <c r="D579" s="5" t="s">
        <v>2</v>
      </c>
      <c r="E579" s="4">
        <f t="shared" si="10"/>
        <v>43721</v>
      </c>
      <c r="F579" s="5"/>
      <c r="G579" s="6">
        <v>0.41666666666666669</v>
      </c>
      <c r="H579" s="8"/>
      <c r="I579" s="8" t="s">
        <v>1483</v>
      </c>
      <c r="J579" s="8" t="s">
        <v>1484</v>
      </c>
      <c r="K579" s="8"/>
      <c r="L579" s="8" t="str">
        <f>SUBSTITUTE(GitBlitRepoTable[[#This Row],[Leads]], ";", ",")</f>
        <v>s295721,s272121,s263074,</v>
      </c>
      <c r="M579" s="8" t="str">
        <f>SUBSTITUTE(GitBlitRepoTable[[#This Row],[Devs]], ";", ",")</f>
        <v/>
      </c>
      <c r="N579" s="8"/>
    </row>
    <row r="580" spans="1:14" ht="86.4" x14ac:dyDescent="0.3">
      <c r="A580" s="3" t="str">
        <f>"GBR_" &amp; GitBlitRepoTable[[#This Row],[Repo Name]]</f>
        <v>GBR_EI-SFTP-Framework-Scripts</v>
      </c>
      <c r="B580" s="3" t="s">
        <v>1485</v>
      </c>
      <c r="C580" s="4">
        <v>43714</v>
      </c>
      <c r="D580" s="5" t="s">
        <v>2</v>
      </c>
      <c r="E580" s="4">
        <f t="shared" si="10"/>
        <v>43721</v>
      </c>
      <c r="F580" s="5"/>
      <c r="G580" s="6">
        <v>0.41666666666666669</v>
      </c>
      <c r="H580" s="8"/>
      <c r="I580" s="8" t="s">
        <v>1486</v>
      </c>
      <c r="J580" s="8" t="s">
        <v>1487</v>
      </c>
      <c r="K580" s="8"/>
      <c r="L580" s="8" t="str">
        <f>SUBSTITUTE(GitBlitRepoTable[[#This Row],[Leads]], ";", ",")</f>
        <v>s180313,s292343,s291970,s291554,s291154,s206653,s285592,s280430,s277844,s199504,s258580,</v>
      </c>
      <c r="M580" s="8" t="str">
        <f>SUBSTITUTE(GitBlitRepoTable[[#This Row],[Devs]], ";", ",")</f>
        <v/>
      </c>
      <c r="N580" s="8"/>
    </row>
    <row r="581" spans="1:14" ht="86.4" x14ac:dyDescent="0.3">
      <c r="A581" s="3" t="str">
        <f>"GBR_" &amp; GitBlitRepoTable[[#This Row],[Repo Name]]</f>
        <v>GBR_EI-Core-webMethods-Mobile1X</v>
      </c>
      <c r="B581" s="3" t="s">
        <v>1488</v>
      </c>
      <c r="C581" s="4">
        <v>43714</v>
      </c>
      <c r="D581" s="5" t="s">
        <v>2</v>
      </c>
      <c r="E581" s="4">
        <f t="shared" si="10"/>
        <v>43721</v>
      </c>
      <c r="F581" s="5"/>
      <c r="G581" s="6">
        <v>0.41666666666666669</v>
      </c>
      <c r="H581" s="8"/>
      <c r="I581" s="8" t="s">
        <v>1486</v>
      </c>
      <c r="J581" s="8" t="s">
        <v>1487</v>
      </c>
      <c r="K581" s="8"/>
      <c r="L581" s="8" t="str">
        <f>SUBSTITUTE(GitBlitRepoTable[[#This Row],[Leads]], ";", ",")</f>
        <v>s180313,s292343,s291970,s291554,s291154,s206653,s285592,s280430,s277844,s199504,s258580,</v>
      </c>
      <c r="M581" s="8" t="str">
        <f>SUBSTITUTE(GitBlitRepoTable[[#This Row],[Devs]], ";", ",")</f>
        <v/>
      </c>
      <c r="N581" s="8"/>
    </row>
    <row r="582" spans="1:14" ht="86.4" x14ac:dyDescent="0.3">
      <c r="A582" s="3" t="str">
        <f>"GBR_" &amp; GitBlitRepoTable[[#This Row],[Repo Name]]</f>
        <v>GBR_EI-Core-webMethods-Ent7X</v>
      </c>
      <c r="B582" s="3" t="s">
        <v>1489</v>
      </c>
      <c r="C582" s="4">
        <v>43714</v>
      </c>
      <c r="D582" s="5" t="s">
        <v>2</v>
      </c>
      <c r="E582" s="4">
        <f t="shared" si="10"/>
        <v>43721</v>
      </c>
      <c r="F582" s="5"/>
      <c r="G582" s="6">
        <v>0.54166666666666663</v>
      </c>
      <c r="H582" s="8"/>
      <c r="I582" s="8" t="s">
        <v>1486</v>
      </c>
      <c r="J582" s="8" t="s">
        <v>1487</v>
      </c>
      <c r="K582" s="8"/>
      <c r="L582" s="8" t="str">
        <f>SUBSTITUTE(GitBlitRepoTable[[#This Row],[Leads]], ";", ",")</f>
        <v>s180313,s292343,s291970,s291554,s291154,s206653,s285592,s280430,s277844,s199504,s258580,</v>
      </c>
      <c r="M582" s="8" t="str">
        <f>SUBSTITUTE(GitBlitRepoTable[[#This Row],[Devs]], ";", ",")</f>
        <v/>
      </c>
      <c r="N582" s="8"/>
    </row>
    <row r="583" spans="1:14" ht="86.4" x14ac:dyDescent="0.3">
      <c r="A583" s="3" t="str">
        <f>"GBR_" &amp; GitBlitRepoTable[[#This Row],[Repo Name]]</f>
        <v>GBR_EI-Core-webMethods-Cust6X</v>
      </c>
      <c r="B583" s="3" t="s">
        <v>1490</v>
      </c>
      <c r="C583" s="4">
        <v>43714</v>
      </c>
      <c r="D583" s="5" t="s">
        <v>2</v>
      </c>
      <c r="E583" s="4">
        <f t="shared" si="10"/>
        <v>43721</v>
      </c>
      <c r="F583" s="5"/>
      <c r="G583" s="6">
        <v>0.54166666666666663</v>
      </c>
      <c r="H583" s="8"/>
      <c r="I583" s="8" t="s">
        <v>1486</v>
      </c>
      <c r="J583" s="8" t="s">
        <v>1487</v>
      </c>
      <c r="K583" s="8"/>
      <c r="L583" s="8" t="str">
        <f>SUBSTITUTE(GitBlitRepoTable[[#This Row],[Leads]], ";", ",")</f>
        <v>s180313,s292343,s291970,s291554,s291154,s206653,s285592,s280430,s277844,s199504,s258580,</v>
      </c>
      <c r="M583" s="8" t="str">
        <f>SUBSTITUTE(GitBlitRepoTable[[#This Row],[Devs]], ";", ",")</f>
        <v/>
      </c>
      <c r="N583" s="8"/>
    </row>
    <row r="584" spans="1:14" ht="86.4" x14ac:dyDescent="0.3">
      <c r="A584" s="3" t="str">
        <f>"GBR_" &amp; GitBlitRepoTable[[#This Row],[Repo Name]]</f>
        <v>GBR_EI-Core-webMethods-Corp3X</v>
      </c>
      <c r="B584" s="3" t="s">
        <v>1491</v>
      </c>
      <c r="C584" s="4">
        <v>43714</v>
      </c>
      <c r="D584" s="5" t="s">
        <v>2</v>
      </c>
      <c r="E584" s="4">
        <f t="shared" si="10"/>
        <v>43721</v>
      </c>
      <c r="F584" s="5"/>
      <c r="G584" s="6">
        <v>0.54166666666666663</v>
      </c>
      <c r="H584" s="8"/>
      <c r="I584" s="8" t="s">
        <v>1486</v>
      </c>
      <c r="J584" s="8" t="s">
        <v>1487</v>
      </c>
      <c r="K584" s="8"/>
      <c r="L584" s="8" t="str">
        <f>SUBSTITUTE(GitBlitRepoTable[[#This Row],[Leads]], ";", ",")</f>
        <v>s180313,s292343,s291970,s291554,s291154,s206653,s285592,s280430,s277844,s199504,s258580,</v>
      </c>
      <c r="M584" s="8" t="str">
        <f>SUBSTITUTE(GitBlitRepoTable[[#This Row],[Devs]], ";", ",")</f>
        <v/>
      </c>
      <c r="N584" s="8"/>
    </row>
    <row r="585" spans="1:14" ht="86.4" x14ac:dyDescent="0.3">
      <c r="A585" s="3" t="str">
        <f>"GBR_" &amp; GitBlitRepoTable[[#This Row],[Repo Name]]</f>
        <v>GBR_EI-Core-webMethods-ComOps4X</v>
      </c>
      <c r="B585" s="3" t="s">
        <v>1492</v>
      </c>
      <c r="C585" s="4">
        <v>43714</v>
      </c>
      <c r="D585" s="5" t="s">
        <v>2</v>
      </c>
      <c r="E585" s="4">
        <f t="shared" si="10"/>
        <v>43721</v>
      </c>
      <c r="F585" s="5"/>
      <c r="G585" s="6">
        <v>0.58333333333333337</v>
      </c>
      <c r="H585" s="8"/>
      <c r="I585" s="8" t="s">
        <v>1486</v>
      </c>
      <c r="J585" s="8" t="s">
        <v>1487</v>
      </c>
      <c r="K585" s="8"/>
      <c r="L585" s="8" t="str">
        <f>SUBSTITUTE(GitBlitRepoTable[[#This Row],[Leads]], ";", ",")</f>
        <v>s180313,s292343,s291970,s291554,s291154,s206653,s285592,s280430,s277844,s199504,s258580,</v>
      </c>
      <c r="M585" s="8" t="str">
        <f>SUBSTITUTE(GitBlitRepoTable[[#This Row],[Devs]], ";", ",")</f>
        <v/>
      </c>
      <c r="N585" s="8"/>
    </row>
    <row r="586" spans="1:14" ht="86.4" x14ac:dyDescent="0.3">
      <c r="A586" s="3" t="str">
        <f>"GBR_" &amp; GitBlitRepoTable[[#This Row],[Repo Name]]</f>
        <v>GBR_EI-Core-webMethods-Common</v>
      </c>
      <c r="B586" s="3" t="s">
        <v>1493</v>
      </c>
      <c r="C586" s="4">
        <v>43714</v>
      </c>
      <c r="D586" s="5" t="s">
        <v>2</v>
      </c>
      <c r="E586" s="4">
        <f t="shared" si="10"/>
        <v>43721</v>
      </c>
      <c r="F586" s="5"/>
      <c r="G586" s="6">
        <v>0.58333333333333337</v>
      </c>
      <c r="H586" s="8"/>
      <c r="I586" s="8" t="s">
        <v>1486</v>
      </c>
      <c r="J586" s="8" t="s">
        <v>1487</v>
      </c>
      <c r="K586" s="8"/>
      <c r="L586" s="8" t="str">
        <f>SUBSTITUTE(GitBlitRepoTable[[#This Row],[Leads]], ";", ",")</f>
        <v>s180313,s292343,s291970,s291554,s291154,s206653,s285592,s280430,s277844,s199504,s258580,</v>
      </c>
      <c r="M586" s="8" t="str">
        <f>SUBSTITUTE(GitBlitRepoTable[[#This Row],[Devs]], ";", ",")</f>
        <v/>
      </c>
      <c r="N586" s="8"/>
    </row>
    <row r="587" spans="1:14" ht="28.8" x14ac:dyDescent="0.3">
      <c r="A587" s="3" t="str">
        <f>"GBR_" &amp; GitBlitRepoTable[[#This Row],[Repo Name]]</f>
        <v>GBR_siting-ar</v>
      </c>
      <c r="B587" s="3" t="s">
        <v>1494</v>
      </c>
      <c r="C587" s="4">
        <v>43717</v>
      </c>
      <c r="D587" s="5" t="s">
        <v>2</v>
      </c>
      <c r="E587" s="4">
        <f t="shared" si="10"/>
        <v>43724</v>
      </c>
      <c r="F587" s="5"/>
      <c r="G587" s="6">
        <v>0.41666666666666669</v>
      </c>
      <c r="H587" s="8"/>
      <c r="I587" s="8" t="s">
        <v>151</v>
      </c>
      <c r="J587" s="8" t="s">
        <v>1495</v>
      </c>
      <c r="K587" s="8"/>
      <c r="L587" s="8" t="str">
        <f>SUBSTITUTE(GitBlitRepoTable[[#This Row],[Leads]], ";", ",")</f>
        <v>s281716,s238727,s188785,s005075,</v>
      </c>
      <c r="M587" s="8" t="str">
        <f>SUBSTITUTE(GitBlitRepoTable[[#This Row],[Devs]], ";", ",")</f>
        <v/>
      </c>
      <c r="N587" s="8"/>
    </row>
    <row r="588" spans="1:14" x14ac:dyDescent="0.3">
      <c r="A588" s="3" t="str">
        <f>"GBR_" &amp; GitBlitRepoTable[[#This Row],[Repo Name]]</f>
        <v>GBR_dwms-smartsheet</v>
      </c>
      <c r="B588" s="3" t="s">
        <v>1496</v>
      </c>
      <c r="C588" s="4">
        <v>43717</v>
      </c>
      <c r="D588" s="5" t="s">
        <v>2</v>
      </c>
      <c r="E588" s="4">
        <f t="shared" si="10"/>
        <v>43724</v>
      </c>
      <c r="F588" s="5"/>
      <c r="G588" s="6">
        <v>0.41666666666666669</v>
      </c>
      <c r="H588" s="8" t="s">
        <v>1497</v>
      </c>
      <c r="I588" s="8" t="s">
        <v>1498</v>
      </c>
      <c r="J588" s="8"/>
      <c r="K588" s="8"/>
      <c r="L588" s="8" t="str">
        <f>SUBSTITUTE(GitBlitRepoTable[[#This Row],[Leads]], ";", ",")</f>
        <v/>
      </c>
      <c r="M588" s="8" t="str">
        <f>SUBSTITUTE(GitBlitRepoTable[[#This Row],[Devs]], ";", ",")</f>
        <v/>
      </c>
      <c r="N588" s="8"/>
    </row>
    <row r="589" spans="1:14" ht="57.6" x14ac:dyDescent="0.3">
      <c r="A589" s="3" t="str">
        <f>"GBR_" &amp; GitBlitRepoTable[[#This Row],[Repo Name]]</f>
        <v>GBR_HRNCApps</v>
      </c>
      <c r="B589" s="3" t="s">
        <v>1499</v>
      </c>
      <c r="C589" s="4">
        <v>43717</v>
      </c>
      <c r="D589" s="5" t="s">
        <v>2</v>
      </c>
      <c r="E589" s="4">
        <f t="shared" si="10"/>
        <v>43724</v>
      </c>
      <c r="F589" s="5"/>
      <c r="G589" s="6">
        <v>0.54166666666666663</v>
      </c>
      <c r="H589" s="8"/>
      <c r="I589" s="8" t="s">
        <v>689</v>
      </c>
      <c r="J589" s="8" t="s">
        <v>1500</v>
      </c>
      <c r="K589" s="8"/>
      <c r="L589" s="8" t="str">
        <f>SUBSTITUTE(GitBlitRepoTable[[#This Row],[Leads]], ";", ",")</f>
        <v>s300542,s293306,s278311,s278308,s275511,s192085,s003802,s005748,</v>
      </c>
      <c r="M589" s="8" t="str">
        <f>SUBSTITUTE(GitBlitRepoTable[[#This Row],[Devs]], ";", ",")</f>
        <v/>
      </c>
      <c r="N589" s="8"/>
    </row>
    <row r="590" spans="1:14" x14ac:dyDescent="0.3">
      <c r="A590" s="3" t="str">
        <f>"GBR_" &amp; GitBlitRepoTable[[#This Row],[Repo Name]]</f>
        <v>GBR_MCG-HDS</v>
      </c>
      <c r="B590" s="3" t="s">
        <v>1501</v>
      </c>
      <c r="C590" s="4">
        <v>43717</v>
      </c>
      <c r="D590" s="5" t="s">
        <v>2</v>
      </c>
      <c r="E590" s="4">
        <f t="shared" si="10"/>
        <v>43724</v>
      </c>
      <c r="F590" s="5"/>
      <c r="G590" s="6">
        <v>0.54166666666666663</v>
      </c>
      <c r="H590" s="8"/>
      <c r="I590" s="8" t="s">
        <v>1502</v>
      </c>
      <c r="J590" s="8" t="s">
        <v>1503</v>
      </c>
      <c r="K590" s="8"/>
      <c r="L590" s="8" t="str">
        <f>SUBSTITUTE(GitBlitRepoTable[[#This Row],[Leads]], ";", ",")</f>
        <v>s209399,</v>
      </c>
      <c r="M590" s="8" t="str">
        <f>SUBSTITUTE(GitBlitRepoTable[[#This Row],[Devs]], ";", ",")</f>
        <v/>
      </c>
      <c r="N590" s="8"/>
    </row>
    <row r="591" spans="1:14" ht="115.2" x14ac:dyDescent="0.3">
      <c r="A591" s="3" t="str">
        <f>"GBR_" &amp; GitBlitRepoTable[[#This Row],[Repo Name]]</f>
        <v>GBR_servicenow-dataloader</v>
      </c>
      <c r="B591" s="3" t="s">
        <v>1391</v>
      </c>
      <c r="C591" s="4"/>
      <c r="D591" s="5" t="s">
        <v>2</v>
      </c>
      <c r="E591" s="4">
        <v>43724</v>
      </c>
      <c r="F591" s="5"/>
      <c r="G591" s="6">
        <v>0.58333333333333337</v>
      </c>
      <c r="H591" s="8" t="s">
        <v>1504</v>
      </c>
      <c r="I591" s="8" t="s">
        <v>942</v>
      </c>
      <c r="J591" s="8" t="s">
        <v>943</v>
      </c>
      <c r="K591" s="8" t="s">
        <v>944</v>
      </c>
      <c r="L591" s="8" t="str">
        <f>SUBSTITUTE(GitBlitRepoTable[[#This Row],[Leads]], ";", ",")</f>
        <v>s271585,</v>
      </c>
      <c r="M591" s="8" t="str">
        <f>SUBSTITUTE(GitBlitRepoTable[[#This Row],[Devs]], ";", ",")</f>
        <v>s283950,s282791,s279669,s279637,s279074,s275511,arcsvsd,a647156,</v>
      </c>
      <c r="N591" s="8"/>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3"/>
  <sheetViews>
    <sheetView workbookViewId="0">
      <selection activeCell="C57" sqref="C57"/>
    </sheetView>
  </sheetViews>
  <sheetFormatPr defaultRowHeight="14.4" x14ac:dyDescent="0.3"/>
  <cols>
    <col min="1" max="1" width="9.21875" bestFit="1" customWidth="1"/>
    <col min="2" max="4" width="22.21875" customWidth="1"/>
    <col min="5" max="5" width="19" bestFit="1" customWidth="1"/>
  </cols>
  <sheetData>
    <row r="1" spans="1:4" x14ac:dyDescent="0.3">
      <c r="A1" t="s">
        <v>1506</v>
      </c>
      <c r="B1" t="s">
        <v>2009</v>
      </c>
      <c r="C1" t="s">
        <v>1822</v>
      </c>
      <c r="D1" t="s">
        <v>1507</v>
      </c>
    </row>
    <row r="2" spans="1:4" x14ac:dyDescent="0.3">
      <c r="A2" t="s">
        <v>1751</v>
      </c>
      <c r="B2" s="8" t="str">
        <f>"RU_" &amp; RepoUsersTable[[#This Row],[Name]]</f>
        <v>RU_a647156</v>
      </c>
      <c r="D2" t="s">
        <v>2006</v>
      </c>
    </row>
    <row r="3" spans="1:4" x14ac:dyDescent="0.3">
      <c r="A3" t="s">
        <v>1716</v>
      </c>
      <c r="B3" s="8" t="str">
        <f>"RU_" &amp; RepoUsersTable[[#This Row],[Name]]</f>
        <v>RU_amilead</v>
      </c>
      <c r="D3" t="s">
        <v>1824</v>
      </c>
    </row>
    <row r="4" spans="1:4" x14ac:dyDescent="0.3">
      <c r="A4" t="s">
        <v>1932</v>
      </c>
      <c r="B4" s="8" t="str">
        <f>"RU_" &amp; RepoUsersTable[[#This Row],[Name]]</f>
        <v>RU_arcsvsd</v>
      </c>
      <c r="D4" t="s">
        <v>2005</v>
      </c>
    </row>
    <row r="5" spans="1:4" x14ac:dyDescent="0.3">
      <c r="A5" t="s">
        <v>1978</v>
      </c>
      <c r="B5" s="8" t="str">
        <f>"RU_" &amp; RepoUsersTable[[#This Row],[Name]]</f>
        <v>RU_b300301</v>
      </c>
      <c r="D5" t="s">
        <v>2005</v>
      </c>
    </row>
    <row r="6" spans="1:4" x14ac:dyDescent="0.3">
      <c r="A6" t="s">
        <v>1685</v>
      </c>
      <c r="B6" s="8" t="str">
        <f>"RU_" &amp; RepoUsersTable[[#This Row],[Name]]</f>
        <v>RU_cicdadm</v>
      </c>
      <c r="D6" t="s">
        <v>1824</v>
      </c>
    </row>
    <row r="7" spans="1:4" x14ac:dyDescent="0.3">
      <c r="A7" t="s">
        <v>1929</v>
      </c>
      <c r="B7" s="8" t="str">
        <f>"RU_" &amp; RepoUsersTable[[#This Row],[Name]]</f>
        <v>RU_cmaabci</v>
      </c>
      <c r="D7" t="s">
        <v>2005</v>
      </c>
    </row>
    <row r="8" spans="1:4" x14ac:dyDescent="0.3">
      <c r="A8" t="s">
        <v>1763</v>
      </c>
      <c r="B8" s="8" t="str">
        <f>"RU_" &amp; RepoUsersTable[[#This Row],[Name]]</f>
        <v>RU_d000175</v>
      </c>
      <c r="D8" t="s">
        <v>1824</v>
      </c>
    </row>
    <row r="9" spans="1:4" x14ac:dyDescent="0.3">
      <c r="A9" t="s">
        <v>1522</v>
      </c>
      <c r="B9" s="8" t="str">
        <f>"RU_" &amp; RepoUsersTable[[#This Row],[Name]]</f>
        <v>RU_d000201</v>
      </c>
      <c r="D9" t="s">
        <v>1824</v>
      </c>
    </row>
    <row r="10" spans="1:4" x14ac:dyDescent="0.3">
      <c r="A10" t="s">
        <v>1627</v>
      </c>
      <c r="B10" s="8" t="str">
        <f>"RU_" &amp; RepoUsersTable[[#This Row],[Name]]</f>
        <v>RU_d001039</v>
      </c>
      <c r="D10" t="s">
        <v>2006</v>
      </c>
    </row>
    <row r="11" spans="1:4" x14ac:dyDescent="0.3">
      <c r="A11" t="s">
        <v>46</v>
      </c>
      <c r="B11" s="8" t="str">
        <f>"RU_" &amp; RepoUsersTable[[#This Row],[Name]]</f>
        <v>RU_d002033</v>
      </c>
      <c r="D11" t="s">
        <v>2006</v>
      </c>
    </row>
    <row r="12" spans="1:4" x14ac:dyDescent="0.3">
      <c r="A12" t="s">
        <v>1523</v>
      </c>
      <c r="B12" s="8" t="str">
        <f>"RU_" &amp; RepoUsersTable[[#This Row],[Name]]</f>
        <v>RU_d080068</v>
      </c>
      <c r="D12" t="s">
        <v>2006</v>
      </c>
    </row>
    <row r="13" spans="1:4" x14ac:dyDescent="0.3">
      <c r="A13" t="s">
        <v>30</v>
      </c>
      <c r="B13" s="8" t="str">
        <f>"RU_" &amp; RepoUsersTable[[#This Row],[Name]]</f>
        <v>RU_dconl87</v>
      </c>
      <c r="D13" t="s">
        <v>1824</v>
      </c>
    </row>
    <row r="14" spans="1:4" x14ac:dyDescent="0.3">
      <c r="A14" t="s">
        <v>77</v>
      </c>
      <c r="B14" s="8" t="str">
        <f>"RU_" &amp; RepoUsersTable[[#This Row],[Name]]</f>
        <v>RU_dcons11</v>
      </c>
      <c r="D14" t="s">
        <v>2006</v>
      </c>
    </row>
    <row r="15" spans="1:4" x14ac:dyDescent="0.3">
      <c r="A15" t="s">
        <v>1985</v>
      </c>
      <c r="B15" s="8" t="str">
        <f>"RU_" &amp; RepoUsersTable[[#This Row],[Name]]</f>
        <v>RU_dtsob59</v>
      </c>
      <c r="D15" t="s">
        <v>2005</v>
      </c>
    </row>
    <row r="16" spans="1:4" x14ac:dyDescent="0.3">
      <c r="A16" t="s">
        <v>1610</v>
      </c>
      <c r="B16" s="8" t="str">
        <f>"RU_" &amp; RepoUsersTable[[#This Row],[Name]]</f>
        <v>RU_dtsob61</v>
      </c>
      <c r="D16" t="s">
        <v>2006</v>
      </c>
    </row>
    <row r="17" spans="1:4" x14ac:dyDescent="0.3">
      <c r="A17" t="s">
        <v>1641</v>
      </c>
      <c r="B17" s="8" t="str">
        <f>"RU_" &amp; RepoUsersTable[[#This Row],[Name]]</f>
        <v>RU_dtsob63</v>
      </c>
      <c r="D17" t="s">
        <v>1824</v>
      </c>
    </row>
    <row r="18" spans="1:4" x14ac:dyDescent="0.3">
      <c r="A18" t="s">
        <v>1974</v>
      </c>
      <c r="B18" s="8" t="str">
        <f>"RU_" &amp; RepoUsersTable[[#This Row],[Name]]</f>
        <v>RU_dtsob73</v>
      </c>
      <c r="D18" t="s">
        <v>2005</v>
      </c>
    </row>
    <row r="19" spans="1:4" x14ac:dyDescent="0.3">
      <c r="A19" t="s">
        <v>1713</v>
      </c>
      <c r="B19" s="8" t="str">
        <f>"RU_" &amp; RepoUsersTable[[#This Row],[Name]]</f>
        <v>RU_entdmd</v>
      </c>
      <c r="D19" t="s">
        <v>1824</v>
      </c>
    </row>
    <row r="20" spans="1:4" x14ac:dyDescent="0.3">
      <c r="A20" t="s">
        <v>1714</v>
      </c>
      <c r="B20" s="8" t="str">
        <f>"RU_" &amp; RepoUsersTable[[#This Row],[Name]]</f>
        <v>RU_entdmt</v>
      </c>
      <c r="D20" t="s">
        <v>1824</v>
      </c>
    </row>
    <row r="21" spans="1:4" x14ac:dyDescent="0.3">
      <c r="A21" t="s">
        <v>1930</v>
      </c>
      <c r="B21" s="8" t="str">
        <f>"RU_" &amp; RepoUsersTable[[#This Row],[Name]]</f>
        <v>RU_highvol</v>
      </c>
      <c r="D21" t="s">
        <v>2005</v>
      </c>
    </row>
    <row r="22" spans="1:4" x14ac:dyDescent="0.3">
      <c r="A22" t="s">
        <v>1970</v>
      </c>
      <c r="B22" s="8" t="str">
        <f>"RU_" &amp; RepoUsersTable[[#This Row],[Name]]</f>
        <v>RU_o763644</v>
      </c>
      <c r="D22" t="s">
        <v>2005</v>
      </c>
    </row>
    <row r="23" spans="1:4" x14ac:dyDescent="0.3">
      <c r="A23" t="s">
        <v>1823</v>
      </c>
      <c r="B23" s="8" t="str">
        <f>"RU_" &amp; RepoUsersTable[[#This Row],[Name]]</f>
        <v>RU_pparker1</v>
      </c>
      <c r="D23" t="s">
        <v>1824</v>
      </c>
    </row>
    <row r="24" spans="1:4" x14ac:dyDescent="0.3">
      <c r="A24" t="s">
        <v>1677</v>
      </c>
      <c r="B24" s="8" t="str">
        <f>"RU_" &amp; RepoUsersTable[[#This Row],[Name]]</f>
        <v>RU_s001350</v>
      </c>
      <c r="D24" t="s">
        <v>2006</v>
      </c>
    </row>
    <row r="25" spans="1:4" x14ac:dyDescent="0.3">
      <c r="A25" t="s">
        <v>1730</v>
      </c>
      <c r="B25" s="8" t="str">
        <f>"RU_" &amp; RepoUsersTable[[#This Row],[Name]]</f>
        <v>RU_s001910</v>
      </c>
      <c r="D25" t="s">
        <v>1824</v>
      </c>
    </row>
    <row r="26" spans="1:4" x14ac:dyDescent="0.3">
      <c r="A26" t="s">
        <v>1584</v>
      </c>
      <c r="B26" s="8" t="str">
        <f>"RU_" &amp; RepoUsersTable[[#This Row],[Name]]</f>
        <v>RU_s002100</v>
      </c>
      <c r="D26" t="s">
        <v>2006</v>
      </c>
    </row>
    <row r="27" spans="1:4" x14ac:dyDescent="0.3">
      <c r="A27" t="s">
        <v>1695</v>
      </c>
      <c r="B27" s="8" t="str">
        <f>"RU_" &amp; RepoUsersTable[[#This Row],[Name]]</f>
        <v>RU_s003343</v>
      </c>
      <c r="D27" t="s">
        <v>1824</v>
      </c>
    </row>
    <row r="28" spans="1:4" x14ac:dyDescent="0.3">
      <c r="A28" t="s">
        <v>1634</v>
      </c>
      <c r="B28" s="8" t="str">
        <f>"RU_" &amp; RepoUsersTable[[#This Row],[Name]]</f>
        <v>RU_s003802</v>
      </c>
      <c r="D28" t="s">
        <v>2006</v>
      </c>
    </row>
    <row r="29" spans="1:4" x14ac:dyDescent="0.3">
      <c r="A29" t="s">
        <v>250</v>
      </c>
      <c r="B29" s="8" t="str">
        <f>"RU_" &amp; RepoUsersTable[[#This Row],[Name]]</f>
        <v>RU_s003811</v>
      </c>
      <c r="D29" t="s">
        <v>2006</v>
      </c>
    </row>
    <row r="30" spans="1:4" x14ac:dyDescent="0.3">
      <c r="A30" t="s">
        <v>2003</v>
      </c>
      <c r="B30" s="8" t="str">
        <f>"RU_" &amp; RepoUsersTable[[#This Row],[Name]]</f>
        <v>RU_s003877</v>
      </c>
      <c r="D30" t="s">
        <v>2005</v>
      </c>
    </row>
    <row r="31" spans="1:4" x14ac:dyDescent="0.3">
      <c r="A31" t="s">
        <v>1928</v>
      </c>
      <c r="B31" s="8" t="str">
        <f>"RU_" &amp; RepoUsersTable[[#This Row],[Name]]</f>
        <v>RU_s003905</v>
      </c>
      <c r="D31" t="s">
        <v>2005</v>
      </c>
    </row>
    <row r="32" spans="1:4" x14ac:dyDescent="0.3">
      <c r="A32" t="s">
        <v>1866</v>
      </c>
      <c r="B32" s="8" t="str">
        <f>"RU_" &amp; RepoUsersTable[[#This Row],[Name]]</f>
        <v>RU_s004140</v>
      </c>
      <c r="D32" t="s">
        <v>2005</v>
      </c>
    </row>
    <row r="33" spans="1:4" x14ac:dyDescent="0.3">
      <c r="A33" t="s">
        <v>1524</v>
      </c>
      <c r="B33" s="8" t="str">
        <f>"RU_" &amp; RepoUsersTable[[#This Row],[Name]]</f>
        <v>RU_s004802</v>
      </c>
      <c r="D33" t="s">
        <v>1824</v>
      </c>
    </row>
    <row r="34" spans="1:4" x14ac:dyDescent="0.3">
      <c r="A34" t="s">
        <v>1717</v>
      </c>
      <c r="B34" s="8" t="str">
        <f>"RU_" &amp; RepoUsersTable[[#This Row],[Name]]</f>
        <v>RU_s004819</v>
      </c>
      <c r="D34" t="s">
        <v>2006</v>
      </c>
    </row>
    <row r="35" spans="1:4" x14ac:dyDescent="0.3">
      <c r="A35" t="s">
        <v>1525</v>
      </c>
      <c r="B35" s="8" t="str">
        <f>"RU_" &amp; RepoUsersTable[[#This Row],[Name]]</f>
        <v>RU_s004882</v>
      </c>
      <c r="D35" t="s">
        <v>2006</v>
      </c>
    </row>
    <row r="36" spans="1:4" x14ac:dyDescent="0.3">
      <c r="A36" t="s">
        <v>1655</v>
      </c>
      <c r="B36" s="8" t="str">
        <f>"RU_" &amp; RepoUsersTable[[#This Row],[Name]]</f>
        <v>RU_s004919</v>
      </c>
      <c r="D36" t="s">
        <v>1824</v>
      </c>
    </row>
    <row r="37" spans="1:4" x14ac:dyDescent="0.3">
      <c r="A37" t="s">
        <v>193</v>
      </c>
      <c r="B37" s="8" t="str">
        <f>"RU_" &amp; RepoUsersTable[[#This Row],[Name]]</f>
        <v>RU_s005020</v>
      </c>
      <c r="D37" t="s">
        <v>2006</v>
      </c>
    </row>
    <row r="38" spans="1:4" x14ac:dyDescent="0.3">
      <c r="A38" t="s">
        <v>1620</v>
      </c>
      <c r="B38" s="8" t="str">
        <f>"RU_" &amp; RepoUsersTable[[#This Row],[Name]]</f>
        <v>RU_s005075</v>
      </c>
      <c r="D38" t="s">
        <v>2006</v>
      </c>
    </row>
    <row r="39" spans="1:4" x14ac:dyDescent="0.3">
      <c r="A39" t="s">
        <v>1624</v>
      </c>
      <c r="B39" s="8" t="str">
        <f>"RU_" &amp; RepoUsersTable[[#This Row],[Name]]</f>
        <v>RU_s005191</v>
      </c>
      <c r="D39" t="s">
        <v>2006</v>
      </c>
    </row>
    <row r="40" spans="1:4" x14ac:dyDescent="0.3">
      <c r="A40" t="s">
        <v>1686</v>
      </c>
      <c r="B40" s="8" t="str">
        <f>"RU_" &amp; RepoUsersTable[[#This Row],[Name]]</f>
        <v>RU_s005272</v>
      </c>
      <c r="D40" t="s">
        <v>2006</v>
      </c>
    </row>
    <row r="41" spans="1:4" x14ac:dyDescent="0.3">
      <c r="A41" t="s">
        <v>277</v>
      </c>
      <c r="B41" s="8" t="str">
        <f>"RU_" &amp; RepoUsersTable[[#This Row],[Name]]</f>
        <v>RU_s005280</v>
      </c>
      <c r="D41" t="s">
        <v>2006</v>
      </c>
    </row>
    <row r="42" spans="1:4" x14ac:dyDescent="0.3">
      <c r="A42" t="s">
        <v>1642</v>
      </c>
      <c r="B42" s="8" t="str">
        <f>"RU_" &amp; RepoUsersTable[[#This Row],[Name]]</f>
        <v>RU_s005290</v>
      </c>
      <c r="D42" t="s">
        <v>2006</v>
      </c>
    </row>
    <row r="43" spans="1:4" x14ac:dyDescent="0.3">
      <c r="A43" t="s">
        <v>1509</v>
      </c>
      <c r="B43" s="8" t="str">
        <f>"RU_" &amp; RepoUsersTable[[#This Row],[Name]]</f>
        <v>RU_s005628</v>
      </c>
      <c r="D43" t="s">
        <v>1824</v>
      </c>
    </row>
    <row r="44" spans="1:4" x14ac:dyDescent="0.3">
      <c r="A44" t="s">
        <v>368</v>
      </c>
      <c r="B44" s="8" t="str">
        <f>"RU_" &amp; RepoUsersTable[[#This Row],[Name]]</f>
        <v>RU_s005748</v>
      </c>
      <c r="D44" t="s">
        <v>2006</v>
      </c>
    </row>
    <row r="45" spans="1:4" x14ac:dyDescent="0.3">
      <c r="A45" t="s">
        <v>1825</v>
      </c>
      <c r="B45" s="8" t="str">
        <f>"RU_" &amp; RepoUsersTable[[#This Row],[Name]]</f>
        <v>RU_s005768</v>
      </c>
      <c r="D45" t="s">
        <v>2005</v>
      </c>
    </row>
    <row r="46" spans="1:4" x14ac:dyDescent="0.3">
      <c r="A46" t="s">
        <v>1569</v>
      </c>
      <c r="B46" s="8" t="str">
        <f>"RU_" &amp; RepoUsersTable[[#This Row],[Name]]</f>
        <v>RU_s005824</v>
      </c>
      <c r="D46" t="s">
        <v>2006</v>
      </c>
    </row>
    <row r="47" spans="1:4" x14ac:dyDescent="0.3">
      <c r="A47" t="s">
        <v>1135</v>
      </c>
      <c r="B47" s="8" t="str">
        <f>"RU_" &amp; RepoUsersTable[[#This Row],[Name]]</f>
        <v>RU_s006143</v>
      </c>
      <c r="D47" t="s">
        <v>2006</v>
      </c>
    </row>
    <row r="48" spans="1:4" x14ac:dyDescent="0.3">
      <c r="A48" t="s">
        <v>1732</v>
      </c>
      <c r="B48" s="8" t="str">
        <f>"RU_" &amp; RepoUsersTable[[#This Row],[Name]]</f>
        <v>RU_s006370</v>
      </c>
      <c r="D48" t="s">
        <v>1824</v>
      </c>
    </row>
    <row r="49" spans="1:4" x14ac:dyDescent="0.3">
      <c r="A49" t="s">
        <v>73</v>
      </c>
      <c r="B49" s="8" t="str">
        <f>"RU_" &amp; RepoUsersTable[[#This Row],[Name]]</f>
        <v>RU_s006403</v>
      </c>
      <c r="D49" t="s">
        <v>2005</v>
      </c>
    </row>
    <row r="50" spans="1:4" x14ac:dyDescent="0.3">
      <c r="A50" t="s">
        <v>1526</v>
      </c>
      <c r="B50" s="8" t="str">
        <f>"RU_" &amp; RepoUsersTable[[#This Row],[Name]]</f>
        <v>RU_s006528</v>
      </c>
      <c r="D50" t="s">
        <v>1824</v>
      </c>
    </row>
    <row r="51" spans="1:4" x14ac:dyDescent="0.3">
      <c r="A51" t="s">
        <v>1656</v>
      </c>
      <c r="B51" s="8" t="str">
        <f>"RU_" &amp; RepoUsersTable[[#This Row],[Name]]</f>
        <v>RU_s006686</v>
      </c>
      <c r="D51" t="s">
        <v>1824</v>
      </c>
    </row>
    <row r="52" spans="1:4" x14ac:dyDescent="0.3">
      <c r="A52" t="s">
        <v>1894</v>
      </c>
      <c r="B52" s="8" t="str">
        <f>"RU_" &amp; RepoUsersTable[[#This Row],[Name]]</f>
        <v>RU_s006744</v>
      </c>
      <c r="D52" t="s">
        <v>2005</v>
      </c>
    </row>
    <row r="53" spans="1:4" x14ac:dyDescent="0.3">
      <c r="A53" t="s">
        <v>1588</v>
      </c>
      <c r="B53" s="8" t="str">
        <f>"RU_" &amp; RepoUsersTable[[#This Row],[Name]]</f>
        <v>RU_s006958</v>
      </c>
      <c r="D53" t="s">
        <v>1824</v>
      </c>
    </row>
    <row r="54" spans="1:4" x14ac:dyDescent="0.3">
      <c r="A54" t="s">
        <v>1652</v>
      </c>
      <c r="B54" s="8" t="str">
        <f>"RU_" &amp; RepoUsersTable[[#This Row],[Name]]</f>
        <v>RU_s007063</v>
      </c>
      <c r="D54" t="s">
        <v>2006</v>
      </c>
    </row>
    <row r="55" spans="1:4" x14ac:dyDescent="0.3">
      <c r="A55" t="s">
        <v>1796</v>
      </c>
      <c r="B55" s="8" t="str">
        <f>"RU_" &amp; RepoUsersTable[[#This Row],[Name]]</f>
        <v>RU_s007083</v>
      </c>
      <c r="D55" t="s">
        <v>1824</v>
      </c>
    </row>
    <row r="56" spans="1:4" x14ac:dyDescent="0.3">
      <c r="A56" t="s">
        <v>1617</v>
      </c>
      <c r="B56" s="8" t="str">
        <f>"RU_" &amp; RepoUsersTable[[#This Row],[Name]]</f>
        <v>RU_s007140</v>
      </c>
      <c r="D56" t="s">
        <v>2006</v>
      </c>
    </row>
    <row r="57" spans="1:4" x14ac:dyDescent="0.3">
      <c r="A57" t="s">
        <v>1564</v>
      </c>
      <c r="B57" s="8" t="str">
        <f>"RU_" &amp; RepoUsersTable[[#This Row],[Name]]</f>
        <v>RU_s007166</v>
      </c>
      <c r="D57" t="s">
        <v>2006</v>
      </c>
    </row>
    <row r="58" spans="1:4" x14ac:dyDescent="0.3">
      <c r="A58" t="s">
        <v>1743</v>
      </c>
      <c r="B58" s="8" t="str">
        <f>"RU_" &amp; RepoUsersTable[[#This Row],[Name]]</f>
        <v>RU_s007196</v>
      </c>
      <c r="D58" t="s">
        <v>2006</v>
      </c>
    </row>
    <row r="59" spans="1:4" x14ac:dyDescent="0.3">
      <c r="A59" t="s">
        <v>1647</v>
      </c>
      <c r="B59" s="8" t="str">
        <f>"RU_" &amp; RepoUsersTable[[#This Row],[Name]]</f>
        <v>RU_s007209</v>
      </c>
      <c r="D59" t="s">
        <v>2006</v>
      </c>
    </row>
    <row r="60" spans="1:4" x14ac:dyDescent="0.3">
      <c r="A60" t="s">
        <v>1570</v>
      </c>
      <c r="B60" s="8" t="str">
        <f>"RU_" &amp; RepoUsersTable[[#This Row],[Name]]</f>
        <v>RU_s007450</v>
      </c>
      <c r="D60" t="s">
        <v>1824</v>
      </c>
    </row>
    <row r="61" spans="1:4" x14ac:dyDescent="0.3">
      <c r="A61" t="s">
        <v>1550</v>
      </c>
      <c r="B61" s="8" t="str">
        <f>"RU_" &amp; RepoUsersTable[[#This Row],[Name]]</f>
        <v>RU_s007585</v>
      </c>
      <c r="D61" t="s">
        <v>1824</v>
      </c>
    </row>
    <row r="62" spans="1:4" x14ac:dyDescent="0.3">
      <c r="A62" t="s">
        <v>1674</v>
      </c>
      <c r="B62" s="8" t="str">
        <f>"RU_" &amp; RepoUsersTable[[#This Row],[Name]]</f>
        <v>RU_s007771</v>
      </c>
      <c r="D62" t="s">
        <v>2006</v>
      </c>
    </row>
    <row r="63" spans="1:4" x14ac:dyDescent="0.3">
      <c r="A63" t="s">
        <v>1809</v>
      </c>
      <c r="B63" s="8" t="str">
        <f>"RU_" &amp; RepoUsersTable[[#This Row],[Name]]</f>
        <v>RU_s007791</v>
      </c>
      <c r="D63" t="s">
        <v>2006</v>
      </c>
    </row>
    <row r="64" spans="1:4" x14ac:dyDescent="0.3">
      <c r="A64" t="s">
        <v>1643</v>
      </c>
      <c r="B64" s="8" t="str">
        <f>"RU_" &amp; RepoUsersTable[[#This Row],[Name]]</f>
        <v>RU_s007846</v>
      </c>
      <c r="D64" t="s">
        <v>2006</v>
      </c>
    </row>
    <row r="65" spans="1:4" x14ac:dyDescent="0.3">
      <c r="A65" t="s">
        <v>1565</v>
      </c>
      <c r="B65" s="8" t="str">
        <f>"RU_" &amp; RepoUsersTable[[#This Row],[Name]]</f>
        <v>RU_s007974</v>
      </c>
      <c r="D65" t="s">
        <v>2006</v>
      </c>
    </row>
    <row r="66" spans="1:4" x14ac:dyDescent="0.3">
      <c r="A66" t="s">
        <v>1815</v>
      </c>
      <c r="B66" s="8" t="str">
        <f>"RU_" &amp; RepoUsersTable[[#This Row],[Name]]</f>
        <v>RU_s008035</v>
      </c>
      <c r="D66" t="s">
        <v>1824</v>
      </c>
    </row>
    <row r="67" spans="1:4" x14ac:dyDescent="0.3">
      <c r="A67" t="s">
        <v>1589</v>
      </c>
      <c r="B67" s="8" t="str">
        <f>"RU_" &amp; RepoUsersTable[[#This Row],[Name]]</f>
        <v>RU_s008271</v>
      </c>
      <c r="D67" t="s">
        <v>1824</v>
      </c>
    </row>
    <row r="68" spans="1:4" x14ac:dyDescent="0.3">
      <c r="A68" t="s">
        <v>1571</v>
      </c>
      <c r="B68" s="8" t="str">
        <f>"RU_" &amp; RepoUsersTable[[#This Row],[Name]]</f>
        <v>RU_s008599</v>
      </c>
      <c r="D68" t="s">
        <v>2006</v>
      </c>
    </row>
    <row r="69" spans="1:4" x14ac:dyDescent="0.3">
      <c r="A69" t="s">
        <v>1817</v>
      </c>
      <c r="B69" s="8" t="str">
        <f>"RU_" &amp; RepoUsersTable[[#This Row],[Name]]</f>
        <v>RU_s008717</v>
      </c>
      <c r="D69" t="s">
        <v>2006</v>
      </c>
    </row>
    <row r="70" spans="1:4" x14ac:dyDescent="0.3">
      <c r="A70" t="s">
        <v>1585</v>
      </c>
      <c r="B70" s="8" t="str">
        <f>"RU_" &amp; RepoUsersTable[[#This Row],[Name]]</f>
        <v>RU_s009218</v>
      </c>
      <c r="D70" t="s">
        <v>1824</v>
      </c>
    </row>
    <row r="71" spans="1:4" x14ac:dyDescent="0.3">
      <c r="A71" t="s">
        <v>1750</v>
      </c>
      <c r="B71" s="8" t="str">
        <f>"RU_" &amp; RepoUsersTable[[#This Row],[Name]]</f>
        <v>RU_s009338</v>
      </c>
      <c r="D71" t="s">
        <v>2006</v>
      </c>
    </row>
    <row r="72" spans="1:4" x14ac:dyDescent="0.3">
      <c r="A72" t="s">
        <v>1810</v>
      </c>
      <c r="B72" s="8" t="str">
        <f>"RU_" &amp; RepoUsersTable[[#This Row],[Name]]</f>
        <v>RU_s009988</v>
      </c>
      <c r="D72" t="s">
        <v>2006</v>
      </c>
    </row>
    <row r="73" spans="1:4" x14ac:dyDescent="0.3">
      <c r="A73" t="s">
        <v>1696</v>
      </c>
      <c r="B73" s="8" t="str">
        <f>"RU_" &amp; RepoUsersTable[[#This Row],[Name]]</f>
        <v>RU_s010094</v>
      </c>
      <c r="D73" t="s">
        <v>1824</v>
      </c>
    </row>
    <row r="74" spans="1:4" x14ac:dyDescent="0.3">
      <c r="A74" t="s">
        <v>1527</v>
      </c>
      <c r="B74" s="8" t="str">
        <f>"RU_" &amp; RepoUsersTable[[#This Row],[Name]]</f>
        <v>RU_s010572</v>
      </c>
      <c r="D74" t="s">
        <v>2006</v>
      </c>
    </row>
    <row r="75" spans="1:4" x14ac:dyDescent="0.3">
      <c r="A75" t="s">
        <v>1712</v>
      </c>
      <c r="B75" s="8" t="str">
        <f>"RU_" &amp; RepoUsersTable[[#This Row],[Name]]</f>
        <v>RU_s010573</v>
      </c>
      <c r="D75" t="s">
        <v>1824</v>
      </c>
    </row>
    <row r="76" spans="1:4" x14ac:dyDescent="0.3">
      <c r="A76" t="s">
        <v>281</v>
      </c>
      <c r="B76" s="8" t="str">
        <f>"RU_" &amp; RepoUsersTable[[#This Row],[Name]]</f>
        <v>RU_s010640</v>
      </c>
      <c r="D76" t="s">
        <v>1824</v>
      </c>
    </row>
    <row r="77" spans="1:4" x14ac:dyDescent="0.3">
      <c r="A77" t="s">
        <v>1528</v>
      </c>
      <c r="B77" s="8" t="str">
        <f>"RU_" &amp; RepoUsersTable[[#This Row],[Name]]</f>
        <v>RU_s010719</v>
      </c>
      <c r="D77" t="s">
        <v>2006</v>
      </c>
    </row>
    <row r="78" spans="1:4" x14ac:dyDescent="0.3">
      <c r="A78" t="s">
        <v>377</v>
      </c>
      <c r="B78" s="8" t="str">
        <f>"RU_" &amp; RepoUsersTable[[#This Row],[Name]]</f>
        <v>RU_s010792</v>
      </c>
      <c r="D78" t="s">
        <v>2006</v>
      </c>
    </row>
    <row r="79" spans="1:4" x14ac:dyDescent="0.3">
      <c r="A79" t="s">
        <v>1663</v>
      </c>
      <c r="B79" s="8" t="str">
        <f>"RU_" &amp; RepoUsersTable[[#This Row],[Name]]</f>
        <v>RU_s011624</v>
      </c>
      <c r="D79" t="s">
        <v>1824</v>
      </c>
    </row>
    <row r="80" spans="1:4" x14ac:dyDescent="0.3">
      <c r="A80" t="s">
        <v>1572</v>
      </c>
      <c r="B80" s="8" t="str">
        <f>"RU_" &amp; RepoUsersTable[[#This Row],[Name]]</f>
        <v>RU_s012235</v>
      </c>
      <c r="D80" t="s">
        <v>1824</v>
      </c>
    </row>
    <row r="81" spans="1:4" x14ac:dyDescent="0.3">
      <c r="A81" t="s">
        <v>1830</v>
      </c>
      <c r="B81" s="8" t="str">
        <f>"RU_" &amp; RepoUsersTable[[#This Row],[Name]]</f>
        <v>RU_s012358</v>
      </c>
      <c r="D81" t="s">
        <v>2005</v>
      </c>
    </row>
    <row r="82" spans="1:4" x14ac:dyDescent="0.3">
      <c r="A82" t="s">
        <v>1749</v>
      </c>
      <c r="B82" s="8" t="str">
        <f>"RU_" &amp; RepoUsersTable[[#This Row],[Name]]</f>
        <v>RU_s012651</v>
      </c>
      <c r="D82" t="s">
        <v>2006</v>
      </c>
    </row>
    <row r="83" spans="1:4" x14ac:dyDescent="0.3">
      <c r="A83" t="s">
        <v>410</v>
      </c>
      <c r="B83" s="8" t="str">
        <f>"RU_" &amp; RepoUsersTable[[#This Row],[Name]]</f>
        <v>RU_s044114</v>
      </c>
      <c r="D83" t="s">
        <v>2006</v>
      </c>
    </row>
    <row r="84" spans="1:4" x14ac:dyDescent="0.3">
      <c r="A84" t="s">
        <v>1611</v>
      </c>
      <c r="B84" s="8" t="str">
        <f>"RU_" &amp; RepoUsersTable[[#This Row],[Name]]</f>
        <v>RU_s054002</v>
      </c>
      <c r="D84" t="s">
        <v>1824</v>
      </c>
    </row>
    <row r="85" spans="1:4" x14ac:dyDescent="0.3">
      <c r="A85" t="s">
        <v>1980</v>
      </c>
      <c r="B85" s="8" t="str">
        <f>"RU_" &amp; RepoUsersTable[[#This Row],[Name]]</f>
        <v>RU_s058713</v>
      </c>
      <c r="D85" t="s">
        <v>2005</v>
      </c>
    </row>
    <row r="86" spans="1:4" x14ac:dyDescent="0.3">
      <c r="A86" t="s">
        <v>1559</v>
      </c>
      <c r="B86" s="8" t="str">
        <f>"RU_" &amp; RepoUsersTable[[#This Row],[Name]]</f>
        <v>RU_s094161</v>
      </c>
      <c r="D86" t="s">
        <v>1824</v>
      </c>
    </row>
    <row r="87" spans="1:4" x14ac:dyDescent="0.3">
      <c r="A87" t="s">
        <v>1826</v>
      </c>
      <c r="B87" s="8" t="str">
        <f>"RU_" &amp; RepoUsersTable[[#This Row],[Name]]</f>
        <v>RU_s130522</v>
      </c>
      <c r="D87" t="s">
        <v>2005</v>
      </c>
    </row>
    <row r="88" spans="1:4" x14ac:dyDescent="0.3">
      <c r="A88" t="s">
        <v>1805</v>
      </c>
      <c r="B88" s="8" t="str">
        <f>"RU_" &amp; RepoUsersTable[[#This Row],[Name]]</f>
        <v>RU_s130543</v>
      </c>
      <c r="D88" t="s">
        <v>2006</v>
      </c>
    </row>
    <row r="89" spans="1:4" x14ac:dyDescent="0.3">
      <c r="A89" t="s">
        <v>1510</v>
      </c>
      <c r="B89" s="8" t="str">
        <f>"RU_" &amp; RepoUsersTable[[#This Row],[Name]]</f>
        <v>RU_s131011</v>
      </c>
      <c r="D89" t="s">
        <v>2006</v>
      </c>
    </row>
    <row r="90" spans="1:4" x14ac:dyDescent="0.3">
      <c r="A90" t="s">
        <v>1529</v>
      </c>
      <c r="B90" s="8" t="str">
        <f>"RU_" &amp; RepoUsersTable[[#This Row],[Name]]</f>
        <v>RU_s131182</v>
      </c>
      <c r="D90" t="s">
        <v>1824</v>
      </c>
    </row>
    <row r="91" spans="1:4" x14ac:dyDescent="0.3">
      <c r="A91" t="s">
        <v>1811</v>
      </c>
      <c r="B91" s="8" t="str">
        <f>"RU_" &amp; RepoUsersTable[[#This Row],[Name]]</f>
        <v>RU_s131381</v>
      </c>
      <c r="D91" t="s">
        <v>2006</v>
      </c>
    </row>
    <row r="92" spans="1:4" x14ac:dyDescent="0.3">
      <c r="A92" t="s">
        <v>1746</v>
      </c>
      <c r="B92" s="8" t="str">
        <f>"RU_" &amp; RepoUsersTable[[#This Row],[Name]]</f>
        <v>RU_s131858</v>
      </c>
      <c r="D92" t="s">
        <v>2006</v>
      </c>
    </row>
    <row r="93" spans="1:4" x14ac:dyDescent="0.3">
      <c r="A93" t="s">
        <v>1573</v>
      </c>
      <c r="B93" s="8" t="str">
        <f>"RU_" &amp; RepoUsersTable[[#This Row],[Name]]</f>
        <v>RU_s132040</v>
      </c>
      <c r="D93" t="s">
        <v>1824</v>
      </c>
    </row>
    <row r="94" spans="1:4" x14ac:dyDescent="0.3">
      <c r="A94" t="s">
        <v>1579</v>
      </c>
      <c r="B94" s="8" t="str">
        <f>"RU_" &amp; RepoUsersTable[[#This Row],[Name]]</f>
        <v>RU_s132294</v>
      </c>
      <c r="D94" t="s">
        <v>2006</v>
      </c>
    </row>
    <row r="95" spans="1:4" x14ac:dyDescent="0.3">
      <c r="A95" t="s">
        <v>1792</v>
      </c>
      <c r="B95" s="8" t="str">
        <f>"RU_" &amp; RepoUsersTable[[#This Row],[Name]]</f>
        <v>RU_s132700</v>
      </c>
      <c r="D95" t="s">
        <v>1824</v>
      </c>
    </row>
    <row r="96" spans="1:4" x14ac:dyDescent="0.3">
      <c r="A96" t="s">
        <v>1756</v>
      </c>
      <c r="B96" s="8" t="str">
        <f>"RU_" &amp; RepoUsersTable[[#This Row],[Name]]</f>
        <v>RU_s133241</v>
      </c>
      <c r="D96" t="s">
        <v>2006</v>
      </c>
    </row>
    <row r="97" spans="1:4" x14ac:dyDescent="0.3">
      <c r="A97" t="s">
        <v>1736</v>
      </c>
      <c r="B97" s="8" t="str">
        <f>"RU_" &amp; RepoUsersTable[[#This Row],[Name]]</f>
        <v>RU_s133670</v>
      </c>
      <c r="D97" t="s">
        <v>2006</v>
      </c>
    </row>
    <row r="98" spans="1:4" x14ac:dyDescent="0.3">
      <c r="A98" t="s">
        <v>1682</v>
      </c>
      <c r="B98" s="8" t="str">
        <f>"RU_" &amp; RepoUsersTable[[#This Row],[Name]]</f>
        <v>RU_s135901</v>
      </c>
      <c r="D98" t="s">
        <v>1824</v>
      </c>
    </row>
    <row r="99" spans="1:4" x14ac:dyDescent="0.3">
      <c r="A99" t="s">
        <v>1927</v>
      </c>
      <c r="B99" s="8" t="str">
        <f>"RU_" &amp; RepoUsersTable[[#This Row],[Name]]</f>
        <v>RU_s136267</v>
      </c>
      <c r="D99" t="s">
        <v>2005</v>
      </c>
    </row>
    <row r="100" spans="1:4" x14ac:dyDescent="0.3">
      <c r="A100" t="s">
        <v>1780</v>
      </c>
      <c r="B100" s="8" t="str">
        <f>"RU_" &amp; RepoUsersTable[[#This Row],[Name]]</f>
        <v>RU_s139362</v>
      </c>
      <c r="D100" t="s">
        <v>1824</v>
      </c>
    </row>
    <row r="101" spans="1:4" x14ac:dyDescent="0.3">
      <c r="A101" t="s">
        <v>1678</v>
      </c>
      <c r="B101" s="8" t="str">
        <f>"RU_" &amp; RepoUsersTable[[#This Row],[Name]]</f>
        <v>RU_s140081</v>
      </c>
      <c r="D101" t="s">
        <v>1824</v>
      </c>
    </row>
    <row r="102" spans="1:4" x14ac:dyDescent="0.3">
      <c r="A102" t="s">
        <v>1511</v>
      </c>
      <c r="B102" s="8" t="str">
        <f>"RU_" &amp; RepoUsersTable[[#This Row],[Name]]</f>
        <v>RU_s142161</v>
      </c>
      <c r="D102" t="s">
        <v>1824</v>
      </c>
    </row>
    <row r="103" spans="1:4" x14ac:dyDescent="0.3">
      <c r="A103" t="s">
        <v>90</v>
      </c>
      <c r="B103" s="8" t="str">
        <f>"RU_" &amp; RepoUsersTable[[#This Row],[Name]]</f>
        <v>RU_s143001</v>
      </c>
      <c r="D103" t="s">
        <v>1824</v>
      </c>
    </row>
    <row r="104" spans="1:4" x14ac:dyDescent="0.3">
      <c r="A104" t="s">
        <v>1530</v>
      </c>
      <c r="B104" s="8" t="str">
        <f>"RU_" &amp; RepoUsersTable[[#This Row],[Name]]</f>
        <v>RU_s148222</v>
      </c>
      <c r="D104" t="s">
        <v>2006</v>
      </c>
    </row>
    <row r="105" spans="1:4" x14ac:dyDescent="0.3">
      <c r="A105" t="s">
        <v>1888</v>
      </c>
      <c r="B105" s="8" t="str">
        <f>"RU_" &amp; RepoUsersTable[[#This Row],[Name]]</f>
        <v>RU_s153720</v>
      </c>
      <c r="D105" t="s">
        <v>2005</v>
      </c>
    </row>
    <row r="106" spans="1:4" x14ac:dyDescent="0.3">
      <c r="A106" t="s">
        <v>1806</v>
      </c>
      <c r="B106" s="8" t="str">
        <f>"RU_" &amp; RepoUsersTable[[#This Row],[Name]]</f>
        <v>RU_s173448</v>
      </c>
      <c r="D106" t="s">
        <v>1824</v>
      </c>
    </row>
    <row r="107" spans="1:4" x14ac:dyDescent="0.3">
      <c r="A107" t="s">
        <v>54</v>
      </c>
      <c r="B107" s="8" t="str">
        <f>"RU_" &amp; RepoUsersTable[[#This Row],[Name]]</f>
        <v>RU_s173463</v>
      </c>
      <c r="D107" t="s">
        <v>2006</v>
      </c>
    </row>
    <row r="108" spans="1:4" x14ac:dyDescent="0.3">
      <c r="A108" t="s">
        <v>225</v>
      </c>
      <c r="B108" s="8" t="str">
        <f>"RU_" &amp; RepoUsersTable[[#This Row],[Name]]</f>
        <v>RU_s174125</v>
      </c>
      <c r="D108" t="s">
        <v>2006</v>
      </c>
    </row>
    <row r="109" spans="1:4" x14ac:dyDescent="0.3">
      <c r="A109" t="s">
        <v>246</v>
      </c>
      <c r="B109" s="8" t="str">
        <f>"RU_" &amp; RepoUsersTable[[#This Row],[Name]]</f>
        <v>RU_s178673</v>
      </c>
      <c r="D109" t="s">
        <v>2006</v>
      </c>
    </row>
    <row r="110" spans="1:4" x14ac:dyDescent="0.3">
      <c r="A110" t="s">
        <v>1618</v>
      </c>
      <c r="B110" s="8" t="str">
        <f>"RU_" &amp; RepoUsersTable[[#This Row],[Name]]</f>
        <v>RU_s178841</v>
      </c>
      <c r="D110" t="s">
        <v>2006</v>
      </c>
    </row>
    <row r="111" spans="1:4" x14ac:dyDescent="0.3">
      <c r="A111" t="s">
        <v>1650</v>
      </c>
      <c r="B111" s="8" t="str">
        <f>"RU_" &amp; RepoUsersTable[[#This Row],[Name]]</f>
        <v>RU_s178853</v>
      </c>
      <c r="D111" t="s">
        <v>1824</v>
      </c>
    </row>
    <row r="112" spans="1:4" x14ac:dyDescent="0.3">
      <c r="A112" t="s">
        <v>1590</v>
      </c>
      <c r="B112" s="8" t="str">
        <f>"RU_" &amp; RepoUsersTable[[#This Row],[Name]]</f>
        <v>RU_s179120</v>
      </c>
      <c r="D112" t="s">
        <v>1824</v>
      </c>
    </row>
    <row r="113" spans="1:4" x14ac:dyDescent="0.3">
      <c r="A113" t="s">
        <v>1621</v>
      </c>
      <c r="B113" s="8" t="str">
        <f>"RU_" &amp; RepoUsersTable[[#This Row],[Name]]</f>
        <v>RU_s179860</v>
      </c>
      <c r="D113" t="s">
        <v>2006</v>
      </c>
    </row>
    <row r="114" spans="1:4" x14ac:dyDescent="0.3">
      <c r="A114" t="s">
        <v>255</v>
      </c>
      <c r="B114" s="8" t="str">
        <f>"RU_" &amp; RepoUsersTable[[#This Row],[Name]]</f>
        <v>RU_s179953</v>
      </c>
      <c r="D114" t="s">
        <v>2006</v>
      </c>
    </row>
    <row r="115" spans="1:4" x14ac:dyDescent="0.3">
      <c r="A115" t="s">
        <v>1721</v>
      </c>
      <c r="B115" s="8" t="str">
        <f>"RU_" &amp; RepoUsersTable[[#This Row],[Name]]</f>
        <v>RU_s180313</v>
      </c>
      <c r="D115" t="s">
        <v>2006</v>
      </c>
    </row>
    <row r="116" spans="1:4" x14ac:dyDescent="0.3">
      <c r="A116" t="s">
        <v>1709</v>
      </c>
      <c r="B116" s="8" t="str">
        <f>"RU_" &amp; RepoUsersTable[[#This Row],[Name]]</f>
        <v>RU_s182394</v>
      </c>
      <c r="D116" t="s">
        <v>1824</v>
      </c>
    </row>
    <row r="117" spans="1:4" x14ac:dyDescent="0.3">
      <c r="A117" t="s">
        <v>1804</v>
      </c>
      <c r="B117" s="8" t="str">
        <f>"RU_" &amp; RepoUsersTable[[#This Row],[Name]]</f>
        <v>RU_s182459</v>
      </c>
      <c r="D117" t="s">
        <v>1824</v>
      </c>
    </row>
    <row r="118" spans="1:4" x14ac:dyDescent="0.3">
      <c r="A118" t="s">
        <v>1516</v>
      </c>
      <c r="B118" s="8" t="str">
        <f>"RU_" &amp; RepoUsersTable[[#This Row],[Name]]</f>
        <v>RU_s182647</v>
      </c>
      <c r="D118" t="s">
        <v>2006</v>
      </c>
    </row>
    <row r="119" spans="1:4" x14ac:dyDescent="0.3">
      <c r="A119" t="s">
        <v>1687</v>
      </c>
      <c r="B119" s="8" t="str">
        <f>"RU_" &amp; RepoUsersTable[[#This Row],[Name]]</f>
        <v>RU_s182913</v>
      </c>
      <c r="D119" t="s">
        <v>2006</v>
      </c>
    </row>
    <row r="120" spans="1:4" x14ac:dyDescent="0.3">
      <c r="A120" t="s">
        <v>1576</v>
      </c>
      <c r="B120" s="8" t="str">
        <f>"RU_" &amp; RepoUsersTable[[#This Row],[Name]]</f>
        <v>RU_s183074</v>
      </c>
      <c r="D120" t="s">
        <v>1824</v>
      </c>
    </row>
    <row r="121" spans="1:4" x14ac:dyDescent="0.3">
      <c r="A121" t="s">
        <v>1551</v>
      </c>
      <c r="B121" s="8" t="str">
        <f>"RU_" &amp; RepoUsersTable[[#This Row],[Name]]</f>
        <v>RU_s183623</v>
      </c>
      <c r="D121" t="s">
        <v>1824</v>
      </c>
    </row>
    <row r="122" spans="1:4" x14ac:dyDescent="0.3">
      <c r="A122" t="s">
        <v>1517</v>
      </c>
      <c r="B122" s="8" t="str">
        <f>"RU_" &amp; RepoUsersTable[[#This Row],[Name]]</f>
        <v>RU_s184520</v>
      </c>
      <c r="D122" t="s">
        <v>1824</v>
      </c>
    </row>
    <row r="123" spans="1:4" x14ac:dyDescent="0.3">
      <c r="A123" t="s">
        <v>1785</v>
      </c>
      <c r="B123" s="8" t="str">
        <f>"RU_" &amp; RepoUsersTable[[#This Row],[Name]]</f>
        <v>RU_s185920</v>
      </c>
      <c r="D123" t="s">
        <v>1824</v>
      </c>
    </row>
    <row r="124" spans="1:4" x14ac:dyDescent="0.3">
      <c r="A124" t="s">
        <v>1518</v>
      </c>
      <c r="B124" s="8" t="str">
        <f>"RU_" &amp; RepoUsersTable[[#This Row],[Name]]</f>
        <v>RU_s186128</v>
      </c>
      <c r="D124" t="s">
        <v>2006</v>
      </c>
    </row>
    <row r="125" spans="1:4" x14ac:dyDescent="0.3">
      <c r="A125" t="s">
        <v>1786</v>
      </c>
      <c r="B125" s="8" t="str">
        <f>"RU_" &amp; RepoUsersTable[[#This Row],[Name]]</f>
        <v>RU_s186243</v>
      </c>
      <c r="D125" t="s">
        <v>1824</v>
      </c>
    </row>
    <row r="126" spans="1:4" x14ac:dyDescent="0.3">
      <c r="A126" t="s">
        <v>1531</v>
      </c>
      <c r="B126" s="8" t="str">
        <f>"RU_" &amp; RepoUsersTable[[#This Row],[Name]]</f>
        <v>RU_s186283</v>
      </c>
      <c r="D126" t="s">
        <v>2006</v>
      </c>
    </row>
    <row r="127" spans="1:4" x14ac:dyDescent="0.3">
      <c r="A127" t="s">
        <v>1612</v>
      </c>
      <c r="B127" s="8" t="str">
        <f>"RU_" &amp; RepoUsersTable[[#This Row],[Name]]</f>
        <v>RU_s187730</v>
      </c>
      <c r="D127" t="s">
        <v>1824</v>
      </c>
    </row>
    <row r="128" spans="1:4" x14ac:dyDescent="0.3">
      <c r="A128" t="s">
        <v>1580</v>
      </c>
      <c r="B128" s="8" t="str">
        <f>"RU_" &amp; RepoUsersTable[[#This Row],[Name]]</f>
        <v>RU_s187760</v>
      </c>
      <c r="D128" t="s">
        <v>2006</v>
      </c>
    </row>
    <row r="129" spans="1:4" x14ac:dyDescent="0.3">
      <c r="A129" t="s">
        <v>1664</v>
      </c>
      <c r="B129" s="8" t="str">
        <f>"RU_" &amp; RepoUsersTable[[#This Row],[Name]]</f>
        <v>RU_s188122</v>
      </c>
      <c r="D129" t="s">
        <v>2006</v>
      </c>
    </row>
    <row r="130" spans="1:4" x14ac:dyDescent="0.3">
      <c r="A130" t="s">
        <v>1577</v>
      </c>
      <c r="B130" s="8" t="str">
        <f>"RU_" &amp; RepoUsersTable[[#This Row],[Name]]</f>
        <v>RU_s188785</v>
      </c>
      <c r="D130" t="s">
        <v>2006</v>
      </c>
    </row>
    <row r="131" spans="1:4" x14ac:dyDescent="0.3">
      <c r="A131" t="s">
        <v>1657</v>
      </c>
      <c r="B131" s="8" t="str">
        <f>"RU_" &amp; RepoUsersTable[[#This Row],[Name]]</f>
        <v>RU_s189028</v>
      </c>
      <c r="D131" t="s">
        <v>2006</v>
      </c>
    </row>
    <row r="132" spans="1:4" x14ac:dyDescent="0.3">
      <c r="A132" t="s">
        <v>1672</v>
      </c>
      <c r="B132" s="8" t="str">
        <f>"RU_" &amp; RepoUsersTable[[#This Row],[Name]]</f>
        <v>RU_s189126</v>
      </c>
      <c r="D132" t="s">
        <v>1824</v>
      </c>
    </row>
    <row r="133" spans="1:4" x14ac:dyDescent="0.3">
      <c r="A133" t="s">
        <v>42</v>
      </c>
      <c r="B133" s="8" t="str">
        <f>"RU_" &amp; RepoUsersTable[[#This Row],[Name]]</f>
        <v>RU_s189784</v>
      </c>
      <c r="D133" t="s">
        <v>1824</v>
      </c>
    </row>
    <row r="134" spans="1:4" x14ac:dyDescent="0.3">
      <c r="A134" t="s">
        <v>1635</v>
      </c>
      <c r="B134" s="8" t="str">
        <f>"RU_" &amp; RepoUsersTable[[#This Row],[Name]]</f>
        <v>RU_s191545</v>
      </c>
      <c r="D134" t="s">
        <v>2006</v>
      </c>
    </row>
    <row r="135" spans="1:4" x14ac:dyDescent="0.3">
      <c r="A135" t="s">
        <v>1733</v>
      </c>
      <c r="B135" s="8" t="str">
        <f>"RU_" &amp; RepoUsersTable[[#This Row],[Name]]</f>
        <v>RU_s192085</v>
      </c>
      <c r="D135" t="s">
        <v>1824</v>
      </c>
    </row>
    <row r="136" spans="1:4" x14ac:dyDescent="0.3">
      <c r="A136" t="s">
        <v>1613</v>
      </c>
      <c r="B136" s="8" t="str">
        <f>"RU_" &amp; RepoUsersTable[[#This Row],[Name]]</f>
        <v>RU_s192266</v>
      </c>
      <c r="D136" t="s">
        <v>1824</v>
      </c>
    </row>
    <row r="137" spans="1:4" x14ac:dyDescent="0.3">
      <c r="A137" t="s">
        <v>1614</v>
      </c>
      <c r="B137" s="8" t="str">
        <f>"RU_" &amp; RepoUsersTable[[#This Row],[Name]]</f>
        <v>RU_s193270</v>
      </c>
      <c r="D137" t="s">
        <v>2006</v>
      </c>
    </row>
    <row r="138" spans="1:4" x14ac:dyDescent="0.3">
      <c r="A138" t="s">
        <v>1692</v>
      </c>
      <c r="B138" s="8" t="str">
        <f>"RU_" &amp; RepoUsersTable[[#This Row],[Name]]</f>
        <v>RU_s194564</v>
      </c>
      <c r="D138" t="s">
        <v>1824</v>
      </c>
    </row>
    <row r="139" spans="1:4" x14ac:dyDescent="0.3">
      <c r="A139" t="s">
        <v>1591</v>
      </c>
      <c r="B139" s="8" t="str">
        <f>"RU_" &amp; RepoUsersTable[[#This Row],[Name]]</f>
        <v>RU_s194745</v>
      </c>
      <c r="D139" t="s">
        <v>2006</v>
      </c>
    </row>
    <row r="140" spans="1:4" x14ac:dyDescent="0.3">
      <c r="A140" t="s">
        <v>1867</v>
      </c>
      <c r="B140" s="8" t="str">
        <f>"RU_" &amp; RepoUsersTable[[#This Row],[Name]]</f>
        <v>RU_s194759</v>
      </c>
      <c r="D140" t="s">
        <v>2005</v>
      </c>
    </row>
    <row r="141" spans="1:4" x14ac:dyDescent="0.3">
      <c r="A141" t="s">
        <v>1615</v>
      </c>
      <c r="B141" s="8" t="str">
        <f>"RU_" &amp; RepoUsersTable[[#This Row],[Name]]</f>
        <v>RU_s195222</v>
      </c>
      <c r="D141" t="s">
        <v>1824</v>
      </c>
    </row>
    <row r="142" spans="1:4" x14ac:dyDescent="0.3">
      <c r="A142" t="s">
        <v>1566</v>
      </c>
      <c r="B142" s="8" t="str">
        <f>"RU_" &amp; RepoUsersTable[[#This Row],[Name]]</f>
        <v>RU_s195393</v>
      </c>
      <c r="D142" t="s">
        <v>1824</v>
      </c>
    </row>
    <row r="143" spans="1:4" x14ac:dyDescent="0.3">
      <c r="A143" t="s">
        <v>1779</v>
      </c>
      <c r="B143" s="8" t="str">
        <f>"RU_" &amp; RepoUsersTable[[#This Row],[Name]]</f>
        <v>RU_s195640</v>
      </c>
      <c r="D143" t="s">
        <v>1824</v>
      </c>
    </row>
    <row r="144" spans="1:4" x14ac:dyDescent="0.3">
      <c r="A144" t="s">
        <v>1299</v>
      </c>
      <c r="B144" s="8" t="str">
        <f>"RU_" &amp; RepoUsersTable[[#This Row],[Name]]</f>
        <v>RU_s195642</v>
      </c>
      <c r="D144" t="s">
        <v>1824</v>
      </c>
    </row>
    <row r="145" spans="1:4" x14ac:dyDescent="0.3">
      <c r="A145" t="s">
        <v>1868</v>
      </c>
      <c r="B145" s="8" t="str">
        <f>"RU_" &amp; RepoUsersTable[[#This Row],[Name]]</f>
        <v>RU_s195644</v>
      </c>
      <c r="D145" t="s">
        <v>2005</v>
      </c>
    </row>
    <row r="146" spans="1:4" x14ac:dyDescent="0.3">
      <c r="A146" t="s">
        <v>1803</v>
      </c>
      <c r="B146" s="8" t="str">
        <f>"RU_" &amp; RepoUsersTable[[#This Row],[Name]]</f>
        <v>RU_s195798</v>
      </c>
      <c r="D146" t="s">
        <v>1824</v>
      </c>
    </row>
    <row r="147" spans="1:4" x14ac:dyDescent="0.3">
      <c r="A147" t="s">
        <v>1742</v>
      </c>
      <c r="B147" s="8" t="str">
        <f>"RU_" &amp; RepoUsersTable[[#This Row],[Name]]</f>
        <v>RU_s196144</v>
      </c>
      <c r="D147" t="s">
        <v>1824</v>
      </c>
    </row>
    <row r="148" spans="1:4" x14ac:dyDescent="0.3">
      <c r="A148" t="s">
        <v>1645</v>
      </c>
      <c r="B148" s="8" t="str">
        <f>"RU_" &amp; RepoUsersTable[[#This Row],[Name]]</f>
        <v>RU_s196691</v>
      </c>
      <c r="D148" t="s">
        <v>1824</v>
      </c>
    </row>
    <row r="149" spans="1:4" x14ac:dyDescent="0.3">
      <c r="A149" t="s">
        <v>1671</v>
      </c>
      <c r="B149" s="8" t="str">
        <f>"RU_" &amp; RepoUsersTable[[#This Row],[Name]]</f>
        <v>RU_s196849</v>
      </c>
      <c r="D149" t="s">
        <v>1824</v>
      </c>
    </row>
    <row r="150" spans="1:4" x14ac:dyDescent="0.3">
      <c r="A150" t="s">
        <v>1592</v>
      </c>
      <c r="B150" s="8" t="str">
        <f>"RU_" &amp; RepoUsersTable[[#This Row],[Name]]</f>
        <v>RU_s196887</v>
      </c>
      <c r="D150" t="s">
        <v>2006</v>
      </c>
    </row>
    <row r="151" spans="1:4" x14ac:dyDescent="0.3">
      <c r="A151" t="s">
        <v>1869</v>
      </c>
      <c r="B151" s="8" t="str">
        <f>"RU_" &amp; RepoUsersTable[[#This Row],[Name]]</f>
        <v>RU_s197206</v>
      </c>
      <c r="D151" t="s">
        <v>2005</v>
      </c>
    </row>
    <row r="152" spans="1:4" x14ac:dyDescent="0.3">
      <c r="A152" t="s">
        <v>1891</v>
      </c>
      <c r="B152" s="8" t="str">
        <f>"RU_" &amp; RepoUsersTable[[#This Row],[Name]]</f>
        <v>RU_s198176</v>
      </c>
      <c r="D152" t="s">
        <v>2005</v>
      </c>
    </row>
    <row r="153" spans="1:4" x14ac:dyDescent="0.3">
      <c r="A153" t="s">
        <v>1819</v>
      </c>
      <c r="B153" s="8" t="str">
        <f>"RU_" &amp; RepoUsersTable[[#This Row],[Name]]</f>
        <v>RU_s199146</v>
      </c>
      <c r="D153" t="s">
        <v>1824</v>
      </c>
    </row>
    <row r="154" spans="1:4" x14ac:dyDescent="0.3">
      <c r="A154" t="s">
        <v>1726</v>
      </c>
      <c r="B154" s="8" t="str">
        <f>"RU_" &amp; RepoUsersTable[[#This Row],[Name]]</f>
        <v>RU_s199504</v>
      </c>
      <c r="D154" t="s">
        <v>1824</v>
      </c>
    </row>
    <row r="155" spans="1:4" x14ac:dyDescent="0.3">
      <c r="A155" t="s">
        <v>1752</v>
      </c>
      <c r="B155" s="8" t="str">
        <f>"RU_" &amp; RepoUsersTable[[#This Row],[Name]]</f>
        <v>RU_s199507</v>
      </c>
      <c r="D155" t="s">
        <v>2006</v>
      </c>
    </row>
    <row r="156" spans="1:4" x14ac:dyDescent="0.3">
      <c r="A156" t="s">
        <v>1911</v>
      </c>
      <c r="B156" s="8" t="str">
        <f>"RU_" &amp; RepoUsersTable[[#This Row],[Name]]</f>
        <v>RU_s200424</v>
      </c>
      <c r="D156" t="s">
        <v>2005</v>
      </c>
    </row>
    <row r="157" spans="1:4" x14ac:dyDescent="0.3">
      <c r="A157" t="s">
        <v>1735</v>
      </c>
      <c r="B157" s="8" t="str">
        <f>"RU_" &amp; RepoUsersTable[[#This Row],[Name]]</f>
        <v>RU_s201114</v>
      </c>
      <c r="D157" t="s">
        <v>1824</v>
      </c>
    </row>
    <row r="158" spans="1:4" x14ac:dyDescent="0.3">
      <c r="A158" t="s">
        <v>1552</v>
      </c>
      <c r="B158" s="8" t="str">
        <f>"RU_" &amp; RepoUsersTable[[#This Row],[Name]]</f>
        <v>RU_s202025</v>
      </c>
      <c r="D158" t="s">
        <v>1824</v>
      </c>
    </row>
    <row r="159" spans="1:4" x14ac:dyDescent="0.3">
      <c r="A159" t="s">
        <v>1821</v>
      </c>
      <c r="B159" s="8" t="str">
        <f>"RU_" &amp; RepoUsersTable[[#This Row],[Name]]</f>
        <v>RU_s203068</v>
      </c>
      <c r="D159" t="s">
        <v>2006</v>
      </c>
    </row>
    <row r="160" spans="1:4" x14ac:dyDescent="0.3">
      <c r="A160" t="s">
        <v>991</v>
      </c>
      <c r="B160" s="8" t="str">
        <f>"RU_" &amp; RepoUsersTable[[#This Row],[Name]]</f>
        <v>RU_s203524</v>
      </c>
      <c r="D160" t="s">
        <v>1824</v>
      </c>
    </row>
    <row r="161" spans="1:4" x14ac:dyDescent="0.3">
      <c r="A161" t="s">
        <v>1698</v>
      </c>
      <c r="B161" s="8" t="str">
        <f>"RU_" &amp; RepoUsersTable[[#This Row],[Name]]</f>
        <v>RU_s203927</v>
      </c>
      <c r="D161" t="s">
        <v>2006</v>
      </c>
    </row>
    <row r="162" spans="1:4" x14ac:dyDescent="0.3">
      <c r="A162" t="s">
        <v>1557</v>
      </c>
      <c r="B162" s="8" t="str">
        <f>"RU_" &amp; RepoUsersTable[[#This Row],[Name]]</f>
        <v>RU_s204452</v>
      </c>
      <c r="D162" t="s">
        <v>1824</v>
      </c>
    </row>
    <row r="163" spans="1:4" x14ac:dyDescent="0.3">
      <c r="A163" t="s">
        <v>1797</v>
      </c>
      <c r="B163" s="8" t="str">
        <f>"RU_" &amp; RepoUsersTable[[#This Row],[Name]]</f>
        <v>RU_s205930</v>
      </c>
      <c r="D163" t="s">
        <v>1824</v>
      </c>
    </row>
    <row r="164" spans="1:4" x14ac:dyDescent="0.3">
      <c r="A164" t="s">
        <v>1879</v>
      </c>
      <c r="B164" s="8" t="str">
        <f>"RU_" &amp; RepoUsersTable[[#This Row],[Name]]</f>
        <v>RU_s206288</v>
      </c>
      <c r="D164" t="s">
        <v>2005</v>
      </c>
    </row>
    <row r="165" spans="1:4" x14ac:dyDescent="0.3">
      <c r="A165" t="s">
        <v>1532</v>
      </c>
      <c r="B165" s="8" t="str">
        <f>"RU_" &amp; RepoUsersTable[[#This Row],[Name]]</f>
        <v>RU_s206534</v>
      </c>
      <c r="D165" t="s">
        <v>2006</v>
      </c>
    </row>
    <row r="166" spans="1:4" x14ac:dyDescent="0.3">
      <c r="A166" t="s">
        <v>1593</v>
      </c>
      <c r="B166" s="8" t="str">
        <f>"RU_" &amp; RepoUsersTable[[#This Row],[Name]]</f>
        <v>RU_s206653</v>
      </c>
      <c r="D166" t="s">
        <v>1824</v>
      </c>
    </row>
    <row r="167" spans="1:4" x14ac:dyDescent="0.3">
      <c r="A167" t="s">
        <v>1931</v>
      </c>
      <c r="B167" s="8" t="str">
        <f>"RU_" &amp; RepoUsersTable[[#This Row],[Name]]</f>
        <v>RU_s207725</v>
      </c>
      <c r="D167" t="s">
        <v>2005</v>
      </c>
    </row>
    <row r="168" spans="1:4" x14ac:dyDescent="0.3">
      <c r="A168" t="s">
        <v>1578</v>
      </c>
      <c r="B168" s="8" t="str">
        <f>"RU_" &amp; RepoUsersTable[[#This Row],[Name]]</f>
        <v>RU_s207769</v>
      </c>
      <c r="D168" t="s">
        <v>1824</v>
      </c>
    </row>
    <row r="169" spans="1:4" x14ac:dyDescent="0.3">
      <c r="A169" t="s">
        <v>1581</v>
      </c>
      <c r="B169" s="8" t="str">
        <f>"RU_" &amp; RepoUsersTable[[#This Row],[Name]]</f>
        <v>RU_s207855</v>
      </c>
      <c r="D169" t="s">
        <v>2006</v>
      </c>
    </row>
    <row r="170" spans="1:4" x14ac:dyDescent="0.3">
      <c r="A170" t="s">
        <v>1870</v>
      </c>
      <c r="B170" s="8" t="str">
        <f>"RU_" &amp; RepoUsersTable[[#This Row],[Name]]</f>
        <v>RU_s209184</v>
      </c>
      <c r="D170" t="s">
        <v>2005</v>
      </c>
    </row>
    <row r="171" spans="1:4" x14ac:dyDescent="0.3">
      <c r="A171" t="s">
        <v>135</v>
      </c>
      <c r="B171" s="8" t="str">
        <f>"RU_" &amp; RepoUsersTable[[#This Row],[Name]]</f>
        <v>RU_s209399</v>
      </c>
      <c r="D171" t="s">
        <v>1824</v>
      </c>
    </row>
    <row r="172" spans="1:4" x14ac:dyDescent="0.3">
      <c r="A172" t="s">
        <v>1519</v>
      </c>
      <c r="B172" s="8" t="str">
        <f>"RU_" &amp; RepoUsersTable[[#This Row],[Name]]</f>
        <v>RU_s209664</v>
      </c>
      <c r="D172" t="s">
        <v>2006</v>
      </c>
    </row>
    <row r="173" spans="1:4" x14ac:dyDescent="0.3">
      <c r="A173" t="s">
        <v>1651</v>
      </c>
      <c r="B173" s="8" t="str">
        <f>"RU_" &amp; RepoUsersTable[[#This Row],[Name]]</f>
        <v>RU_s209894</v>
      </c>
      <c r="D173" t="s">
        <v>1824</v>
      </c>
    </row>
    <row r="174" spans="1:4" x14ac:dyDescent="0.3">
      <c r="A174" t="s">
        <v>1802</v>
      </c>
      <c r="B174" s="8" t="str">
        <f>"RU_" &amp; RepoUsersTable[[#This Row],[Name]]</f>
        <v>RU_s210562</v>
      </c>
      <c r="D174" t="s">
        <v>1824</v>
      </c>
    </row>
    <row r="175" spans="1:4" x14ac:dyDescent="0.3">
      <c r="A175" t="s">
        <v>211</v>
      </c>
      <c r="B175" s="8" t="str">
        <f>"RU_" &amp; RepoUsersTable[[#This Row],[Name]]</f>
        <v>RU_s210749</v>
      </c>
      <c r="D175" t="s">
        <v>2006</v>
      </c>
    </row>
    <row r="176" spans="1:4" x14ac:dyDescent="0.3">
      <c r="A176" t="s">
        <v>1640</v>
      </c>
      <c r="B176" s="8" t="str">
        <f>"RU_" &amp; RepoUsersTable[[#This Row],[Name]]</f>
        <v>RU_s211046</v>
      </c>
      <c r="D176" t="s">
        <v>2006</v>
      </c>
    </row>
    <row r="177" spans="1:4" x14ac:dyDescent="0.3">
      <c r="A177" t="s">
        <v>1748</v>
      </c>
      <c r="B177" s="8" t="str">
        <f>"RU_" &amp; RepoUsersTable[[#This Row],[Name]]</f>
        <v>RU_s211249</v>
      </c>
      <c r="D177" t="s">
        <v>2006</v>
      </c>
    </row>
    <row r="178" spans="1:4" x14ac:dyDescent="0.3">
      <c r="A178" t="s">
        <v>1760</v>
      </c>
      <c r="B178" s="8" t="str">
        <f>"RU_" &amp; RepoUsersTable[[#This Row],[Name]]</f>
        <v>RU_s211410</v>
      </c>
      <c r="D178" t="s">
        <v>1824</v>
      </c>
    </row>
    <row r="179" spans="1:4" x14ac:dyDescent="0.3">
      <c r="A179" t="s">
        <v>1520</v>
      </c>
      <c r="B179" s="8" t="str">
        <f>"RU_" &amp; RepoUsersTable[[#This Row],[Name]]</f>
        <v>RU_s211930</v>
      </c>
      <c r="D179" t="s">
        <v>2006</v>
      </c>
    </row>
    <row r="180" spans="1:4" x14ac:dyDescent="0.3">
      <c r="A180" t="s">
        <v>1857</v>
      </c>
      <c r="B180" s="8" t="str">
        <f>"RU_" &amp; RepoUsersTable[[#This Row],[Name]]</f>
        <v>RU_s212170</v>
      </c>
      <c r="D180" t="s">
        <v>2005</v>
      </c>
    </row>
    <row r="181" spans="1:4" x14ac:dyDescent="0.3">
      <c r="A181" t="s">
        <v>1798</v>
      </c>
      <c r="B181" s="8" t="str">
        <f>"RU_" &amp; RepoUsersTable[[#This Row],[Name]]</f>
        <v>RU_s219786</v>
      </c>
      <c r="D181" t="s">
        <v>1824</v>
      </c>
    </row>
    <row r="182" spans="1:4" x14ac:dyDescent="0.3">
      <c r="A182" t="s">
        <v>1699</v>
      </c>
      <c r="B182" s="8" t="str">
        <f>"RU_" &amp; RepoUsersTable[[#This Row],[Name]]</f>
        <v>RU_s223887</v>
      </c>
      <c r="D182" t="s">
        <v>1824</v>
      </c>
    </row>
    <row r="183" spans="1:4" x14ac:dyDescent="0.3">
      <c r="A183" t="s">
        <v>59</v>
      </c>
      <c r="B183" s="8" t="str">
        <f>"RU_" &amp; RepoUsersTable[[#This Row],[Name]]</f>
        <v>RU_s229931</v>
      </c>
      <c r="D183" t="s">
        <v>1824</v>
      </c>
    </row>
    <row r="184" spans="1:4" x14ac:dyDescent="0.3">
      <c r="A184" t="s">
        <v>1628</v>
      </c>
      <c r="B184" s="8" t="str">
        <f>"RU_" &amp; RepoUsersTable[[#This Row],[Name]]</f>
        <v>RU_s230426</v>
      </c>
      <c r="D184" t="s">
        <v>1824</v>
      </c>
    </row>
    <row r="185" spans="1:4" x14ac:dyDescent="0.3">
      <c r="A185" t="s">
        <v>1997</v>
      </c>
      <c r="B185" s="8" t="str">
        <f>"RU_" &amp; RepoUsersTable[[#This Row],[Name]]</f>
        <v>RU_s231014</v>
      </c>
      <c r="D185" t="s">
        <v>2005</v>
      </c>
    </row>
    <row r="186" spans="1:4" x14ac:dyDescent="0.3">
      <c r="A186" t="s">
        <v>1892</v>
      </c>
      <c r="B186" s="8" t="str">
        <f>"RU_" &amp; RepoUsersTable[[#This Row],[Name]]</f>
        <v>RU_s231225</v>
      </c>
      <c r="D186" t="s">
        <v>2005</v>
      </c>
    </row>
    <row r="187" spans="1:4" x14ac:dyDescent="0.3">
      <c r="A187" t="s">
        <v>2001</v>
      </c>
      <c r="B187" s="8" t="str">
        <f>"RU_" &amp; RepoUsersTable[[#This Row],[Name]]</f>
        <v>RU_s231426</v>
      </c>
      <c r="D187" t="s">
        <v>2005</v>
      </c>
    </row>
    <row r="188" spans="1:4" x14ac:dyDescent="0.3">
      <c r="A188" t="s">
        <v>1902</v>
      </c>
      <c r="B188" s="8" t="str">
        <f>"RU_" &amp; RepoUsersTable[[#This Row],[Name]]</f>
        <v>RU_s232645</v>
      </c>
      <c r="D188" t="s">
        <v>2005</v>
      </c>
    </row>
    <row r="189" spans="1:4" x14ac:dyDescent="0.3">
      <c r="A189" t="s">
        <v>1737</v>
      </c>
      <c r="B189" s="8" t="str">
        <f>"RU_" &amp; RepoUsersTable[[#This Row],[Name]]</f>
        <v>RU_s233488</v>
      </c>
      <c r="D189" t="s">
        <v>1824</v>
      </c>
    </row>
    <row r="190" spans="1:4" x14ac:dyDescent="0.3">
      <c r="A190" t="s">
        <v>1813</v>
      </c>
      <c r="B190" s="8" t="str">
        <f>"RU_" &amp; RepoUsersTable[[#This Row],[Name]]</f>
        <v>RU_s235526</v>
      </c>
      <c r="D190" t="s">
        <v>2006</v>
      </c>
    </row>
    <row r="191" spans="1:4" x14ac:dyDescent="0.3">
      <c r="A191" t="s">
        <v>1622</v>
      </c>
      <c r="B191" s="8" t="str">
        <f>"RU_" &amp; RepoUsersTable[[#This Row],[Name]]</f>
        <v>RU_s238727</v>
      </c>
      <c r="D191" t="s">
        <v>2006</v>
      </c>
    </row>
    <row r="192" spans="1:4" x14ac:dyDescent="0.3">
      <c r="A192" t="s">
        <v>1108</v>
      </c>
      <c r="B192" s="8" t="str">
        <f>"RU_" &amp; RepoUsersTable[[#This Row],[Name]]</f>
        <v>RU_s239290</v>
      </c>
      <c r="D192" t="s">
        <v>2006</v>
      </c>
    </row>
    <row r="193" spans="1:4" x14ac:dyDescent="0.3">
      <c r="A193" t="s">
        <v>1880</v>
      </c>
      <c r="B193" s="8" t="str">
        <f>"RU_" &amp; RepoUsersTable[[#This Row],[Name]]</f>
        <v>RU_s240425</v>
      </c>
      <c r="D193" t="s">
        <v>2005</v>
      </c>
    </row>
    <row r="194" spans="1:4" x14ac:dyDescent="0.3">
      <c r="A194" t="s">
        <v>1854</v>
      </c>
      <c r="B194" s="8" t="str">
        <f>"RU_" &amp; RepoUsersTable[[#This Row],[Name]]</f>
        <v>RU_s242932</v>
      </c>
      <c r="D194" t="s">
        <v>2005</v>
      </c>
    </row>
    <row r="195" spans="1:4" x14ac:dyDescent="0.3">
      <c r="A195" t="s">
        <v>1567</v>
      </c>
      <c r="B195" s="8" t="str">
        <f>"RU_" &amp; RepoUsersTable[[#This Row],[Name]]</f>
        <v>RU_s243088</v>
      </c>
      <c r="D195" t="s">
        <v>2006</v>
      </c>
    </row>
    <row r="196" spans="1:4" x14ac:dyDescent="0.3">
      <c r="A196" t="s">
        <v>1855</v>
      </c>
      <c r="B196" s="8" t="str">
        <f>"RU_" &amp; RepoUsersTable[[#This Row],[Name]]</f>
        <v>RU_s243247</v>
      </c>
      <c r="D196" t="s">
        <v>2005</v>
      </c>
    </row>
    <row r="197" spans="1:4" x14ac:dyDescent="0.3">
      <c r="A197" t="s">
        <v>1922</v>
      </c>
      <c r="B197" s="8" t="str">
        <f>"RU_" &amp; RepoUsersTable[[#This Row],[Name]]</f>
        <v>RU_s244005</v>
      </c>
      <c r="D197" t="s">
        <v>2005</v>
      </c>
    </row>
    <row r="198" spans="1:4" x14ac:dyDescent="0.3">
      <c r="A198" t="s">
        <v>1637</v>
      </c>
      <c r="B198" s="8" t="str">
        <f>"RU_" &amp; RepoUsersTable[[#This Row],[Name]]</f>
        <v>RU_s244187</v>
      </c>
      <c r="D198" t="s">
        <v>2006</v>
      </c>
    </row>
    <row r="199" spans="1:4" x14ac:dyDescent="0.3">
      <c r="A199" t="s">
        <v>1694</v>
      </c>
      <c r="B199" s="8" t="str">
        <f>"RU_" &amp; RepoUsersTable[[#This Row],[Name]]</f>
        <v>RU_s244448</v>
      </c>
      <c r="D199" t="s">
        <v>2006</v>
      </c>
    </row>
    <row r="200" spans="1:4" x14ac:dyDescent="0.3">
      <c r="A200" t="s">
        <v>1658</v>
      </c>
      <c r="B200" s="8" t="str">
        <f>"RU_" &amp; RepoUsersTable[[#This Row],[Name]]</f>
        <v>RU_s244650</v>
      </c>
      <c r="D200" t="s">
        <v>1824</v>
      </c>
    </row>
    <row r="201" spans="1:4" x14ac:dyDescent="0.3">
      <c r="A201" t="s">
        <v>1659</v>
      </c>
      <c r="B201" s="8" t="str">
        <f>"RU_" &amp; RepoUsersTable[[#This Row],[Name]]</f>
        <v>RU_s247746</v>
      </c>
      <c r="D201" t="s">
        <v>2006</v>
      </c>
    </row>
    <row r="202" spans="1:4" x14ac:dyDescent="0.3">
      <c r="A202" t="s">
        <v>1594</v>
      </c>
      <c r="B202" s="8" t="str">
        <f>"RU_" &amp; RepoUsersTable[[#This Row],[Name]]</f>
        <v>RU_s248234</v>
      </c>
      <c r="D202" t="s">
        <v>2006</v>
      </c>
    </row>
    <row r="203" spans="1:4" x14ac:dyDescent="0.3">
      <c r="A203" t="s">
        <v>1995</v>
      </c>
      <c r="B203" s="8" t="str">
        <f>"RU_" &amp; RepoUsersTable[[#This Row],[Name]]</f>
        <v>RU_s248273</v>
      </c>
      <c r="D203" t="s">
        <v>2005</v>
      </c>
    </row>
    <row r="204" spans="1:4" x14ac:dyDescent="0.3">
      <c r="A204" t="s">
        <v>1533</v>
      </c>
      <c r="B204" s="8" t="str">
        <f>"RU_" &amp; RepoUsersTable[[#This Row],[Name]]</f>
        <v>RU_s249005</v>
      </c>
      <c r="D204" t="s">
        <v>2006</v>
      </c>
    </row>
    <row r="205" spans="1:4" x14ac:dyDescent="0.3">
      <c r="A205" t="s">
        <v>1831</v>
      </c>
      <c r="B205" s="8" t="str">
        <f>"RU_" &amp; RepoUsersTable[[#This Row],[Name]]</f>
        <v>RU_s249251</v>
      </c>
      <c r="D205" t="s">
        <v>2005</v>
      </c>
    </row>
    <row r="206" spans="1:4" x14ac:dyDescent="0.3">
      <c r="A206" t="s">
        <v>1871</v>
      </c>
      <c r="B206" s="8" t="str">
        <f>"RU_" &amp; RepoUsersTable[[#This Row],[Name]]</f>
        <v>RU_s250226</v>
      </c>
      <c r="D206" t="s">
        <v>2005</v>
      </c>
    </row>
    <row r="207" spans="1:4" x14ac:dyDescent="0.3">
      <c r="A207" t="s">
        <v>1761</v>
      </c>
      <c r="B207" s="8" t="str">
        <f>"RU_" &amp; RepoUsersTable[[#This Row],[Name]]</f>
        <v>RU_s251080</v>
      </c>
      <c r="D207" t="s">
        <v>1824</v>
      </c>
    </row>
    <row r="208" spans="1:4" x14ac:dyDescent="0.3">
      <c r="A208" t="s">
        <v>1895</v>
      </c>
      <c r="B208" s="8" t="str">
        <f>"RU_" &amp; RepoUsersTable[[#This Row],[Name]]</f>
        <v>RU_s252614</v>
      </c>
      <c r="D208" t="s">
        <v>2005</v>
      </c>
    </row>
    <row r="209" spans="1:4" x14ac:dyDescent="0.3">
      <c r="A209" t="s">
        <v>1534</v>
      </c>
      <c r="B209" s="8" t="str">
        <f>"RU_" &amp; RepoUsersTable[[#This Row],[Name]]</f>
        <v>RU_s252714</v>
      </c>
      <c r="D209" t="s">
        <v>1824</v>
      </c>
    </row>
    <row r="210" spans="1:4" x14ac:dyDescent="0.3">
      <c r="A210" t="s">
        <v>1665</v>
      </c>
      <c r="B210" s="8" t="str">
        <f>"RU_" &amp; RepoUsersTable[[#This Row],[Name]]</f>
        <v>RU_s252795</v>
      </c>
      <c r="D210" t="s">
        <v>2006</v>
      </c>
    </row>
    <row r="211" spans="1:4" x14ac:dyDescent="0.3">
      <c r="A211" t="s">
        <v>1535</v>
      </c>
      <c r="B211" s="8" t="str">
        <f>"RU_" &amp; RepoUsersTable[[#This Row],[Name]]</f>
        <v>RU_s254311</v>
      </c>
      <c r="D211" t="s">
        <v>1824</v>
      </c>
    </row>
    <row r="212" spans="1:4" x14ac:dyDescent="0.3">
      <c r="A212" t="s">
        <v>1710</v>
      </c>
      <c r="B212" s="8" t="str">
        <f>"RU_" &amp; RepoUsersTable[[#This Row],[Name]]</f>
        <v>RU_s255610</v>
      </c>
      <c r="D212" t="s">
        <v>2006</v>
      </c>
    </row>
    <row r="213" spans="1:4" x14ac:dyDescent="0.3">
      <c r="A213" t="s">
        <v>2004</v>
      </c>
      <c r="B213" s="8" t="str">
        <f>"RU_" &amp; RepoUsersTable[[#This Row],[Name]]</f>
        <v>RU_s257960</v>
      </c>
      <c r="D213" t="s">
        <v>2005</v>
      </c>
    </row>
    <row r="214" spans="1:4" x14ac:dyDescent="0.3">
      <c r="A214" t="s">
        <v>1906</v>
      </c>
      <c r="B214" s="8" t="str">
        <f>"RU_" &amp; RepoUsersTable[[#This Row],[Name]]</f>
        <v>RU_s258433</v>
      </c>
      <c r="D214" t="s">
        <v>2005</v>
      </c>
    </row>
    <row r="215" spans="1:4" x14ac:dyDescent="0.3">
      <c r="A215" t="s">
        <v>1648</v>
      </c>
      <c r="B215" s="8" t="str">
        <f>"RU_" &amp; RepoUsersTable[[#This Row],[Name]]</f>
        <v>RU_s258580</v>
      </c>
      <c r="D215" t="s">
        <v>2006</v>
      </c>
    </row>
    <row r="216" spans="1:4" x14ac:dyDescent="0.3">
      <c r="A216" t="s">
        <v>1711</v>
      </c>
      <c r="B216" s="8" t="str">
        <f>"RU_" &amp; RepoUsersTable[[#This Row],[Name]]</f>
        <v>RU_s258618</v>
      </c>
      <c r="D216" t="s">
        <v>1824</v>
      </c>
    </row>
    <row r="217" spans="1:4" x14ac:dyDescent="0.3">
      <c r="A217" t="s">
        <v>1898</v>
      </c>
      <c r="B217" s="8" t="str">
        <f>"RU_" &amp; RepoUsersTable[[#This Row],[Name]]</f>
        <v>RU_s258814</v>
      </c>
      <c r="D217" t="s">
        <v>2005</v>
      </c>
    </row>
    <row r="218" spans="1:4" x14ac:dyDescent="0.3">
      <c r="A218" t="s">
        <v>1673</v>
      </c>
      <c r="B218" s="8" t="str">
        <f>"RU_" &amp; RepoUsersTable[[#This Row],[Name]]</f>
        <v>RU_s259228</v>
      </c>
      <c r="D218" t="s">
        <v>1824</v>
      </c>
    </row>
    <row r="219" spans="1:4" x14ac:dyDescent="0.3">
      <c r="A219" t="s">
        <v>1683</v>
      </c>
      <c r="B219" s="8" t="str">
        <f>"RU_" &amp; RepoUsersTable[[#This Row],[Name]]</f>
        <v>RU_s259993</v>
      </c>
      <c r="D219" t="s">
        <v>1824</v>
      </c>
    </row>
    <row r="220" spans="1:4" x14ac:dyDescent="0.3">
      <c r="A220" t="s">
        <v>1923</v>
      </c>
      <c r="B220" s="8" t="str">
        <f>"RU_" &amp; RepoUsersTable[[#This Row],[Name]]</f>
        <v>RU_s260625</v>
      </c>
      <c r="D220" t="s">
        <v>2005</v>
      </c>
    </row>
    <row r="221" spans="1:4" x14ac:dyDescent="0.3">
      <c r="A221" t="s">
        <v>1582</v>
      </c>
      <c r="B221" s="8" t="str">
        <f>"RU_" &amp; RepoUsersTable[[#This Row],[Name]]</f>
        <v>RU_s260705</v>
      </c>
      <c r="D221" t="s">
        <v>1824</v>
      </c>
    </row>
    <row r="222" spans="1:4" x14ac:dyDescent="0.3">
      <c r="A222" t="s">
        <v>1858</v>
      </c>
      <c r="B222" s="8" t="str">
        <f>"RU_" &amp; RepoUsersTable[[#This Row],[Name]]</f>
        <v>RU_s260895</v>
      </c>
      <c r="D222" t="s">
        <v>2005</v>
      </c>
    </row>
    <row r="223" spans="1:4" x14ac:dyDescent="0.3">
      <c r="A223" t="s">
        <v>1832</v>
      </c>
      <c r="B223" s="8" t="str">
        <f>"RU_" &amp; RepoUsersTable[[#This Row],[Name]]</f>
        <v>RU_s261076</v>
      </c>
      <c r="D223" t="s">
        <v>2005</v>
      </c>
    </row>
    <row r="224" spans="1:4" x14ac:dyDescent="0.3">
      <c r="A224" t="s">
        <v>1799</v>
      </c>
      <c r="B224" s="8" t="str">
        <f>"RU_" &amp; RepoUsersTable[[#This Row],[Name]]</f>
        <v>RU_s261379</v>
      </c>
      <c r="D224" t="s">
        <v>2006</v>
      </c>
    </row>
    <row r="225" spans="1:4" x14ac:dyDescent="0.3">
      <c r="A225" t="s">
        <v>1795</v>
      </c>
      <c r="B225" s="8" t="str">
        <f>"RU_" &amp; RepoUsersTable[[#This Row],[Name]]</f>
        <v>RU_s262865</v>
      </c>
      <c r="D225" t="s">
        <v>1824</v>
      </c>
    </row>
    <row r="226" spans="1:4" x14ac:dyDescent="0.3">
      <c r="A226" t="s">
        <v>1560</v>
      </c>
      <c r="B226" s="8" t="str">
        <f>"RU_" &amp; RepoUsersTable[[#This Row],[Name]]</f>
        <v>RU_s263074</v>
      </c>
      <c r="D226" t="s">
        <v>2006</v>
      </c>
    </row>
    <row r="227" spans="1:4" x14ac:dyDescent="0.3">
      <c r="A227" t="s">
        <v>1536</v>
      </c>
      <c r="B227" s="8" t="str">
        <f>"RU_" &amp; RepoUsersTable[[#This Row],[Name]]</f>
        <v>RU_s263867</v>
      </c>
      <c r="D227" t="s">
        <v>2006</v>
      </c>
    </row>
    <row r="228" spans="1:4" x14ac:dyDescent="0.3">
      <c r="A228" t="s">
        <v>1872</v>
      </c>
      <c r="B228" s="8" t="str">
        <f>"RU_" &amp; RepoUsersTable[[#This Row],[Name]]</f>
        <v>RU_s264529</v>
      </c>
      <c r="D228" t="s">
        <v>2005</v>
      </c>
    </row>
    <row r="229" spans="1:4" x14ac:dyDescent="0.3">
      <c r="A229" t="s">
        <v>1833</v>
      </c>
      <c r="B229" s="8" t="str">
        <f>"RU_" &amp; RepoUsersTable[[#This Row],[Name]]</f>
        <v>RU_s264706</v>
      </c>
      <c r="D229" t="s">
        <v>2005</v>
      </c>
    </row>
    <row r="230" spans="1:4" x14ac:dyDescent="0.3">
      <c r="A230" t="s">
        <v>1755</v>
      </c>
      <c r="B230" s="8" t="str">
        <f>"RU_" &amp; RepoUsersTable[[#This Row],[Name]]</f>
        <v>RU_s265025</v>
      </c>
      <c r="D230" t="s">
        <v>2006</v>
      </c>
    </row>
    <row r="231" spans="1:4" x14ac:dyDescent="0.3">
      <c r="A231" t="s">
        <v>1718</v>
      </c>
      <c r="B231" s="8" t="str">
        <f>"RU_" &amp; RepoUsersTable[[#This Row],[Name]]</f>
        <v>RU_s266666</v>
      </c>
      <c r="D231" t="s">
        <v>2006</v>
      </c>
    </row>
    <row r="232" spans="1:4" x14ac:dyDescent="0.3">
      <c r="A232" t="s">
        <v>1921</v>
      </c>
      <c r="B232" s="8" t="str">
        <f>"RU_" &amp; RepoUsersTable[[#This Row],[Name]]</f>
        <v>RU_s267077</v>
      </c>
      <c r="D232" t="s">
        <v>2005</v>
      </c>
    </row>
    <row r="233" spans="1:4" x14ac:dyDescent="0.3">
      <c r="A233" t="s">
        <v>1771</v>
      </c>
      <c r="B233" s="8" t="str">
        <f>"RU_" &amp; RepoUsersTable[[#This Row],[Name]]</f>
        <v>RU_s268494</v>
      </c>
      <c r="D233" t="s">
        <v>1824</v>
      </c>
    </row>
    <row r="234" spans="1:4" x14ac:dyDescent="0.3">
      <c r="A234" t="s">
        <v>1903</v>
      </c>
      <c r="B234" s="8" t="str">
        <f>"RU_" &amp; RepoUsersTable[[#This Row],[Name]]</f>
        <v>RU_s268968</v>
      </c>
      <c r="D234" t="s">
        <v>2005</v>
      </c>
    </row>
    <row r="235" spans="1:4" x14ac:dyDescent="0.3">
      <c r="A235" t="s">
        <v>1801</v>
      </c>
      <c r="B235" s="8" t="str">
        <f>"RU_" &amp; RepoUsersTable[[#This Row],[Name]]</f>
        <v>RU_s269268</v>
      </c>
      <c r="D235" t="s">
        <v>2006</v>
      </c>
    </row>
    <row r="236" spans="1:4" x14ac:dyDescent="0.3">
      <c r="A236" t="s">
        <v>1679</v>
      </c>
      <c r="B236" s="8" t="str">
        <f>"RU_" &amp; RepoUsersTable[[#This Row],[Name]]</f>
        <v>RU_s26942</v>
      </c>
      <c r="D236" t="s">
        <v>1824</v>
      </c>
    </row>
    <row r="237" spans="1:4" x14ac:dyDescent="0.3">
      <c r="A237" t="s">
        <v>1681</v>
      </c>
      <c r="B237" s="8" t="str">
        <f>"RU_" &amp; RepoUsersTable[[#This Row],[Name]]</f>
        <v>RU_s269462</v>
      </c>
      <c r="D237" t="s">
        <v>2006</v>
      </c>
    </row>
    <row r="238" spans="1:4" x14ac:dyDescent="0.3">
      <c r="A238" t="s">
        <v>1994</v>
      </c>
      <c r="B238" s="8" t="str">
        <f>"RU_" &amp; RepoUsersTable[[#This Row],[Name]]</f>
        <v>RU_s269563</v>
      </c>
      <c r="D238" t="s">
        <v>2005</v>
      </c>
    </row>
    <row r="239" spans="1:4" x14ac:dyDescent="0.3">
      <c r="A239" t="s">
        <v>1834</v>
      </c>
      <c r="B239" s="8" t="str">
        <f>"RU_" &amp; RepoUsersTable[[#This Row],[Name]]</f>
        <v>RU_s269790</v>
      </c>
      <c r="D239" t="s">
        <v>2005</v>
      </c>
    </row>
    <row r="240" spans="1:4" x14ac:dyDescent="0.3">
      <c r="A240" t="s">
        <v>1758</v>
      </c>
      <c r="B240" s="8" t="str">
        <f>"RU_" &amp; RepoUsersTable[[#This Row],[Name]]</f>
        <v>RU_s270086</v>
      </c>
      <c r="D240" t="s">
        <v>1824</v>
      </c>
    </row>
    <row r="241" spans="1:4" x14ac:dyDescent="0.3">
      <c r="A241" t="s">
        <v>1904</v>
      </c>
      <c r="B241" s="8" t="str">
        <f>"RU_" &amp; RepoUsersTable[[#This Row],[Name]]</f>
        <v>RU_s270183</v>
      </c>
      <c r="D241" t="s">
        <v>2005</v>
      </c>
    </row>
    <row r="242" spans="1:4" x14ac:dyDescent="0.3">
      <c r="A242" t="s">
        <v>1873</v>
      </c>
      <c r="B242" s="8" t="str">
        <f>"RU_" &amp; RepoUsersTable[[#This Row],[Name]]</f>
        <v>RU_s270483</v>
      </c>
      <c r="D242" t="s">
        <v>2005</v>
      </c>
    </row>
    <row r="243" spans="1:4" x14ac:dyDescent="0.3">
      <c r="A243" t="s">
        <v>1625</v>
      </c>
      <c r="B243" s="8" t="str">
        <f>"RU_" &amp; RepoUsersTable[[#This Row],[Name]]</f>
        <v>RU_s270532</v>
      </c>
      <c r="D243" t="s">
        <v>1824</v>
      </c>
    </row>
    <row r="244" spans="1:4" x14ac:dyDescent="0.3">
      <c r="A244" t="s">
        <v>1586</v>
      </c>
      <c r="B244" s="8" t="str">
        <f>"RU_" &amp; RepoUsersTable[[#This Row],[Name]]</f>
        <v>RU_s270999</v>
      </c>
      <c r="D244" t="s">
        <v>2006</v>
      </c>
    </row>
    <row r="245" spans="1:4" x14ac:dyDescent="0.3">
      <c r="A245" t="s">
        <v>1794</v>
      </c>
      <c r="B245" s="8" t="str">
        <f>"RU_" &amp; RepoUsersTable[[#This Row],[Name]]</f>
        <v>RU_s271010</v>
      </c>
      <c r="D245" t="s">
        <v>1824</v>
      </c>
    </row>
    <row r="246" spans="1:4" x14ac:dyDescent="0.3">
      <c r="A246" t="s">
        <v>98</v>
      </c>
      <c r="B246" s="8" t="str">
        <f>"RU_" &amp; RepoUsersTable[[#This Row],[Name]]</f>
        <v>RU_s271585</v>
      </c>
      <c r="D246" t="s">
        <v>1824</v>
      </c>
    </row>
    <row r="247" spans="1:4" x14ac:dyDescent="0.3">
      <c r="A247" t="s">
        <v>1969</v>
      </c>
      <c r="B247" s="8" t="str">
        <f>"RU_" &amp; RepoUsersTable[[#This Row],[Name]]</f>
        <v>RU_s271833</v>
      </c>
      <c r="D247" t="s">
        <v>2005</v>
      </c>
    </row>
    <row r="248" spans="1:4" x14ac:dyDescent="0.3">
      <c r="A248" t="s">
        <v>1770</v>
      </c>
      <c r="B248" s="8" t="str">
        <f>"RU_" &amp; RepoUsersTable[[#This Row],[Name]]</f>
        <v>RU_s271839</v>
      </c>
      <c r="D248" t="s">
        <v>2006</v>
      </c>
    </row>
    <row r="249" spans="1:4" x14ac:dyDescent="0.3">
      <c r="A249" t="s">
        <v>1924</v>
      </c>
      <c r="B249" s="8" t="str">
        <f>"RU_" &amp; RepoUsersTable[[#This Row],[Name]]</f>
        <v>RU_s272051</v>
      </c>
      <c r="D249" t="s">
        <v>2005</v>
      </c>
    </row>
    <row r="250" spans="1:4" x14ac:dyDescent="0.3">
      <c r="A250" t="s">
        <v>1538</v>
      </c>
      <c r="B250" s="8" t="str">
        <f>"RU_" &amp; RepoUsersTable[[#This Row],[Name]]</f>
        <v>RU_s272110</v>
      </c>
      <c r="D250" t="s">
        <v>2006</v>
      </c>
    </row>
    <row r="251" spans="1:4" x14ac:dyDescent="0.3">
      <c r="A251" t="s">
        <v>1561</v>
      </c>
      <c r="B251" s="8" t="str">
        <f>"RU_" &amp; RepoUsersTable[[#This Row],[Name]]</f>
        <v>RU_s272121</v>
      </c>
      <c r="D251" t="s">
        <v>1824</v>
      </c>
    </row>
    <row r="252" spans="1:4" x14ac:dyDescent="0.3">
      <c r="A252" t="s">
        <v>1653</v>
      </c>
      <c r="B252" s="8" t="str">
        <f>"RU_" &amp; RepoUsersTable[[#This Row],[Name]]</f>
        <v>RU_s272229</v>
      </c>
      <c r="D252" t="s">
        <v>1824</v>
      </c>
    </row>
    <row r="253" spans="1:4" x14ac:dyDescent="0.3">
      <c r="A253" t="s">
        <v>1835</v>
      </c>
      <c r="B253" s="8" t="str">
        <f>"RU_" &amp; RepoUsersTable[[#This Row],[Name]]</f>
        <v>RU_s272295</v>
      </c>
      <c r="D253" t="s">
        <v>2005</v>
      </c>
    </row>
    <row r="254" spans="1:4" x14ac:dyDescent="0.3">
      <c r="A254" t="s">
        <v>1537</v>
      </c>
      <c r="B254" s="8" t="str">
        <f>"RU_" &amp; RepoUsersTable[[#This Row],[Name]]</f>
        <v>RU_s272385</v>
      </c>
      <c r="D254" t="s">
        <v>1824</v>
      </c>
    </row>
    <row r="255" spans="1:4" x14ac:dyDescent="0.3">
      <c r="A255" t="s">
        <v>1539</v>
      </c>
      <c r="B255" s="8" t="str">
        <f>"RU_" &amp; RepoUsersTable[[#This Row],[Name]]</f>
        <v>RU_s272609</v>
      </c>
      <c r="D255" t="s">
        <v>2006</v>
      </c>
    </row>
    <row r="256" spans="1:4" x14ac:dyDescent="0.3">
      <c r="A256" t="s">
        <v>1882</v>
      </c>
      <c r="B256" s="8" t="str">
        <f>"RU_" &amp; RepoUsersTable[[#This Row],[Name]]</f>
        <v>RU_s273514</v>
      </c>
      <c r="D256" t="s">
        <v>2005</v>
      </c>
    </row>
    <row r="257" spans="1:4" x14ac:dyDescent="0.3">
      <c r="A257" t="s">
        <v>1827</v>
      </c>
      <c r="B257" s="8" t="str">
        <f>"RU_" &amp; RepoUsersTable[[#This Row],[Name]]</f>
        <v>RU_s273595</v>
      </c>
      <c r="D257" t="s">
        <v>2005</v>
      </c>
    </row>
    <row r="258" spans="1:4" x14ac:dyDescent="0.3">
      <c r="A258" t="s">
        <v>1660</v>
      </c>
      <c r="B258" s="8" t="str">
        <f>"RU_" &amp; RepoUsersTable[[#This Row],[Name]]</f>
        <v>RU_s273803</v>
      </c>
      <c r="D258" t="s">
        <v>2006</v>
      </c>
    </row>
    <row r="259" spans="1:4" x14ac:dyDescent="0.3">
      <c r="A259" t="s">
        <v>1778</v>
      </c>
      <c r="B259" s="8" t="str">
        <f>"RU_" &amp; RepoUsersTable[[#This Row],[Name]]</f>
        <v>RU_s273855</v>
      </c>
      <c r="D259" t="s">
        <v>2006</v>
      </c>
    </row>
    <row r="260" spans="1:4" x14ac:dyDescent="0.3">
      <c r="A260" t="s">
        <v>1777</v>
      </c>
      <c r="B260" s="8" t="str">
        <f>"RU_" &amp; RepoUsersTable[[#This Row],[Name]]</f>
        <v>RU_s273871</v>
      </c>
      <c r="D260" t="s">
        <v>1824</v>
      </c>
    </row>
    <row r="261" spans="1:4" x14ac:dyDescent="0.3">
      <c r="A261" t="s">
        <v>476</v>
      </c>
      <c r="B261" s="8" t="str">
        <f>"RU_" &amp; RepoUsersTable[[#This Row],[Name]]</f>
        <v>RU_s274073</v>
      </c>
      <c r="D261" t="s">
        <v>2005</v>
      </c>
    </row>
    <row r="262" spans="1:4" x14ac:dyDescent="0.3">
      <c r="A262" t="s">
        <v>1769</v>
      </c>
      <c r="B262" s="8" t="str">
        <f>"RU_" &amp; RepoUsersTable[[#This Row],[Name]]</f>
        <v>RU_s274092</v>
      </c>
      <c r="D262" t="s">
        <v>2006</v>
      </c>
    </row>
    <row r="263" spans="1:4" x14ac:dyDescent="0.3">
      <c r="A263" t="s">
        <v>1753</v>
      </c>
      <c r="B263" s="8" t="str">
        <f>"RU_" &amp; RepoUsersTable[[#This Row],[Name]]</f>
        <v>RU_s274191</v>
      </c>
      <c r="D263" t="s">
        <v>1824</v>
      </c>
    </row>
    <row r="264" spans="1:4" x14ac:dyDescent="0.3">
      <c r="A264" t="s">
        <v>1745</v>
      </c>
      <c r="B264" s="8" t="str">
        <f>"RU_" &amp; RepoUsersTable[[#This Row],[Name]]</f>
        <v>RU_s274272</v>
      </c>
      <c r="D264" t="s">
        <v>2006</v>
      </c>
    </row>
    <row r="265" spans="1:4" x14ac:dyDescent="0.3">
      <c r="A265" t="s">
        <v>1883</v>
      </c>
      <c r="B265" s="8" t="str">
        <f>"RU_" &amp; RepoUsersTable[[#This Row],[Name]]</f>
        <v>RU_s274432</v>
      </c>
      <c r="D265" t="s">
        <v>2005</v>
      </c>
    </row>
    <row r="266" spans="1:4" x14ac:dyDescent="0.3">
      <c r="A266" t="s">
        <v>1762</v>
      </c>
      <c r="B266" s="8" t="str">
        <f>"RU_" &amp; RepoUsersTable[[#This Row],[Name]]</f>
        <v>RU_s274475</v>
      </c>
      <c r="D266" t="s">
        <v>2006</v>
      </c>
    </row>
    <row r="267" spans="1:4" x14ac:dyDescent="0.3">
      <c r="A267" t="s">
        <v>1540</v>
      </c>
      <c r="B267" s="8" t="str">
        <f>"RU_" &amp; RepoUsersTable[[#This Row],[Name]]</f>
        <v>RU_s274520</v>
      </c>
      <c r="D267" t="s">
        <v>2006</v>
      </c>
    </row>
    <row r="268" spans="1:4" x14ac:dyDescent="0.3">
      <c r="A268" t="s">
        <v>1933</v>
      </c>
      <c r="B268" s="8" t="str">
        <f>"RU_" &amp; RepoUsersTable[[#This Row],[Name]]</f>
        <v>RU_s274521</v>
      </c>
      <c r="D268" t="s">
        <v>2005</v>
      </c>
    </row>
    <row r="269" spans="1:4" x14ac:dyDescent="0.3">
      <c r="A269" t="s">
        <v>1661</v>
      </c>
      <c r="B269" s="8" t="str">
        <f>"RU_" &amp; RepoUsersTable[[#This Row],[Name]]</f>
        <v>RU_s274550</v>
      </c>
      <c r="D269" t="s">
        <v>1824</v>
      </c>
    </row>
    <row r="270" spans="1:4" x14ac:dyDescent="0.3">
      <c r="A270" t="s">
        <v>1836</v>
      </c>
      <c r="B270" s="8" t="str">
        <f>"RU_" &amp; RepoUsersTable[[#This Row],[Name]]</f>
        <v>RU_s274553</v>
      </c>
      <c r="D270" t="s">
        <v>2005</v>
      </c>
    </row>
    <row r="271" spans="1:4" x14ac:dyDescent="0.3">
      <c r="A271" t="s">
        <v>1837</v>
      </c>
      <c r="B271" s="8" t="str">
        <f>"RU_" &amp; RepoUsersTable[[#This Row],[Name]]</f>
        <v>RU_s274590</v>
      </c>
      <c r="D271" t="s">
        <v>2005</v>
      </c>
    </row>
    <row r="272" spans="1:4" x14ac:dyDescent="0.3">
      <c r="A272" t="s">
        <v>1541</v>
      </c>
      <c r="B272" s="8" t="str">
        <f>"RU_" &amp; RepoUsersTable[[#This Row],[Name]]</f>
        <v>RU_s275372</v>
      </c>
      <c r="D272" t="s">
        <v>2006</v>
      </c>
    </row>
    <row r="273" spans="1:4" x14ac:dyDescent="0.3">
      <c r="A273" t="s">
        <v>1644</v>
      </c>
      <c r="B273" s="8" t="str">
        <f>"RU_" &amp; RepoUsersTable[[#This Row],[Name]]</f>
        <v>RU_s275418</v>
      </c>
      <c r="D273" t="s">
        <v>2006</v>
      </c>
    </row>
    <row r="274" spans="1:4" x14ac:dyDescent="0.3">
      <c r="A274" t="s">
        <v>365</v>
      </c>
      <c r="B274" s="8" t="str">
        <f>"RU_" &amp; RepoUsersTable[[#This Row],[Name]]</f>
        <v>RU_s275511</v>
      </c>
      <c r="D274" t="s">
        <v>2006</v>
      </c>
    </row>
    <row r="275" spans="1:4" x14ac:dyDescent="0.3">
      <c r="A275" t="s">
        <v>1542</v>
      </c>
      <c r="B275" s="8" t="str">
        <f>"RU_" &amp; RepoUsersTable[[#This Row],[Name]]</f>
        <v>RU_s276071</v>
      </c>
      <c r="D275" t="s">
        <v>2006</v>
      </c>
    </row>
    <row r="276" spans="1:4" x14ac:dyDescent="0.3">
      <c r="A276" t="s">
        <v>1968</v>
      </c>
      <c r="B276" s="8" t="str">
        <f>"RU_" &amp; RepoUsersTable[[#This Row],[Name]]</f>
        <v>RU_s276119</v>
      </c>
      <c r="D276" t="s">
        <v>2005</v>
      </c>
    </row>
    <row r="277" spans="1:4" x14ac:dyDescent="0.3">
      <c r="A277" t="s">
        <v>1587</v>
      </c>
      <c r="B277" s="8" t="str">
        <f>"RU_" &amp; RepoUsersTable[[#This Row],[Name]]</f>
        <v>RU_s276201</v>
      </c>
      <c r="D277" t="s">
        <v>2006</v>
      </c>
    </row>
    <row r="278" spans="1:4" x14ac:dyDescent="0.3">
      <c r="A278" t="s">
        <v>1574</v>
      </c>
      <c r="B278" s="8" t="str">
        <f>"RU_" &amp; RepoUsersTable[[#This Row],[Name]]</f>
        <v>RU_s276375</v>
      </c>
      <c r="D278" t="s">
        <v>1824</v>
      </c>
    </row>
    <row r="279" spans="1:4" x14ac:dyDescent="0.3">
      <c r="A279" t="s">
        <v>1543</v>
      </c>
      <c r="B279" s="8" t="str">
        <f>"RU_" &amp; RepoUsersTable[[#This Row],[Name]]</f>
        <v>RU_s276677</v>
      </c>
      <c r="D279" t="s">
        <v>2006</v>
      </c>
    </row>
    <row r="280" spans="1:4" x14ac:dyDescent="0.3">
      <c r="A280" t="s">
        <v>1697</v>
      </c>
      <c r="B280" s="8" t="str">
        <f>"RU_" &amp; RepoUsersTable[[#This Row],[Name]]</f>
        <v>RU_s276684</v>
      </c>
      <c r="D280" t="s">
        <v>2006</v>
      </c>
    </row>
    <row r="281" spans="1:4" x14ac:dyDescent="0.3">
      <c r="A281" t="s">
        <v>1967</v>
      </c>
      <c r="B281" s="8" t="str">
        <f>"RU_" &amp; RepoUsersTable[[#This Row],[Name]]</f>
        <v>RU_s276790</v>
      </c>
      <c r="D281" t="s">
        <v>2005</v>
      </c>
    </row>
    <row r="282" spans="1:4" x14ac:dyDescent="0.3">
      <c r="A282" t="s">
        <v>1966</v>
      </c>
      <c r="B282" s="8" t="str">
        <f>"RU_" &amp; RepoUsersTable[[#This Row],[Name]]</f>
        <v>RU_s276883</v>
      </c>
      <c r="D282" t="s">
        <v>2005</v>
      </c>
    </row>
    <row r="283" spans="1:4" x14ac:dyDescent="0.3">
      <c r="A283" t="s">
        <v>1619</v>
      </c>
      <c r="B283" s="8" t="str">
        <f>"RU_" &amp; RepoUsersTable[[#This Row],[Name]]</f>
        <v>RU_s276983</v>
      </c>
      <c r="D283" t="s">
        <v>2006</v>
      </c>
    </row>
    <row r="284" spans="1:4" x14ac:dyDescent="0.3">
      <c r="A284" t="s">
        <v>240</v>
      </c>
      <c r="B284" s="8" t="str">
        <f>"RU_" &amp; RepoUsersTable[[#This Row],[Name]]</f>
        <v>RU_s277452</v>
      </c>
      <c r="D284" t="s">
        <v>2006</v>
      </c>
    </row>
    <row r="285" spans="1:4" x14ac:dyDescent="0.3">
      <c r="A285" t="s">
        <v>1595</v>
      </c>
      <c r="B285" s="8" t="str">
        <f>"RU_" &amp; RepoUsersTable[[#This Row],[Name]]</f>
        <v>RU_s277482</v>
      </c>
      <c r="D285" t="s">
        <v>1824</v>
      </c>
    </row>
    <row r="286" spans="1:4" x14ac:dyDescent="0.3">
      <c r="A286" t="s">
        <v>1787</v>
      </c>
      <c r="B286" s="8" t="str">
        <f>"RU_" &amp; RepoUsersTable[[#This Row],[Name]]</f>
        <v>RU_s277530</v>
      </c>
      <c r="D286" t="s">
        <v>1824</v>
      </c>
    </row>
    <row r="287" spans="1:4" x14ac:dyDescent="0.3">
      <c r="A287" t="s">
        <v>1544</v>
      </c>
      <c r="B287" s="8" t="str">
        <f>"RU_" &amp; RepoUsersTable[[#This Row],[Name]]</f>
        <v>RU_s277575</v>
      </c>
      <c r="D287" t="s">
        <v>2006</v>
      </c>
    </row>
    <row r="288" spans="1:4" x14ac:dyDescent="0.3">
      <c r="A288" t="s">
        <v>1545</v>
      </c>
      <c r="B288" s="8" t="str">
        <f>"RU_" &amp; RepoUsersTable[[#This Row],[Name]]</f>
        <v>RU_s277576</v>
      </c>
      <c r="D288" t="s">
        <v>2006</v>
      </c>
    </row>
    <row r="289" spans="1:4" x14ac:dyDescent="0.3">
      <c r="A289" t="s">
        <v>1596</v>
      </c>
      <c r="B289" s="8" t="str">
        <f>"RU_" &amp; RepoUsersTable[[#This Row],[Name]]</f>
        <v>RU_s277844</v>
      </c>
      <c r="D289" t="s">
        <v>2006</v>
      </c>
    </row>
    <row r="290" spans="1:4" x14ac:dyDescent="0.3">
      <c r="A290" t="s">
        <v>1553</v>
      </c>
      <c r="B290" s="8" t="str">
        <f>"RU_" &amp; RepoUsersTable[[#This Row],[Name]]</f>
        <v>RU_s278013</v>
      </c>
      <c r="D290" t="s">
        <v>2006</v>
      </c>
    </row>
    <row r="291" spans="1:4" x14ac:dyDescent="0.3">
      <c r="A291" t="s">
        <v>1774</v>
      </c>
      <c r="B291" s="8" t="str">
        <f>"RU_" &amp; RepoUsersTable[[#This Row],[Name]]</f>
        <v>RU_s278085</v>
      </c>
      <c r="D291" t="s">
        <v>1824</v>
      </c>
    </row>
    <row r="292" spans="1:4" x14ac:dyDescent="0.3">
      <c r="A292" t="s">
        <v>1739</v>
      </c>
      <c r="B292" s="8" t="str">
        <f>"RU_" &amp; RepoUsersTable[[#This Row],[Name]]</f>
        <v>RU_s278308</v>
      </c>
      <c r="D292" t="s">
        <v>2006</v>
      </c>
    </row>
    <row r="293" spans="1:4" x14ac:dyDescent="0.3">
      <c r="A293" t="s">
        <v>1740</v>
      </c>
      <c r="B293" s="8" t="str">
        <f>"RU_" &amp; RepoUsersTable[[#This Row],[Name]]</f>
        <v>RU_s278311</v>
      </c>
      <c r="D293" t="s">
        <v>1824</v>
      </c>
    </row>
    <row r="294" spans="1:4" x14ac:dyDescent="0.3">
      <c r="A294" t="s">
        <v>1838</v>
      </c>
      <c r="B294" s="8" t="str">
        <f>"RU_" &amp; RepoUsersTable[[#This Row],[Name]]</f>
        <v>RU_s278371</v>
      </c>
      <c r="D294" t="s">
        <v>2005</v>
      </c>
    </row>
    <row r="295" spans="1:4" x14ac:dyDescent="0.3">
      <c r="A295" t="s">
        <v>1666</v>
      </c>
      <c r="B295" s="8" t="str">
        <f>"RU_" &amp; RepoUsersTable[[#This Row],[Name]]</f>
        <v>RU_s278390</v>
      </c>
      <c r="D295" t="s">
        <v>2006</v>
      </c>
    </row>
    <row r="296" spans="1:4" x14ac:dyDescent="0.3">
      <c r="A296" t="s">
        <v>1597</v>
      </c>
      <c r="B296" s="8" t="str">
        <f>"RU_" &amp; RepoUsersTable[[#This Row],[Name]]</f>
        <v>RU_s278454</v>
      </c>
      <c r="D296" t="s">
        <v>1824</v>
      </c>
    </row>
    <row r="297" spans="1:4" x14ac:dyDescent="0.3">
      <c r="A297" t="s">
        <v>1764</v>
      </c>
      <c r="B297" s="8" t="str">
        <f>"RU_" &amp; RepoUsersTable[[#This Row],[Name]]</f>
        <v>RU_s278461</v>
      </c>
      <c r="D297" t="s">
        <v>1824</v>
      </c>
    </row>
    <row r="298" spans="1:4" x14ac:dyDescent="0.3">
      <c r="A298" t="s">
        <v>1964</v>
      </c>
      <c r="B298" s="8" t="str">
        <f>"RU_" &amp; RepoUsersTable[[#This Row],[Name]]</f>
        <v>RU_s278471</v>
      </c>
      <c r="D298" t="s">
        <v>2005</v>
      </c>
    </row>
    <row r="299" spans="1:4" x14ac:dyDescent="0.3">
      <c r="A299" t="s">
        <v>1965</v>
      </c>
      <c r="B299" s="8" t="str">
        <f>"RU_" &amp; RepoUsersTable[[#This Row],[Name]]</f>
        <v>RU_s278474</v>
      </c>
      <c r="D299" t="s">
        <v>2005</v>
      </c>
    </row>
    <row r="300" spans="1:4" x14ac:dyDescent="0.3">
      <c r="A300" t="s">
        <v>1839</v>
      </c>
      <c r="B300" s="8" t="str">
        <f>"RU_" &amp; RepoUsersTable[[#This Row],[Name]]</f>
        <v>RU_s278572</v>
      </c>
      <c r="D300" t="s">
        <v>2005</v>
      </c>
    </row>
    <row r="301" spans="1:4" x14ac:dyDescent="0.3">
      <c r="A301" t="s">
        <v>1729</v>
      </c>
      <c r="B301" s="8" t="str">
        <f>"RU_" &amp; RepoUsersTable[[#This Row],[Name]]</f>
        <v>RU_s278613</v>
      </c>
      <c r="D301" t="s">
        <v>2006</v>
      </c>
    </row>
    <row r="302" spans="1:4" x14ac:dyDescent="0.3">
      <c r="A302" t="s">
        <v>1963</v>
      </c>
      <c r="B302" s="8" t="str">
        <f>"RU_" &amp; RepoUsersTable[[#This Row],[Name]]</f>
        <v>RU_s278783</v>
      </c>
      <c r="D302" t="s">
        <v>2005</v>
      </c>
    </row>
    <row r="303" spans="1:4" x14ac:dyDescent="0.3">
      <c r="A303" t="s">
        <v>1962</v>
      </c>
      <c r="B303" s="8" t="str">
        <f>"RU_" &amp; RepoUsersTable[[#This Row],[Name]]</f>
        <v>RU_s279040</v>
      </c>
      <c r="D303" t="s">
        <v>2005</v>
      </c>
    </row>
    <row r="304" spans="1:4" x14ac:dyDescent="0.3">
      <c r="A304" t="s">
        <v>1728</v>
      </c>
      <c r="B304" s="8" t="str">
        <f>"RU_" &amp; RepoUsersTable[[#This Row],[Name]]</f>
        <v>RU_s279041</v>
      </c>
      <c r="D304" t="s">
        <v>1824</v>
      </c>
    </row>
    <row r="305" spans="1:4" x14ac:dyDescent="0.3">
      <c r="A305" t="s">
        <v>1861</v>
      </c>
      <c r="B305" s="8" t="str">
        <f>"RU_" &amp; RepoUsersTable[[#This Row],[Name]]</f>
        <v>RU_s279074</v>
      </c>
      <c r="D305" t="s">
        <v>2005</v>
      </c>
    </row>
    <row r="306" spans="1:4" x14ac:dyDescent="0.3">
      <c r="A306" t="s">
        <v>1910</v>
      </c>
      <c r="B306" s="8" t="str">
        <f>"RU_" &amp; RepoUsersTable[[#This Row],[Name]]</f>
        <v>RU_s279124</v>
      </c>
      <c r="D306" t="s">
        <v>2005</v>
      </c>
    </row>
    <row r="307" spans="1:4" x14ac:dyDescent="0.3">
      <c r="A307" t="s">
        <v>1884</v>
      </c>
      <c r="B307" s="8" t="str">
        <f>"RU_" &amp; RepoUsersTable[[#This Row],[Name]]</f>
        <v>RU_s279151</v>
      </c>
      <c r="D307" t="s">
        <v>2005</v>
      </c>
    </row>
    <row r="308" spans="1:4" x14ac:dyDescent="0.3">
      <c r="A308" t="s">
        <v>1840</v>
      </c>
      <c r="B308" s="8" t="str">
        <f>"RU_" &amp; RepoUsersTable[[#This Row],[Name]]</f>
        <v>RU_s279210</v>
      </c>
      <c r="D308" t="s">
        <v>2005</v>
      </c>
    </row>
    <row r="309" spans="1:4" x14ac:dyDescent="0.3">
      <c r="A309" t="s">
        <v>1820</v>
      </c>
      <c r="B309" s="8" t="str">
        <f>"RU_" &amp; RepoUsersTable[[#This Row],[Name]]</f>
        <v>RU_s279328</v>
      </c>
      <c r="D309" t="s">
        <v>1824</v>
      </c>
    </row>
    <row r="310" spans="1:4" x14ac:dyDescent="0.3">
      <c r="A310" t="s">
        <v>1680</v>
      </c>
      <c r="B310" s="8" t="str">
        <f>"RU_" &amp; RepoUsersTable[[#This Row],[Name]]</f>
        <v>RU_s279494</v>
      </c>
      <c r="D310" t="s">
        <v>1824</v>
      </c>
    </row>
    <row r="311" spans="1:4" x14ac:dyDescent="0.3">
      <c r="A311" t="s">
        <v>1961</v>
      </c>
      <c r="B311" s="8" t="str">
        <f>"RU_" &amp; RepoUsersTable[[#This Row],[Name]]</f>
        <v>RU_s279589</v>
      </c>
      <c r="D311" t="s">
        <v>2005</v>
      </c>
    </row>
    <row r="312" spans="1:4" x14ac:dyDescent="0.3">
      <c r="A312" t="s">
        <v>1862</v>
      </c>
      <c r="B312" s="8" t="str">
        <f>"RU_" &amp; RepoUsersTable[[#This Row],[Name]]</f>
        <v>RU_s279637</v>
      </c>
      <c r="D312" t="s">
        <v>2005</v>
      </c>
    </row>
    <row r="313" spans="1:4" x14ac:dyDescent="0.3">
      <c r="A313" t="s">
        <v>1598</v>
      </c>
      <c r="B313" s="8" t="str">
        <f>"RU_" &amp; RepoUsersTable[[#This Row],[Name]]</f>
        <v>RU_s279638</v>
      </c>
      <c r="D313" t="s">
        <v>2006</v>
      </c>
    </row>
    <row r="314" spans="1:4" x14ac:dyDescent="0.3">
      <c r="A314" t="s">
        <v>1863</v>
      </c>
      <c r="B314" s="8" t="str">
        <f>"RU_" &amp; RepoUsersTable[[#This Row],[Name]]</f>
        <v>RU_s279669</v>
      </c>
      <c r="D314" t="s">
        <v>2005</v>
      </c>
    </row>
    <row r="315" spans="1:4" x14ac:dyDescent="0.3">
      <c r="A315" t="s">
        <v>1667</v>
      </c>
      <c r="B315" s="8" t="str">
        <f>"RU_" &amp; RepoUsersTable[[#This Row],[Name]]</f>
        <v>RU_s279718</v>
      </c>
      <c r="D315" t="s">
        <v>2006</v>
      </c>
    </row>
    <row r="316" spans="1:4" x14ac:dyDescent="0.3">
      <c r="A316" t="s">
        <v>1828</v>
      </c>
      <c r="B316" s="8" t="str">
        <f>"RU_" &amp; RepoUsersTable[[#This Row],[Name]]</f>
        <v>RU_s279726</v>
      </c>
      <c r="D316" t="s">
        <v>2005</v>
      </c>
    </row>
    <row r="317" spans="1:4" x14ac:dyDescent="0.3">
      <c r="A317" t="s">
        <v>1693</v>
      </c>
      <c r="B317" s="8" t="str">
        <f>"RU_" &amp; RepoUsersTable[[#This Row],[Name]]</f>
        <v>RU_s279849</v>
      </c>
      <c r="D317" t="s">
        <v>1824</v>
      </c>
    </row>
    <row r="318" spans="1:4" x14ac:dyDescent="0.3">
      <c r="A318" t="s">
        <v>1960</v>
      </c>
      <c r="B318" s="8" t="str">
        <f>"RU_" &amp; RepoUsersTable[[#This Row],[Name]]</f>
        <v>RU_s279885</v>
      </c>
      <c r="D318" t="s">
        <v>2005</v>
      </c>
    </row>
    <row r="319" spans="1:4" x14ac:dyDescent="0.3">
      <c r="A319" t="s">
        <v>1546</v>
      </c>
      <c r="B319" s="8" t="str">
        <f>"RU_" &amp; RepoUsersTable[[#This Row],[Name]]</f>
        <v>RU_s279887</v>
      </c>
      <c r="D319" t="s">
        <v>2006</v>
      </c>
    </row>
    <row r="320" spans="1:4" x14ac:dyDescent="0.3">
      <c r="A320" t="s">
        <v>1629</v>
      </c>
      <c r="B320" s="8" t="str">
        <f>"RU_" &amp; RepoUsersTable[[#This Row],[Name]]</f>
        <v>RU_s279910</v>
      </c>
      <c r="D320" t="s">
        <v>1824</v>
      </c>
    </row>
    <row r="321" spans="1:4" x14ac:dyDescent="0.3">
      <c r="A321" t="s">
        <v>1874</v>
      </c>
      <c r="B321" s="8" t="str">
        <f>"RU_" &amp; RepoUsersTable[[#This Row],[Name]]</f>
        <v>RU_s280022</v>
      </c>
      <c r="D321" t="s">
        <v>2005</v>
      </c>
    </row>
    <row r="322" spans="1:4" x14ac:dyDescent="0.3">
      <c r="A322" t="s">
        <v>1889</v>
      </c>
      <c r="B322" s="8" t="str">
        <f>"RU_" &amp; RepoUsersTable[[#This Row],[Name]]</f>
        <v>RU_s280035</v>
      </c>
      <c r="D322" t="s">
        <v>2005</v>
      </c>
    </row>
    <row r="323" spans="1:4" x14ac:dyDescent="0.3">
      <c r="A323" t="s">
        <v>1662</v>
      </c>
      <c r="B323" s="8" t="str">
        <f>"RU_" &amp; RepoUsersTable[[#This Row],[Name]]</f>
        <v>RU_s280309</v>
      </c>
      <c r="D323" t="s">
        <v>2006</v>
      </c>
    </row>
    <row r="324" spans="1:4" x14ac:dyDescent="0.3">
      <c r="A324" t="s">
        <v>1725</v>
      </c>
      <c r="B324" s="8" t="str">
        <f>"RU_" &amp; RepoUsersTable[[#This Row],[Name]]</f>
        <v>RU_s280430</v>
      </c>
      <c r="D324" t="s">
        <v>1824</v>
      </c>
    </row>
    <row r="325" spans="1:4" x14ac:dyDescent="0.3">
      <c r="A325" t="s">
        <v>1547</v>
      </c>
      <c r="B325" s="8" t="str">
        <f>"RU_" &amp; RepoUsersTable[[#This Row],[Name]]</f>
        <v>RU_s280495</v>
      </c>
      <c r="D325" t="s">
        <v>2006</v>
      </c>
    </row>
    <row r="326" spans="1:4" x14ac:dyDescent="0.3">
      <c r="A326" t="s">
        <v>483</v>
      </c>
      <c r="B326" s="8" t="str">
        <f>"RU_" &amp; RepoUsersTable[[#This Row],[Name]]</f>
        <v>RU_s280594</v>
      </c>
      <c r="D326" t="s">
        <v>2006</v>
      </c>
    </row>
    <row r="327" spans="1:4" x14ac:dyDescent="0.3">
      <c r="A327" t="s">
        <v>1768</v>
      </c>
      <c r="B327" s="8" t="str">
        <f>"RU_" &amp; RepoUsersTable[[#This Row],[Name]]</f>
        <v>RU_s280615</v>
      </c>
      <c r="D327" t="s">
        <v>2006</v>
      </c>
    </row>
    <row r="328" spans="1:4" x14ac:dyDescent="0.3">
      <c r="A328" t="s">
        <v>1630</v>
      </c>
      <c r="B328" s="8" t="str">
        <f>"RU_" &amp; RepoUsersTable[[#This Row],[Name]]</f>
        <v>RU_s280776</v>
      </c>
      <c r="D328" t="s">
        <v>1824</v>
      </c>
    </row>
    <row r="329" spans="1:4" x14ac:dyDescent="0.3">
      <c r="A329" t="s">
        <v>1829</v>
      </c>
      <c r="B329" s="8" t="str">
        <f>"RU_" &amp; RepoUsersTable[[#This Row],[Name]]</f>
        <v>RU_s281030</v>
      </c>
      <c r="D329" t="s">
        <v>2005</v>
      </c>
    </row>
    <row r="330" spans="1:4" x14ac:dyDescent="0.3">
      <c r="A330" t="s">
        <v>1909</v>
      </c>
      <c r="B330" s="8" t="str">
        <f>"RU_" &amp; RepoUsersTable[[#This Row],[Name]]</f>
        <v>RU_s281199</v>
      </c>
      <c r="D330" t="s">
        <v>2005</v>
      </c>
    </row>
    <row r="331" spans="1:4" x14ac:dyDescent="0.3">
      <c r="A331" t="s">
        <v>1631</v>
      </c>
      <c r="B331" s="8" t="str">
        <f>"RU_" &amp; RepoUsersTable[[#This Row],[Name]]</f>
        <v>RU_s281300</v>
      </c>
      <c r="D331" t="s">
        <v>2006</v>
      </c>
    </row>
    <row r="332" spans="1:4" x14ac:dyDescent="0.3">
      <c r="A332" t="s">
        <v>1959</v>
      </c>
      <c r="B332" s="8" t="str">
        <f>"RU_" &amp; RepoUsersTable[[#This Row],[Name]]</f>
        <v>RU_s281313</v>
      </c>
      <c r="D332" t="s">
        <v>2005</v>
      </c>
    </row>
    <row r="333" spans="1:4" x14ac:dyDescent="0.3">
      <c r="A333" t="s">
        <v>1814</v>
      </c>
      <c r="B333" s="8" t="str">
        <f>"RU_" &amp; RepoUsersTable[[#This Row],[Name]]</f>
        <v>RU_s281431</v>
      </c>
      <c r="D333" t="s">
        <v>1824</v>
      </c>
    </row>
    <row r="334" spans="1:4" x14ac:dyDescent="0.3">
      <c r="A334" t="s">
        <v>1512</v>
      </c>
      <c r="B334" s="8" t="str">
        <f>"RU_" &amp; RepoUsersTable[[#This Row],[Name]]</f>
        <v>RU_s281490</v>
      </c>
      <c r="D334" t="s">
        <v>1824</v>
      </c>
    </row>
    <row r="335" spans="1:4" x14ac:dyDescent="0.3">
      <c r="A335" t="s">
        <v>1757</v>
      </c>
      <c r="B335" s="8" t="str">
        <f>"RU_" &amp; RepoUsersTable[[#This Row],[Name]]</f>
        <v>RU_s281494</v>
      </c>
      <c r="D335" t="s">
        <v>1824</v>
      </c>
    </row>
    <row r="336" spans="1:4" x14ac:dyDescent="0.3">
      <c r="A336" t="s">
        <v>1738</v>
      </c>
      <c r="B336" s="8" t="str">
        <f>"RU_" &amp; RepoUsersTable[[#This Row],[Name]]</f>
        <v>RU_s281495</v>
      </c>
      <c r="D336" t="s">
        <v>2006</v>
      </c>
    </row>
    <row r="337" spans="1:4" x14ac:dyDescent="0.3">
      <c r="A337" t="s">
        <v>1915</v>
      </c>
      <c r="B337" s="8" t="str">
        <f>"RU_" &amp; RepoUsersTable[[#This Row],[Name]]</f>
        <v>RU_s281570</v>
      </c>
      <c r="D337" t="s">
        <v>2005</v>
      </c>
    </row>
    <row r="338" spans="1:4" x14ac:dyDescent="0.3">
      <c r="A338" t="s">
        <v>1623</v>
      </c>
      <c r="B338" s="8" t="str">
        <f>"RU_" &amp; RepoUsersTable[[#This Row],[Name]]</f>
        <v>RU_s281716</v>
      </c>
      <c r="D338" t="s">
        <v>2006</v>
      </c>
    </row>
    <row r="339" spans="1:4" x14ac:dyDescent="0.3">
      <c r="A339" t="s">
        <v>1649</v>
      </c>
      <c r="B339" s="8" t="str">
        <f>"RU_" &amp; RepoUsersTable[[#This Row],[Name]]</f>
        <v>RU_s281816</v>
      </c>
      <c r="D339" t="s">
        <v>2006</v>
      </c>
    </row>
    <row r="340" spans="1:4" x14ac:dyDescent="0.3">
      <c r="A340" t="s">
        <v>1684</v>
      </c>
      <c r="B340" s="8" t="str">
        <f>"RU_" &amp; RepoUsersTable[[#This Row],[Name]]</f>
        <v>RU_s281941</v>
      </c>
      <c r="D340" t="s">
        <v>2006</v>
      </c>
    </row>
    <row r="341" spans="1:4" x14ac:dyDescent="0.3">
      <c r="A341" t="s">
        <v>1720</v>
      </c>
      <c r="B341" s="8" t="str">
        <f>"RU_" &amp; RepoUsersTable[[#This Row],[Name]]</f>
        <v>RU_s281999</v>
      </c>
      <c r="D341" t="s">
        <v>1824</v>
      </c>
    </row>
    <row r="342" spans="1:4" x14ac:dyDescent="0.3">
      <c r="A342" t="s">
        <v>1958</v>
      </c>
      <c r="B342" s="8" t="str">
        <f>"RU_" &amp; RepoUsersTable[[#This Row],[Name]]</f>
        <v>RU_s282101</v>
      </c>
      <c r="D342" t="s">
        <v>2005</v>
      </c>
    </row>
    <row r="343" spans="1:4" x14ac:dyDescent="0.3">
      <c r="A343" t="s">
        <v>1700</v>
      </c>
      <c r="B343" s="8" t="str">
        <f>"RU_" &amp; RepoUsersTable[[#This Row],[Name]]</f>
        <v>RU_s282191</v>
      </c>
      <c r="D343" t="s">
        <v>1824</v>
      </c>
    </row>
    <row r="344" spans="1:4" x14ac:dyDescent="0.3">
      <c r="A344" t="s">
        <v>1701</v>
      </c>
      <c r="B344" s="8" t="str">
        <f>"RU_" &amp; RepoUsersTable[[#This Row],[Name]]</f>
        <v>RU_s282218</v>
      </c>
      <c r="D344" t="s">
        <v>1824</v>
      </c>
    </row>
    <row r="345" spans="1:4" x14ac:dyDescent="0.3">
      <c r="A345" t="s">
        <v>1513</v>
      </c>
      <c r="B345" s="8" t="str">
        <f>"RU_" &amp; RepoUsersTable[[#This Row],[Name]]</f>
        <v>RU_s282281</v>
      </c>
      <c r="D345" t="s">
        <v>1824</v>
      </c>
    </row>
    <row r="346" spans="1:4" x14ac:dyDescent="0.3">
      <c r="A346" t="s">
        <v>1957</v>
      </c>
      <c r="B346" s="8" t="str">
        <f>"RU_" &amp; RepoUsersTable[[#This Row],[Name]]</f>
        <v>RU_s282380</v>
      </c>
      <c r="D346" t="s">
        <v>2005</v>
      </c>
    </row>
    <row r="347" spans="1:4" x14ac:dyDescent="0.3">
      <c r="A347" t="s">
        <v>1896</v>
      </c>
      <c r="B347" s="8" t="str">
        <f>"RU_" &amp; RepoUsersTable[[#This Row],[Name]]</f>
        <v>RU_s282433</v>
      </c>
      <c r="D347" t="s">
        <v>2005</v>
      </c>
    </row>
    <row r="348" spans="1:4" x14ac:dyDescent="0.3">
      <c r="A348" t="s">
        <v>1956</v>
      </c>
      <c r="B348" s="8" t="str">
        <f>"RU_" &amp; RepoUsersTable[[#This Row],[Name]]</f>
        <v>RU_s282450</v>
      </c>
      <c r="D348" t="s">
        <v>2005</v>
      </c>
    </row>
    <row r="349" spans="1:4" x14ac:dyDescent="0.3">
      <c r="A349" t="s">
        <v>69</v>
      </c>
      <c r="B349" s="8" t="str">
        <f>"RU_" &amp; RepoUsersTable[[#This Row],[Name]]</f>
        <v>RU_s282472</v>
      </c>
      <c r="D349" t="s">
        <v>2006</v>
      </c>
    </row>
    <row r="350" spans="1:4" x14ac:dyDescent="0.3">
      <c r="A350" t="s">
        <v>1864</v>
      </c>
      <c r="B350" s="8" t="str">
        <f>"RU_" &amp; RepoUsersTable[[#This Row],[Name]]</f>
        <v>RU_s282791</v>
      </c>
      <c r="D350" t="s">
        <v>2005</v>
      </c>
    </row>
    <row r="351" spans="1:4" x14ac:dyDescent="0.3">
      <c r="A351" t="s">
        <v>189</v>
      </c>
      <c r="B351" s="8" t="str">
        <f>"RU_" &amp; RepoUsersTable[[#This Row],[Name]]</f>
        <v>RU_s282931</v>
      </c>
      <c r="D351" t="s">
        <v>2006</v>
      </c>
    </row>
    <row r="352" spans="1:4" x14ac:dyDescent="0.3">
      <c r="A352" t="s">
        <v>1899</v>
      </c>
      <c r="B352" s="8" t="str">
        <f>"RU_" &amp; RepoUsersTable[[#This Row],[Name]]</f>
        <v>RU_s283022</v>
      </c>
      <c r="D352" t="s">
        <v>2005</v>
      </c>
    </row>
    <row r="353" spans="1:4" x14ac:dyDescent="0.3">
      <c r="A353" t="s">
        <v>1599</v>
      </c>
      <c r="B353" s="8" t="str">
        <f>"RU_" &amp; RepoUsersTable[[#This Row],[Name]]</f>
        <v>RU_s283023</v>
      </c>
      <c r="D353" t="s">
        <v>1824</v>
      </c>
    </row>
    <row r="354" spans="1:4" x14ac:dyDescent="0.3">
      <c r="A354" t="s">
        <v>1744</v>
      </c>
      <c r="B354" s="8" t="str">
        <f>"RU_" &amp; RepoUsersTable[[#This Row],[Name]]</f>
        <v>RU_s283515</v>
      </c>
      <c r="D354" t="s">
        <v>2006</v>
      </c>
    </row>
    <row r="355" spans="1:4" x14ac:dyDescent="0.3">
      <c r="A355" t="s">
        <v>336</v>
      </c>
      <c r="B355" s="8" t="str">
        <f>"RU_" &amp; RepoUsersTable[[#This Row],[Name]]</f>
        <v>RU_s283569</v>
      </c>
      <c r="D355" t="s">
        <v>1824</v>
      </c>
    </row>
    <row r="356" spans="1:4" x14ac:dyDescent="0.3">
      <c r="A356" t="s">
        <v>1646</v>
      </c>
      <c r="B356" s="8" t="str">
        <f>"RU_" &amp; RepoUsersTable[[#This Row],[Name]]</f>
        <v>RU_s283738</v>
      </c>
      <c r="D356" t="s">
        <v>1824</v>
      </c>
    </row>
    <row r="357" spans="1:4" x14ac:dyDescent="0.3">
      <c r="A357" t="s">
        <v>1865</v>
      </c>
      <c r="B357" s="8" t="str">
        <f>"RU_" &amp; RepoUsersTable[[#This Row],[Name]]</f>
        <v>RU_s283950</v>
      </c>
      <c r="D357" t="s">
        <v>2005</v>
      </c>
    </row>
    <row r="358" spans="1:4" x14ac:dyDescent="0.3">
      <c r="A358" t="s">
        <v>1632</v>
      </c>
      <c r="B358" s="8" t="str">
        <f>"RU_" &amp; RepoUsersTable[[#This Row],[Name]]</f>
        <v>RU_s284022</v>
      </c>
      <c r="D358" t="s">
        <v>1824</v>
      </c>
    </row>
    <row r="359" spans="1:4" x14ac:dyDescent="0.3">
      <c r="A359" t="s">
        <v>1793</v>
      </c>
      <c r="B359" s="8" t="str">
        <f>"RU_" &amp; RepoUsersTable[[#This Row],[Name]]</f>
        <v>RU_s284131</v>
      </c>
      <c r="D359" t="s">
        <v>1824</v>
      </c>
    </row>
    <row r="360" spans="1:4" x14ac:dyDescent="0.3">
      <c r="A360" t="s">
        <v>1514</v>
      </c>
      <c r="B360" s="8" t="str">
        <f>"RU_" &amp; RepoUsersTable[[#This Row],[Name]]</f>
        <v>RU_s284272</v>
      </c>
      <c r="D360" t="s">
        <v>1824</v>
      </c>
    </row>
    <row r="361" spans="1:4" x14ac:dyDescent="0.3">
      <c r="A361" t="s">
        <v>1908</v>
      </c>
      <c r="B361" s="8" t="str">
        <f>"RU_" &amp; RepoUsersTable[[#This Row],[Name]]</f>
        <v>RU_s284473</v>
      </c>
      <c r="D361" t="s">
        <v>2005</v>
      </c>
    </row>
    <row r="362" spans="1:4" x14ac:dyDescent="0.3">
      <c r="A362" t="s">
        <v>1984</v>
      </c>
      <c r="B362" s="8" t="str">
        <f>"RU_" &amp; RepoUsersTable[[#This Row],[Name]]</f>
        <v>RU_s284617</v>
      </c>
      <c r="D362" t="s">
        <v>2005</v>
      </c>
    </row>
    <row r="363" spans="1:4" x14ac:dyDescent="0.3">
      <c r="A363" t="s">
        <v>1626</v>
      </c>
      <c r="B363" s="8" t="str">
        <f>"RU_" &amp; RepoUsersTable[[#This Row],[Name]]</f>
        <v>RU_s284674</v>
      </c>
      <c r="D363" t="s">
        <v>1824</v>
      </c>
    </row>
    <row r="364" spans="1:4" x14ac:dyDescent="0.3">
      <c r="A364" t="s">
        <v>1784</v>
      </c>
      <c r="B364" s="8" t="str">
        <f>"RU_" &amp; RepoUsersTable[[#This Row],[Name]]</f>
        <v>RU_s284715</v>
      </c>
      <c r="D364" t="s">
        <v>1824</v>
      </c>
    </row>
    <row r="365" spans="1:4" x14ac:dyDescent="0.3">
      <c r="A365" t="s">
        <v>149</v>
      </c>
      <c r="B365" s="8" t="str">
        <f>"RU_" &amp; RepoUsersTable[[#This Row],[Name]]</f>
        <v>RU_s284740</v>
      </c>
      <c r="D365" t="s">
        <v>2005</v>
      </c>
    </row>
    <row r="366" spans="1:4" x14ac:dyDescent="0.3">
      <c r="A366" t="s">
        <v>1955</v>
      </c>
      <c r="B366" s="8" t="str">
        <f>"RU_" &amp; RepoUsersTable[[#This Row],[Name]]</f>
        <v>RU_s285319</v>
      </c>
      <c r="D366" t="s">
        <v>2005</v>
      </c>
    </row>
    <row r="367" spans="1:4" x14ac:dyDescent="0.3">
      <c r="A367" t="s">
        <v>1841</v>
      </c>
      <c r="B367" s="8" t="str">
        <f>"RU_" &amp; RepoUsersTable[[#This Row],[Name]]</f>
        <v>RU_s285321</v>
      </c>
      <c r="D367" t="s">
        <v>2005</v>
      </c>
    </row>
    <row r="368" spans="1:4" x14ac:dyDescent="0.3">
      <c r="A368" t="s">
        <v>2002</v>
      </c>
      <c r="B368" s="8" t="str">
        <f>"RU_" &amp; RepoUsersTable[[#This Row],[Name]]</f>
        <v>RU_s285344</v>
      </c>
      <c r="D368" t="s">
        <v>2005</v>
      </c>
    </row>
    <row r="369" spans="1:4" x14ac:dyDescent="0.3">
      <c r="A369" t="s">
        <v>1954</v>
      </c>
      <c r="B369" s="8" t="str">
        <f>"RU_" &amp; RepoUsersTable[[#This Row],[Name]]</f>
        <v>RU_s285463</v>
      </c>
      <c r="D369" t="s">
        <v>2005</v>
      </c>
    </row>
    <row r="370" spans="1:4" x14ac:dyDescent="0.3">
      <c r="A370" t="s">
        <v>1724</v>
      </c>
      <c r="B370" s="8" t="str">
        <f>"RU_" &amp; RepoUsersTable[[#This Row],[Name]]</f>
        <v>RU_s285592</v>
      </c>
      <c r="D370" t="s">
        <v>2006</v>
      </c>
    </row>
    <row r="371" spans="1:4" x14ac:dyDescent="0.3">
      <c r="A371" t="s">
        <v>1670</v>
      </c>
      <c r="B371" s="8" t="str">
        <f>"RU_" &amp; RepoUsersTable[[#This Row],[Name]]</f>
        <v>RU_s285762</v>
      </c>
      <c r="D371" t="s">
        <v>2006</v>
      </c>
    </row>
    <row r="372" spans="1:4" x14ac:dyDescent="0.3">
      <c r="A372" t="s">
        <v>1600</v>
      </c>
      <c r="B372" s="8" t="str">
        <f>"RU_" &amp; RepoUsersTable[[#This Row],[Name]]</f>
        <v>RU_s285822</v>
      </c>
      <c r="D372" t="s">
        <v>1824</v>
      </c>
    </row>
    <row r="373" spans="1:4" x14ac:dyDescent="0.3">
      <c r="A373" t="s">
        <v>1638</v>
      </c>
      <c r="B373" s="8" t="str">
        <f>"RU_" &amp; RepoUsersTable[[#This Row],[Name]]</f>
        <v>RU_s285911</v>
      </c>
      <c r="D373" t="s">
        <v>1824</v>
      </c>
    </row>
    <row r="374" spans="1:4" x14ac:dyDescent="0.3">
      <c r="A374" t="s">
        <v>1842</v>
      </c>
      <c r="B374" s="8" t="str">
        <f>"RU_" &amp; RepoUsersTable[[#This Row],[Name]]</f>
        <v>RU_s286062</v>
      </c>
      <c r="D374" t="s">
        <v>2005</v>
      </c>
    </row>
    <row r="375" spans="1:4" x14ac:dyDescent="0.3">
      <c r="A375" t="s">
        <v>1953</v>
      </c>
      <c r="B375" s="8" t="str">
        <f>"RU_" &amp; RepoUsersTable[[#This Row],[Name]]</f>
        <v>RU_s286103</v>
      </c>
      <c r="D375" t="s">
        <v>2005</v>
      </c>
    </row>
    <row r="376" spans="1:4" x14ac:dyDescent="0.3">
      <c r="A376" t="s">
        <v>1952</v>
      </c>
      <c r="B376" s="8" t="str">
        <f>"RU_" &amp; RepoUsersTable[[#This Row],[Name]]</f>
        <v>RU_s286104</v>
      </c>
      <c r="D376" t="s">
        <v>2005</v>
      </c>
    </row>
    <row r="377" spans="1:4" x14ac:dyDescent="0.3">
      <c r="A377" t="s">
        <v>1601</v>
      </c>
      <c r="B377" s="8" t="str">
        <f>"RU_" &amp; RepoUsersTable[[#This Row],[Name]]</f>
        <v>RU_s286171</v>
      </c>
      <c r="D377" t="s">
        <v>1824</v>
      </c>
    </row>
    <row r="378" spans="1:4" x14ac:dyDescent="0.3">
      <c r="A378" t="s">
        <v>1602</v>
      </c>
      <c r="B378" s="8" t="str">
        <f>"RU_" &amp; RepoUsersTable[[#This Row],[Name]]</f>
        <v>RU_s286251</v>
      </c>
      <c r="D378" t="s">
        <v>2006</v>
      </c>
    </row>
    <row r="379" spans="1:4" x14ac:dyDescent="0.3">
      <c r="A379" t="s">
        <v>1603</v>
      </c>
      <c r="B379" s="8" t="str">
        <f>"RU_" &amp; RepoUsersTable[[#This Row],[Name]]</f>
        <v>RU_s286452</v>
      </c>
      <c r="D379" t="s">
        <v>1824</v>
      </c>
    </row>
    <row r="380" spans="1:4" x14ac:dyDescent="0.3">
      <c r="A380" t="s">
        <v>1916</v>
      </c>
      <c r="B380" s="8" t="str">
        <f>"RU_" &amp; RepoUsersTable[[#This Row],[Name]]</f>
        <v>RU_s286459</v>
      </c>
      <c r="D380" t="s">
        <v>2005</v>
      </c>
    </row>
    <row r="381" spans="1:4" x14ac:dyDescent="0.3">
      <c r="A381" t="s">
        <v>1812</v>
      </c>
      <c r="B381" s="8" t="str">
        <f>"RU_" &amp; RepoUsersTable[[#This Row],[Name]]</f>
        <v>RU_s286731</v>
      </c>
      <c r="D381" t="s">
        <v>2006</v>
      </c>
    </row>
    <row r="382" spans="1:4" x14ac:dyDescent="0.3">
      <c r="A382" t="s">
        <v>1675</v>
      </c>
      <c r="B382" s="8" t="str">
        <f>"RU_" &amp; RepoUsersTable[[#This Row],[Name]]</f>
        <v>RU_s287297</v>
      </c>
      <c r="D382" t="s">
        <v>2006</v>
      </c>
    </row>
    <row r="383" spans="1:4" x14ac:dyDescent="0.3">
      <c r="A383" t="s">
        <v>1727</v>
      </c>
      <c r="B383" s="8" t="str">
        <f>"RU_" &amp; RepoUsersTable[[#This Row],[Name]]</f>
        <v>RU_s287790</v>
      </c>
      <c r="D383" t="s">
        <v>2006</v>
      </c>
    </row>
    <row r="384" spans="1:4" x14ac:dyDescent="0.3">
      <c r="A384" t="s">
        <v>1951</v>
      </c>
      <c r="B384" s="8" t="str">
        <f>"RU_" &amp; RepoUsersTable[[#This Row],[Name]]</f>
        <v>RU_s288032</v>
      </c>
      <c r="D384" t="s">
        <v>2005</v>
      </c>
    </row>
    <row r="385" spans="1:4" x14ac:dyDescent="0.3">
      <c r="A385" t="s">
        <v>1604</v>
      </c>
      <c r="B385" s="8" t="str">
        <f>"RU_" &amp; RepoUsersTable[[#This Row],[Name]]</f>
        <v>RU_s288070</v>
      </c>
      <c r="D385" t="s">
        <v>2006</v>
      </c>
    </row>
    <row r="386" spans="1:4" x14ac:dyDescent="0.3">
      <c r="A386" t="s">
        <v>1747</v>
      </c>
      <c r="B386" s="8" t="str">
        <f>"RU_" &amp; RepoUsersTable[[#This Row],[Name]]</f>
        <v>RU_s288553</v>
      </c>
      <c r="D386" t="s">
        <v>2006</v>
      </c>
    </row>
    <row r="387" spans="1:4" x14ac:dyDescent="0.3">
      <c r="A387" t="s">
        <v>1708</v>
      </c>
      <c r="B387" s="8" t="str">
        <f>"RU_" &amp; RepoUsersTable[[#This Row],[Name]]</f>
        <v>RU_s288574</v>
      </c>
      <c r="D387" t="s">
        <v>1824</v>
      </c>
    </row>
    <row r="388" spans="1:4" x14ac:dyDescent="0.3">
      <c r="A388" t="s">
        <v>1605</v>
      </c>
      <c r="B388" s="8" t="str">
        <f>"RU_" &amp; RepoUsersTable[[#This Row],[Name]]</f>
        <v>RU_s288591</v>
      </c>
      <c r="D388" t="s">
        <v>1824</v>
      </c>
    </row>
    <row r="389" spans="1:4" x14ac:dyDescent="0.3">
      <c r="A389" t="s">
        <v>1917</v>
      </c>
      <c r="B389" s="8" t="str">
        <f>"RU_" &amp; RepoUsersTable[[#This Row],[Name]]</f>
        <v>RU_s288914</v>
      </c>
      <c r="D389" t="s">
        <v>2005</v>
      </c>
    </row>
    <row r="390" spans="1:4" x14ac:dyDescent="0.3">
      <c r="A390" t="s">
        <v>1676</v>
      </c>
      <c r="B390" s="8" t="str">
        <f>"RU_" &amp; RepoUsersTable[[#This Row],[Name]]</f>
        <v>RU_s289349</v>
      </c>
      <c r="D390" t="s">
        <v>2006</v>
      </c>
    </row>
    <row r="391" spans="1:4" x14ac:dyDescent="0.3">
      <c r="A391" t="s">
        <v>1776</v>
      </c>
      <c r="B391" s="8" t="str">
        <f>"RU_" &amp; RepoUsersTable[[#This Row],[Name]]</f>
        <v>RU_s289869</v>
      </c>
      <c r="D391" t="s">
        <v>1824</v>
      </c>
    </row>
    <row r="392" spans="1:4" x14ac:dyDescent="0.3">
      <c r="A392" t="s">
        <v>1973</v>
      </c>
      <c r="B392" s="8" t="str">
        <f>"RU_" &amp; RepoUsersTable[[#This Row],[Name]]</f>
        <v>RU_s289996</v>
      </c>
      <c r="D392" t="s">
        <v>2005</v>
      </c>
    </row>
    <row r="393" spans="1:4" x14ac:dyDescent="0.3">
      <c r="A393" t="s">
        <v>1548</v>
      </c>
      <c r="B393" s="8" t="str">
        <f>"RU_" &amp; RepoUsersTable[[#This Row],[Name]]</f>
        <v>RU_s289999</v>
      </c>
      <c r="D393" t="s">
        <v>1824</v>
      </c>
    </row>
    <row r="394" spans="1:4" x14ac:dyDescent="0.3">
      <c r="A394" t="s">
        <v>1950</v>
      </c>
      <c r="B394" s="8" t="str">
        <f>"RU_" &amp; RepoUsersTable[[#This Row],[Name]]</f>
        <v>RU_s290030</v>
      </c>
      <c r="D394" t="s">
        <v>2005</v>
      </c>
    </row>
    <row r="395" spans="1:4" x14ac:dyDescent="0.3">
      <c r="A395" t="s">
        <v>1881</v>
      </c>
      <c r="B395" s="8" t="str">
        <f>"RU_" &amp; RepoUsersTable[[#This Row],[Name]]</f>
        <v>RU_s290089</v>
      </c>
      <c r="D395" t="s">
        <v>2005</v>
      </c>
    </row>
    <row r="396" spans="1:4" x14ac:dyDescent="0.3">
      <c r="A396" t="s">
        <v>1972</v>
      </c>
      <c r="B396" s="8" t="str">
        <f>"RU_" &amp; RepoUsersTable[[#This Row],[Name]]</f>
        <v>RU_s290189</v>
      </c>
      <c r="D396" t="s">
        <v>2005</v>
      </c>
    </row>
    <row r="397" spans="1:4" x14ac:dyDescent="0.3">
      <c r="A397" t="s">
        <v>1668</v>
      </c>
      <c r="B397" s="8" t="str">
        <f>"RU_" &amp; RepoUsersTable[[#This Row],[Name]]</f>
        <v>RU_s290571</v>
      </c>
      <c r="D397" t="s">
        <v>2006</v>
      </c>
    </row>
    <row r="398" spans="1:4" x14ac:dyDescent="0.3">
      <c r="A398" t="s">
        <v>1843</v>
      </c>
      <c r="B398" s="8" t="str">
        <f>"RU_" &amp; RepoUsersTable[[#This Row],[Name]]</f>
        <v>RU_s291106</v>
      </c>
      <c r="D398" t="s">
        <v>2005</v>
      </c>
    </row>
    <row r="399" spans="1:4" x14ac:dyDescent="0.3">
      <c r="A399" t="s">
        <v>1875</v>
      </c>
      <c r="B399" s="8" t="str">
        <f>"RU_" &amp; RepoUsersTable[[#This Row],[Name]]</f>
        <v>RU_s291121</v>
      </c>
      <c r="D399" t="s">
        <v>2005</v>
      </c>
    </row>
    <row r="400" spans="1:4" x14ac:dyDescent="0.3">
      <c r="A400" t="s">
        <v>1844</v>
      </c>
      <c r="B400" s="8" t="str">
        <f>"RU_" &amp; RepoUsersTable[[#This Row],[Name]]</f>
        <v>RU_s291152</v>
      </c>
      <c r="D400" t="s">
        <v>2005</v>
      </c>
    </row>
    <row r="401" spans="1:4" x14ac:dyDescent="0.3">
      <c r="A401" t="s">
        <v>1723</v>
      </c>
      <c r="B401" s="8" t="str">
        <f>"RU_" &amp; RepoUsersTable[[#This Row],[Name]]</f>
        <v>RU_s291154</v>
      </c>
      <c r="D401" t="s">
        <v>2006</v>
      </c>
    </row>
    <row r="402" spans="1:4" x14ac:dyDescent="0.3">
      <c r="A402" t="s">
        <v>1949</v>
      </c>
      <c r="B402" s="8" t="str">
        <f>"RU_" &amp; RepoUsersTable[[#This Row],[Name]]</f>
        <v>RU_s291216</v>
      </c>
      <c r="D402" t="s">
        <v>2005</v>
      </c>
    </row>
    <row r="403" spans="1:4" x14ac:dyDescent="0.3">
      <c r="A403" t="s">
        <v>1554</v>
      </c>
      <c r="B403" s="8" t="str">
        <f>"RU_" &amp; RepoUsersTable[[#This Row],[Name]]</f>
        <v>RU_s291326</v>
      </c>
      <c r="D403" t="s">
        <v>2006</v>
      </c>
    </row>
    <row r="404" spans="1:4" x14ac:dyDescent="0.3">
      <c r="A404" t="s">
        <v>1983</v>
      </c>
      <c r="B404" s="8" t="str">
        <f>"RU_" &amp; RepoUsersTable[[#This Row],[Name]]</f>
        <v>RU_s291374</v>
      </c>
      <c r="D404" t="s">
        <v>2005</v>
      </c>
    </row>
    <row r="405" spans="1:4" x14ac:dyDescent="0.3">
      <c r="A405" t="s">
        <v>1982</v>
      </c>
      <c r="B405" s="8" t="str">
        <f>"RU_" &amp; RepoUsersTable[[#This Row],[Name]]</f>
        <v>RU_s291404</v>
      </c>
      <c r="D405" t="s">
        <v>2005</v>
      </c>
    </row>
    <row r="406" spans="1:4" x14ac:dyDescent="0.3">
      <c r="A406" t="s">
        <v>1926</v>
      </c>
      <c r="B406" s="8" t="str">
        <f>"RU_" &amp; RepoUsersTable[[#This Row],[Name]]</f>
        <v>RU_s291452</v>
      </c>
      <c r="D406" t="s">
        <v>2005</v>
      </c>
    </row>
    <row r="407" spans="1:4" x14ac:dyDescent="0.3">
      <c r="A407" t="s">
        <v>1606</v>
      </c>
      <c r="B407" s="8" t="str">
        <f>"RU_" &amp; RepoUsersTable[[#This Row],[Name]]</f>
        <v>RU_s291554</v>
      </c>
      <c r="D407" t="s">
        <v>2006</v>
      </c>
    </row>
    <row r="408" spans="1:4" x14ac:dyDescent="0.3">
      <c r="A408" t="s">
        <v>1705</v>
      </c>
      <c r="B408" s="8" t="str">
        <f>"RU_" &amp; RepoUsersTable[[#This Row],[Name]]</f>
        <v>RU_s291609</v>
      </c>
      <c r="D408" t="s">
        <v>1824</v>
      </c>
    </row>
    <row r="409" spans="1:4" x14ac:dyDescent="0.3">
      <c r="A409" t="s">
        <v>1767</v>
      </c>
      <c r="B409" s="8" t="str">
        <f>"RU_" &amp; RepoUsersTable[[#This Row],[Name]]</f>
        <v>RU_s291727</v>
      </c>
      <c r="D409" t="s">
        <v>2006</v>
      </c>
    </row>
    <row r="410" spans="1:4" x14ac:dyDescent="0.3">
      <c r="A410" t="s">
        <v>1975</v>
      </c>
      <c r="B410" s="8" t="str">
        <f>"RU_" &amp; RepoUsersTable[[#This Row],[Name]]</f>
        <v>RU_s291776</v>
      </c>
      <c r="D410" t="s">
        <v>2005</v>
      </c>
    </row>
    <row r="411" spans="1:4" x14ac:dyDescent="0.3">
      <c r="A411" t="s">
        <v>1688</v>
      </c>
      <c r="B411" s="8" t="str">
        <f>"RU_" &amp; RepoUsersTable[[#This Row],[Name]]</f>
        <v>RU_s291800</v>
      </c>
      <c r="D411" t="s">
        <v>1824</v>
      </c>
    </row>
    <row r="412" spans="1:4" x14ac:dyDescent="0.3">
      <c r="A412" t="s">
        <v>1689</v>
      </c>
      <c r="B412" s="8" t="str">
        <f>"RU_" &amp; RepoUsersTable[[#This Row],[Name]]</f>
        <v>RU_s291801</v>
      </c>
      <c r="D412" t="s">
        <v>2006</v>
      </c>
    </row>
    <row r="413" spans="1:4" x14ac:dyDescent="0.3">
      <c r="A413" t="s">
        <v>1690</v>
      </c>
      <c r="B413" s="8" t="str">
        <f>"RU_" &amp; RepoUsersTable[[#This Row],[Name]]</f>
        <v>RU_s291803</v>
      </c>
      <c r="D413" t="s">
        <v>2006</v>
      </c>
    </row>
    <row r="414" spans="1:4" x14ac:dyDescent="0.3">
      <c r="A414" t="s">
        <v>1691</v>
      </c>
      <c r="B414" s="8" t="str">
        <f>"RU_" &amp; RepoUsersTable[[#This Row],[Name]]</f>
        <v>RU_s291823</v>
      </c>
      <c r="D414" t="s">
        <v>2006</v>
      </c>
    </row>
    <row r="415" spans="1:4" x14ac:dyDescent="0.3">
      <c r="A415" t="s">
        <v>1706</v>
      </c>
      <c r="B415" s="8" t="str">
        <f>"RU_" &amp; RepoUsersTable[[#This Row],[Name]]</f>
        <v>RU_s291870</v>
      </c>
      <c r="D415" t="s">
        <v>1824</v>
      </c>
    </row>
    <row r="416" spans="1:4" x14ac:dyDescent="0.3">
      <c r="A416" t="s">
        <v>1607</v>
      </c>
      <c r="B416" s="8" t="str">
        <f>"RU_" &amp; RepoUsersTable[[#This Row],[Name]]</f>
        <v>RU_s291970</v>
      </c>
      <c r="D416" t="s">
        <v>2006</v>
      </c>
    </row>
    <row r="417" spans="1:4" x14ac:dyDescent="0.3">
      <c r="A417" t="s">
        <v>1707</v>
      </c>
      <c r="B417" s="8" t="str">
        <f>"RU_" &amp; RepoUsersTable[[#This Row],[Name]]</f>
        <v>RU_s292005</v>
      </c>
      <c r="D417" t="s">
        <v>1824</v>
      </c>
    </row>
    <row r="418" spans="1:4" x14ac:dyDescent="0.3">
      <c r="A418" t="s">
        <v>1845</v>
      </c>
      <c r="B418" s="8" t="str">
        <f>"RU_" &amp; RepoUsersTable[[#This Row],[Name]]</f>
        <v>RU_s292078</v>
      </c>
      <c r="D418" t="s">
        <v>2005</v>
      </c>
    </row>
    <row r="419" spans="1:4" x14ac:dyDescent="0.3">
      <c r="A419" t="s">
        <v>1885</v>
      </c>
      <c r="B419" s="8" t="str">
        <f>"RU_" &amp; RepoUsersTable[[#This Row],[Name]]</f>
        <v>RU_s292129</v>
      </c>
      <c r="D419" t="s">
        <v>2005</v>
      </c>
    </row>
    <row r="420" spans="1:4" x14ac:dyDescent="0.3">
      <c r="A420" t="s">
        <v>1856</v>
      </c>
      <c r="B420" s="8" t="str">
        <f>"RU_" &amp; RepoUsersTable[[#This Row],[Name]]</f>
        <v>RU_s292155</v>
      </c>
      <c r="D420" t="s">
        <v>2005</v>
      </c>
    </row>
    <row r="421" spans="1:4" x14ac:dyDescent="0.3">
      <c r="A421" t="s">
        <v>1608</v>
      </c>
      <c r="B421" s="8" t="str">
        <f>"RU_" &amp; RepoUsersTable[[#This Row],[Name]]</f>
        <v>RU_s292236</v>
      </c>
      <c r="D421" t="s">
        <v>1824</v>
      </c>
    </row>
    <row r="422" spans="1:4" x14ac:dyDescent="0.3">
      <c r="A422" t="s">
        <v>1722</v>
      </c>
      <c r="B422" s="8" t="str">
        <f>"RU_" &amp; RepoUsersTable[[#This Row],[Name]]</f>
        <v>RU_s292343</v>
      </c>
      <c r="D422" t="s">
        <v>1824</v>
      </c>
    </row>
    <row r="423" spans="1:4" x14ac:dyDescent="0.3">
      <c r="A423" t="s">
        <v>1893</v>
      </c>
      <c r="B423" s="8" t="str">
        <f>"RU_" &amp; RepoUsersTable[[#This Row],[Name]]</f>
        <v>RU_s292371</v>
      </c>
      <c r="D423" t="s">
        <v>2005</v>
      </c>
    </row>
    <row r="424" spans="1:4" x14ac:dyDescent="0.3">
      <c r="A424" t="s">
        <v>1846</v>
      </c>
      <c r="B424" s="8" t="str">
        <f>"RU_" &amp; RepoUsersTable[[#This Row],[Name]]</f>
        <v>RU_s292414</v>
      </c>
      <c r="D424" t="s">
        <v>2005</v>
      </c>
    </row>
    <row r="425" spans="1:4" x14ac:dyDescent="0.3">
      <c r="A425" t="s">
        <v>1847</v>
      </c>
      <c r="B425" s="8" t="str">
        <f>"RU_" &amp; RepoUsersTable[[#This Row],[Name]]</f>
        <v>RU_s292503</v>
      </c>
      <c r="D425" t="s">
        <v>2005</v>
      </c>
    </row>
    <row r="426" spans="1:4" x14ac:dyDescent="0.3">
      <c r="A426" t="s">
        <v>1900</v>
      </c>
      <c r="B426" s="8" t="str">
        <f>"RU_" &amp; RepoUsersTable[[#This Row],[Name]]</f>
        <v>RU_s292509</v>
      </c>
      <c r="D426" t="s">
        <v>2005</v>
      </c>
    </row>
    <row r="427" spans="1:4" x14ac:dyDescent="0.3">
      <c r="A427" t="s">
        <v>1981</v>
      </c>
      <c r="B427" s="8" t="str">
        <f>"RU_" &amp; RepoUsersTable[[#This Row],[Name]]</f>
        <v>RU_s292674</v>
      </c>
      <c r="D427" t="s">
        <v>2005</v>
      </c>
    </row>
    <row r="428" spans="1:4" x14ac:dyDescent="0.3">
      <c r="A428" t="s">
        <v>1876</v>
      </c>
      <c r="B428" s="8" t="str">
        <f>"RU_" &amp; RepoUsersTable[[#This Row],[Name]]</f>
        <v>RU_s292816</v>
      </c>
      <c r="D428" t="s">
        <v>2005</v>
      </c>
    </row>
    <row r="429" spans="1:4" x14ac:dyDescent="0.3">
      <c r="A429" t="s">
        <v>1848</v>
      </c>
      <c r="B429" s="8" t="str">
        <f>"RU_" &amp; RepoUsersTable[[#This Row],[Name]]</f>
        <v>RU_s292931</v>
      </c>
      <c r="D429" t="s">
        <v>2005</v>
      </c>
    </row>
    <row r="430" spans="1:4" x14ac:dyDescent="0.3">
      <c r="A430" t="s">
        <v>1639</v>
      </c>
      <c r="B430" s="8" t="str">
        <f>"RU_" &amp; RepoUsersTable[[#This Row],[Name]]</f>
        <v>RU_s292972</v>
      </c>
      <c r="D430" t="s">
        <v>1824</v>
      </c>
    </row>
    <row r="431" spans="1:4" x14ac:dyDescent="0.3">
      <c r="A431" t="s">
        <v>1849</v>
      </c>
      <c r="B431" s="8" t="str">
        <f>"RU_" &amp; RepoUsersTable[[#This Row],[Name]]</f>
        <v>RU_s293014</v>
      </c>
      <c r="D431" t="s">
        <v>2005</v>
      </c>
    </row>
    <row r="432" spans="1:4" x14ac:dyDescent="0.3">
      <c r="A432" t="s">
        <v>1781</v>
      </c>
      <c r="B432" s="8" t="str">
        <f>"RU_" &amp; RepoUsersTable[[#This Row],[Name]]</f>
        <v>RU_s293031</v>
      </c>
      <c r="D432" t="s">
        <v>1824</v>
      </c>
    </row>
    <row r="433" spans="1:4" x14ac:dyDescent="0.3">
      <c r="A433" t="s">
        <v>322</v>
      </c>
      <c r="B433" s="8" t="str">
        <f>"RU_" &amp; RepoUsersTable[[#This Row],[Name]]</f>
        <v>RU_s293306</v>
      </c>
      <c r="D433" t="s">
        <v>2006</v>
      </c>
    </row>
    <row r="434" spans="1:4" x14ac:dyDescent="0.3">
      <c r="A434" t="s">
        <v>1907</v>
      </c>
      <c r="B434" s="8" t="str">
        <f>"RU_" &amp; RepoUsersTable[[#This Row],[Name]]</f>
        <v>RU_s293450</v>
      </c>
      <c r="D434" t="s">
        <v>2005</v>
      </c>
    </row>
    <row r="435" spans="1:4" x14ac:dyDescent="0.3">
      <c r="A435" t="s">
        <v>1886</v>
      </c>
      <c r="B435" s="8" t="str">
        <f>"RU_" &amp; RepoUsersTable[[#This Row],[Name]]</f>
        <v>RU_s293624</v>
      </c>
      <c r="D435" t="s">
        <v>2005</v>
      </c>
    </row>
    <row r="436" spans="1:4" x14ac:dyDescent="0.3">
      <c r="A436" t="s">
        <v>1925</v>
      </c>
      <c r="B436" s="8" t="str">
        <f>"RU_" &amp; RepoUsersTable[[#This Row],[Name]]</f>
        <v>RU_s293674</v>
      </c>
      <c r="D436" t="s">
        <v>2005</v>
      </c>
    </row>
    <row r="437" spans="1:4" x14ac:dyDescent="0.3">
      <c r="A437" t="s">
        <v>1850</v>
      </c>
      <c r="B437" s="8" t="str">
        <f>"RU_" &amp; RepoUsersTable[[#This Row],[Name]]</f>
        <v>RU_s293840</v>
      </c>
      <c r="D437" t="s">
        <v>2005</v>
      </c>
    </row>
    <row r="438" spans="1:4" x14ac:dyDescent="0.3">
      <c r="A438" t="s">
        <v>1998</v>
      </c>
      <c r="B438" s="8" t="str">
        <f>"RU_" &amp; RepoUsersTable[[#This Row],[Name]]</f>
        <v>RU_s293854</v>
      </c>
      <c r="D438" t="s">
        <v>2005</v>
      </c>
    </row>
    <row r="439" spans="1:4" x14ac:dyDescent="0.3">
      <c r="A439" t="s">
        <v>1549</v>
      </c>
      <c r="B439" s="8" t="str">
        <f>"RU_" &amp; RepoUsersTable[[#This Row],[Name]]</f>
        <v>RU_s294076</v>
      </c>
      <c r="D439" t="s">
        <v>1824</v>
      </c>
    </row>
    <row r="440" spans="1:4" x14ac:dyDescent="0.3">
      <c r="A440" t="s">
        <v>327</v>
      </c>
      <c r="B440" s="8" t="str">
        <f>"RU_" &amp; RepoUsersTable[[#This Row],[Name]]</f>
        <v>RU_s294099</v>
      </c>
      <c r="D440" t="s">
        <v>2005</v>
      </c>
    </row>
    <row r="441" spans="1:4" x14ac:dyDescent="0.3">
      <c r="A441" t="s">
        <v>1731</v>
      </c>
      <c r="B441" s="8" t="str">
        <f>"RU_" &amp; RepoUsersTable[[#This Row],[Name]]</f>
        <v>RU_s294180</v>
      </c>
      <c r="D441" t="s">
        <v>1824</v>
      </c>
    </row>
    <row r="442" spans="1:4" x14ac:dyDescent="0.3">
      <c r="A442" t="s">
        <v>1555</v>
      </c>
      <c r="B442" s="8" t="str">
        <f>"RU_" &amp; RepoUsersTable[[#This Row],[Name]]</f>
        <v>RU_s294401</v>
      </c>
      <c r="D442" t="s">
        <v>2006</v>
      </c>
    </row>
    <row r="443" spans="1:4" x14ac:dyDescent="0.3">
      <c r="A443" t="s">
        <v>1918</v>
      </c>
      <c r="B443" s="8" t="str">
        <f>"RU_" &amp; RepoUsersTable[[#This Row],[Name]]</f>
        <v>RU_s294402</v>
      </c>
      <c r="D443" t="s">
        <v>2005</v>
      </c>
    </row>
    <row r="444" spans="1:4" x14ac:dyDescent="0.3">
      <c r="A444" t="s">
        <v>1859</v>
      </c>
      <c r="B444" s="8" t="str">
        <f>"RU_" &amp; RepoUsersTable[[#This Row],[Name]]</f>
        <v>RU_s294545</v>
      </c>
      <c r="D444" t="s">
        <v>2005</v>
      </c>
    </row>
    <row r="445" spans="1:4" x14ac:dyDescent="0.3">
      <c r="A445" t="s">
        <v>1791</v>
      </c>
      <c r="B445" s="8" t="str">
        <f>"RU_" &amp; RepoUsersTable[[#This Row],[Name]]</f>
        <v>RU_s294642</v>
      </c>
      <c r="D445" t="s">
        <v>1824</v>
      </c>
    </row>
    <row r="446" spans="1:4" x14ac:dyDescent="0.3">
      <c r="A446" t="s">
        <v>1991</v>
      </c>
      <c r="B446" s="8" t="str">
        <f>"RU_" &amp; RepoUsersTable[[#This Row],[Name]]</f>
        <v>RU_s294648</v>
      </c>
      <c r="D446" t="s">
        <v>2005</v>
      </c>
    </row>
    <row r="447" spans="1:4" x14ac:dyDescent="0.3">
      <c r="A447" t="s">
        <v>1990</v>
      </c>
      <c r="B447" s="8" t="str">
        <f>"RU_" &amp; RepoUsersTable[[#This Row],[Name]]</f>
        <v>RU_s294685</v>
      </c>
      <c r="D447" t="s">
        <v>2005</v>
      </c>
    </row>
    <row r="448" spans="1:4" x14ac:dyDescent="0.3">
      <c r="A448" t="s">
        <v>1948</v>
      </c>
      <c r="B448" s="8" t="str">
        <f>"RU_" &amp; RepoUsersTable[[#This Row],[Name]]</f>
        <v>RU_s294697</v>
      </c>
      <c r="D448" t="s">
        <v>2005</v>
      </c>
    </row>
    <row r="449" spans="1:4" x14ac:dyDescent="0.3">
      <c r="A449" t="s">
        <v>1989</v>
      </c>
      <c r="B449" s="8" t="str">
        <f>"RU_" &amp; RepoUsersTable[[#This Row],[Name]]</f>
        <v>RU_s294699</v>
      </c>
      <c r="D449" t="s">
        <v>2005</v>
      </c>
    </row>
    <row r="450" spans="1:4" x14ac:dyDescent="0.3">
      <c r="A450" t="s">
        <v>1775</v>
      </c>
      <c r="B450" s="8" t="str">
        <f>"RU_" &amp; RepoUsersTable[[#This Row],[Name]]</f>
        <v>RU_s294814</v>
      </c>
      <c r="D450" t="s">
        <v>2006</v>
      </c>
    </row>
    <row r="451" spans="1:4" x14ac:dyDescent="0.3">
      <c r="A451" t="s">
        <v>1987</v>
      </c>
      <c r="B451" s="8" t="str">
        <f>"RU_" &amp; RepoUsersTable[[#This Row],[Name]]</f>
        <v>RU_s294825</v>
      </c>
      <c r="D451" t="s">
        <v>2005</v>
      </c>
    </row>
    <row r="452" spans="1:4" x14ac:dyDescent="0.3">
      <c r="A452" t="s">
        <v>1947</v>
      </c>
      <c r="B452" s="8" t="str">
        <f>"RU_" &amp; RepoUsersTable[[#This Row],[Name]]</f>
        <v>RU_s294829</v>
      </c>
      <c r="D452" t="s">
        <v>2005</v>
      </c>
    </row>
    <row r="453" spans="1:4" x14ac:dyDescent="0.3">
      <c r="A453" t="s">
        <v>1988</v>
      </c>
      <c r="B453" s="8" t="str">
        <f>"RU_" &amp; RepoUsersTable[[#This Row],[Name]]</f>
        <v>RU_s294830</v>
      </c>
      <c r="D453" t="s">
        <v>2005</v>
      </c>
    </row>
    <row r="454" spans="1:4" x14ac:dyDescent="0.3">
      <c r="A454" t="s">
        <v>1790</v>
      </c>
      <c r="B454" s="8" t="str">
        <f>"RU_" &amp; RepoUsersTable[[#This Row],[Name]]</f>
        <v>RU_s294831</v>
      </c>
      <c r="D454" t="s">
        <v>1824</v>
      </c>
    </row>
    <row r="455" spans="1:4" x14ac:dyDescent="0.3">
      <c r="A455" t="s">
        <v>1702</v>
      </c>
      <c r="B455" s="8" t="str">
        <f>"RU_" &amp; RepoUsersTable[[#This Row],[Name]]</f>
        <v>RU_s294902</v>
      </c>
      <c r="D455" t="s">
        <v>2006</v>
      </c>
    </row>
    <row r="456" spans="1:4" x14ac:dyDescent="0.3">
      <c r="A456" t="s">
        <v>1583</v>
      </c>
      <c r="B456" s="8" t="str">
        <f>"RU_" &amp; RepoUsersTable[[#This Row],[Name]]</f>
        <v>RU_s295026</v>
      </c>
      <c r="D456" t="s">
        <v>1824</v>
      </c>
    </row>
    <row r="457" spans="1:4" x14ac:dyDescent="0.3">
      <c r="A457" t="s">
        <v>1851</v>
      </c>
      <c r="B457" s="8" t="str">
        <f>"RU_" &amp; RepoUsersTable[[#This Row],[Name]]</f>
        <v>RU_s295062</v>
      </c>
      <c r="D457" t="s">
        <v>2005</v>
      </c>
    </row>
    <row r="458" spans="1:4" x14ac:dyDescent="0.3">
      <c r="A458" t="s">
        <v>1807</v>
      </c>
      <c r="B458" s="8" t="str">
        <f>"RU_" &amp; RepoUsersTable[[#This Row],[Name]]</f>
        <v>RU_s295190</v>
      </c>
      <c r="D458" t="s">
        <v>1824</v>
      </c>
    </row>
    <row r="459" spans="1:4" x14ac:dyDescent="0.3">
      <c r="A459" t="s">
        <v>1946</v>
      </c>
      <c r="B459" s="8" t="str">
        <f>"RU_" &amp; RepoUsersTable[[#This Row],[Name]]</f>
        <v>RU_s295192</v>
      </c>
      <c r="D459" t="s">
        <v>2005</v>
      </c>
    </row>
    <row r="460" spans="1:4" x14ac:dyDescent="0.3">
      <c r="A460" t="s">
        <v>1897</v>
      </c>
      <c r="B460" s="8" t="str">
        <f>"RU_" &amp; RepoUsersTable[[#This Row],[Name]]</f>
        <v>RU_s295256</v>
      </c>
      <c r="D460" t="s">
        <v>2005</v>
      </c>
    </row>
    <row r="461" spans="1:4" x14ac:dyDescent="0.3">
      <c r="A461" t="s">
        <v>1877</v>
      </c>
      <c r="B461" s="8" t="str">
        <f>"RU_" &amp; RepoUsersTable[[#This Row],[Name]]</f>
        <v>RU_s295358</v>
      </c>
      <c r="D461" t="s">
        <v>2005</v>
      </c>
    </row>
    <row r="462" spans="1:4" x14ac:dyDescent="0.3">
      <c r="A462" t="s">
        <v>1996</v>
      </c>
      <c r="B462" s="8" t="str">
        <f>"RU_" &amp; RepoUsersTable[[#This Row],[Name]]</f>
        <v>RU_s295457</v>
      </c>
      <c r="D462" t="s">
        <v>2005</v>
      </c>
    </row>
    <row r="463" spans="1:4" x14ac:dyDescent="0.3">
      <c r="A463" t="s">
        <v>1977</v>
      </c>
      <c r="B463" s="8" t="str">
        <f>"RU_" &amp; RepoUsersTable[[#This Row],[Name]]</f>
        <v>RU_s295483</v>
      </c>
      <c r="D463" t="s">
        <v>2005</v>
      </c>
    </row>
    <row r="464" spans="1:4" x14ac:dyDescent="0.3">
      <c r="A464" t="s">
        <v>1808</v>
      </c>
      <c r="B464" s="8" t="str">
        <f>"RU_" &amp; RepoUsersTable[[#This Row],[Name]]</f>
        <v>RU_s295494</v>
      </c>
      <c r="D464" t="s">
        <v>2006</v>
      </c>
    </row>
    <row r="465" spans="1:4" x14ac:dyDescent="0.3">
      <c r="A465" t="s">
        <v>1609</v>
      </c>
      <c r="B465" s="8" t="str">
        <f>"RU_" &amp; RepoUsersTable[[#This Row],[Name]]</f>
        <v>RU_s295637</v>
      </c>
      <c r="D465" t="s">
        <v>2006</v>
      </c>
    </row>
    <row r="466" spans="1:4" x14ac:dyDescent="0.3">
      <c r="A466" t="s">
        <v>1556</v>
      </c>
      <c r="B466" s="8" t="str">
        <f>"RU_" &amp; RepoUsersTable[[#This Row],[Name]]</f>
        <v>RU_s295702</v>
      </c>
      <c r="D466" t="s">
        <v>1824</v>
      </c>
    </row>
    <row r="467" spans="1:4" x14ac:dyDescent="0.3">
      <c r="A467" t="s">
        <v>1878</v>
      </c>
      <c r="B467" s="8" t="str">
        <f>"RU_" &amp; RepoUsersTable[[#This Row],[Name]]</f>
        <v>RU_s295710</v>
      </c>
      <c r="D467" t="s">
        <v>2005</v>
      </c>
    </row>
    <row r="468" spans="1:4" x14ac:dyDescent="0.3">
      <c r="A468" t="s">
        <v>1562</v>
      </c>
      <c r="B468" s="8" t="str">
        <f>"RU_" &amp; RepoUsersTable[[#This Row],[Name]]</f>
        <v>RU_s295721</v>
      </c>
      <c r="D468" t="s">
        <v>2006</v>
      </c>
    </row>
    <row r="469" spans="1:4" x14ac:dyDescent="0.3">
      <c r="A469" t="s">
        <v>1703</v>
      </c>
      <c r="B469" s="8" t="str">
        <f>"RU_" &amp; RepoUsersTable[[#This Row],[Name]]</f>
        <v>RU_s296027</v>
      </c>
      <c r="D469" t="s">
        <v>1824</v>
      </c>
    </row>
    <row r="470" spans="1:4" x14ac:dyDescent="0.3">
      <c r="A470" t="s">
        <v>1986</v>
      </c>
      <c r="B470" s="8" t="str">
        <f>"RU_" &amp; RepoUsersTable[[#This Row],[Name]]</f>
        <v>RU_s296202</v>
      </c>
      <c r="D470" t="s">
        <v>2005</v>
      </c>
    </row>
    <row r="471" spans="1:4" x14ac:dyDescent="0.3">
      <c r="A471" t="s">
        <v>1945</v>
      </c>
      <c r="B471" s="8" t="str">
        <f>"RU_" &amp; RepoUsersTable[[#This Row],[Name]]</f>
        <v>RU_s296244</v>
      </c>
      <c r="D471" t="s">
        <v>2005</v>
      </c>
    </row>
    <row r="472" spans="1:4" x14ac:dyDescent="0.3">
      <c r="A472" t="s">
        <v>1944</v>
      </c>
      <c r="B472" s="8" t="str">
        <f>"RU_" &amp; RepoUsersTable[[#This Row],[Name]]</f>
        <v>RU_s296542</v>
      </c>
      <c r="D472" t="s">
        <v>2005</v>
      </c>
    </row>
    <row r="473" spans="1:4" x14ac:dyDescent="0.3">
      <c r="A473" t="s">
        <v>1943</v>
      </c>
      <c r="B473" s="8" t="str">
        <f>"RU_" &amp; RepoUsersTable[[#This Row],[Name]]</f>
        <v>RU_s296681</v>
      </c>
      <c r="D473" t="s">
        <v>2005</v>
      </c>
    </row>
    <row r="474" spans="1:4" x14ac:dyDescent="0.3">
      <c r="A474" t="s">
        <v>1942</v>
      </c>
      <c r="B474" s="8" t="str">
        <f>"RU_" &amp; RepoUsersTable[[#This Row],[Name]]</f>
        <v>RU_s296682</v>
      </c>
      <c r="D474" t="s">
        <v>2005</v>
      </c>
    </row>
    <row r="475" spans="1:4" x14ac:dyDescent="0.3">
      <c r="A475" t="s">
        <v>1941</v>
      </c>
      <c r="B475" s="8" t="str">
        <f>"RU_" &amp; RepoUsersTable[[#This Row],[Name]]</f>
        <v>RU_s296741</v>
      </c>
      <c r="D475" t="s">
        <v>2005</v>
      </c>
    </row>
    <row r="476" spans="1:4" x14ac:dyDescent="0.3">
      <c r="A476" t="s">
        <v>1515</v>
      </c>
      <c r="B476" s="8" t="str">
        <f>"RU_" &amp; RepoUsersTable[[#This Row],[Name]]</f>
        <v>RU_s297043</v>
      </c>
      <c r="D476" t="s">
        <v>1824</v>
      </c>
    </row>
    <row r="477" spans="1:4" x14ac:dyDescent="0.3">
      <c r="A477" t="s">
        <v>1940</v>
      </c>
      <c r="B477" s="8" t="str">
        <f>"RU_" &amp; RepoUsersTable[[#This Row],[Name]]</f>
        <v>RU_s297387</v>
      </c>
      <c r="D477" t="s">
        <v>2005</v>
      </c>
    </row>
    <row r="478" spans="1:4" x14ac:dyDescent="0.3">
      <c r="A478" t="s">
        <v>1773</v>
      </c>
      <c r="B478" s="8" t="str">
        <f>"RU_" &amp; RepoUsersTable[[#This Row],[Name]]</f>
        <v>RU_s297754</v>
      </c>
      <c r="D478" t="s">
        <v>1824</v>
      </c>
    </row>
    <row r="479" spans="1:4" x14ac:dyDescent="0.3">
      <c r="A479" t="s">
        <v>1759</v>
      </c>
      <c r="B479" s="8" t="str">
        <f>"RU_" &amp; RepoUsersTable[[#This Row],[Name]]</f>
        <v>RU_s297830</v>
      </c>
      <c r="D479" t="s">
        <v>1824</v>
      </c>
    </row>
    <row r="480" spans="1:4" x14ac:dyDescent="0.3">
      <c r="A480" t="s">
        <v>1852</v>
      </c>
      <c r="B480" s="8" t="str">
        <f>"RU_" &amp; RepoUsersTable[[#This Row],[Name]]</f>
        <v>RU_s297887</v>
      </c>
      <c r="D480" t="s">
        <v>2005</v>
      </c>
    </row>
    <row r="481" spans="1:4" x14ac:dyDescent="0.3">
      <c r="A481" t="s">
        <v>1853</v>
      </c>
      <c r="B481" s="8" t="str">
        <f>"RU_" &amp; RepoUsersTable[[#This Row],[Name]]</f>
        <v>RU_s298163</v>
      </c>
      <c r="D481" t="s">
        <v>2005</v>
      </c>
    </row>
    <row r="482" spans="1:4" x14ac:dyDescent="0.3">
      <c r="A482" t="s">
        <v>1939</v>
      </c>
      <c r="B482" s="8" t="str">
        <f>"RU_" &amp; RepoUsersTable[[#This Row],[Name]]</f>
        <v>RU_s298423</v>
      </c>
      <c r="D482" t="s">
        <v>2005</v>
      </c>
    </row>
    <row r="483" spans="1:4" x14ac:dyDescent="0.3">
      <c r="A483" t="s">
        <v>1704</v>
      </c>
      <c r="B483" s="8" t="str">
        <f>"RU_" &amp; RepoUsersTable[[#This Row],[Name]]</f>
        <v>RU_s298482</v>
      </c>
      <c r="D483" t="s">
        <v>2006</v>
      </c>
    </row>
    <row r="484" spans="1:4" x14ac:dyDescent="0.3">
      <c r="A484" t="s">
        <v>1938</v>
      </c>
      <c r="B484" s="8" t="str">
        <f>"RU_" &amp; RepoUsersTable[[#This Row],[Name]]</f>
        <v>RU_s298544</v>
      </c>
      <c r="D484" t="s">
        <v>2005</v>
      </c>
    </row>
    <row r="485" spans="1:4" x14ac:dyDescent="0.3">
      <c r="A485" t="s">
        <v>1654</v>
      </c>
      <c r="B485" s="8" t="str">
        <f>"RU_" &amp; RepoUsersTable[[#This Row],[Name]]</f>
        <v>RU_s298761</v>
      </c>
      <c r="D485" t="s">
        <v>1824</v>
      </c>
    </row>
    <row r="486" spans="1:4" x14ac:dyDescent="0.3">
      <c r="A486" t="s">
        <v>1937</v>
      </c>
      <c r="B486" s="8" t="str">
        <f>"RU_" &amp; RepoUsersTable[[#This Row],[Name]]</f>
        <v>RU_s298844</v>
      </c>
      <c r="D486" t="s">
        <v>2005</v>
      </c>
    </row>
    <row r="487" spans="1:4" x14ac:dyDescent="0.3">
      <c r="A487" t="s">
        <v>1905</v>
      </c>
      <c r="B487" s="8" t="str">
        <f>"RU_" &amp; RepoUsersTable[[#This Row],[Name]]</f>
        <v>RU_s299266</v>
      </c>
      <c r="D487" t="s">
        <v>2005</v>
      </c>
    </row>
    <row r="488" spans="1:4" x14ac:dyDescent="0.3">
      <c r="A488" t="s">
        <v>1936</v>
      </c>
      <c r="B488" s="8" t="str">
        <f>"RU_" &amp; RepoUsersTable[[#This Row],[Name]]</f>
        <v>RU_s299382</v>
      </c>
      <c r="D488" t="s">
        <v>2005</v>
      </c>
    </row>
    <row r="489" spans="1:4" x14ac:dyDescent="0.3">
      <c r="A489" t="s">
        <v>1754</v>
      </c>
      <c r="B489" s="8" t="str">
        <f>"RU_" &amp; RepoUsersTable[[#This Row],[Name]]</f>
        <v>RU_s299563</v>
      </c>
      <c r="D489" t="s">
        <v>1824</v>
      </c>
    </row>
    <row r="490" spans="1:4" x14ac:dyDescent="0.3">
      <c r="A490" t="s">
        <v>1935</v>
      </c>
      <c r="B490" s="8" t="str">
        <f>"RU_" &amp; RepoUsersTable[[#This Row],[Name]]</f>
        <v>RU_s299602</v>
      </c>
      <c r="D490" t="s">
        <v>2005</v>
      </c>
    </row>
    <row r="491" spans="1:4" x14ac:dyDescent="0.3">
      <c r="A491" t="s">
        <v>1890</v>
      </c>
      <c r="B491" s="8" t="str">
        <f>"RU_" &amp; RepoUsersTable[[#This Row],[Name]]</f>
        <v>RU_s299821</v>
      </c>
      <c r="D491" t="s">
        <v>2005</v>
      </c>
    </row>
    <row r="492" spans="1:4" x14ac:dyDescent="0.3">
      <c r="A492" t="s">
        <v>1993</v>
      </c>
      <c r="B492" s="8" t="str">
        <f>"RU_" &amp; RepoUsersTable[[#This Row],[Name]]</f>
        <v>RU_s299967</v>
      </c>
      <c r="D492" t="s">
        <v>2005</v>
      </c>
    </row>
    <row r="493" spans="1:4" x14ac:dyDescent="0.3">
      <c r="A493" t="s">
        <v>1992</v>
      </c>
      <c r="B493" s="8" t="str">
        <f>"RU_" &amp; RepoUsersTable[[#This Row],[Name]]</f>
        <v>RU_s300083</v>
      </c>
      <c r="D493" t="s">
        <v>2005</v>
      </c>
    </row>
    <row r="494" spans="1:4" x14ac:dyDescent="0.3">
      <c r="A494" t="s">
        <v>1976</v>
      </c>
      <c r="B494" s="8" t="str">
        <f>"RU_" &amp; RepoUsersTable[[#This Row],[Name]]</f>
        <v>RU_s300102</v>
      </c>
      <c r="D494" t="s">
        <v>2005</v>
      </c>
    </row>
    <row r="495" spans="1:4" x14ac:dyDescent="0.3">
      <c r="A495" t="s">
        <v>1741</v>
      </c>
      <c r="B495" s="8" t="str">
        <f>"RU_" &amp; RepoUsersTable[[#This Row],[Name]]</f>
        <v>RU_s300542</v>
      </c>
      <c r="D495" t="s">
        <v>1824</v>
      </c>
    </row>
    <row r="496" spans="1:4" x14ac:dyDescent="0.3">
      <c r="A496" t="s">
        <v>1934</v>
      </c>
      <c r="B496" s="8" t="str">
        <f>"RU_" &amp; RepoUsersTable[[#This Row],[Name]]</f>
        <v>RU_s301266</v>
      </c>
      <c r="D496" t="s">
        <v>2005</v>
      </c>
    </row>
    <row r="497" spans="1:4" x14ac:dyDescent="0.3">
      <c r="A497" t="s">
        <v>1887</v>
      </c>
      <c r="B497" s="8" t="str">
        <f>"RU_" &amp; RepoUsersTable[[#This Row],[Name]]</f>
        <v>RU_s301270</v>
      </c>
      <c r="D497" t="s">
        <v>2005</v>
      </c>
    </row>
    <row r="498" spans="1:4" x14ac:dyDescent="0.3">
      <c r="A498" t="s">
        <v>1971</v>
      </c>
      <c r="B498" s="8" t="str">
        <f>"RU_" &amp; RepoUsersTable[[#This Row],[Name]]</f>
        <v>RU_s301341</v>
      </c>
      <c r="D498" t="s">
        <v>2005</v>
      </c>
    </row>
    <row r="499" spans="1:4" x14ac:dyDescent="0.3">
      <c r="A499" t="s">
        <v>1766</v>
      </c>
      <c r="B499" s="8" t="str">
        <f>"RU_" &amp; RepoUsersTable[[#This Row],[Name]]</f>
        <v>RU_s302108</v>
      </c>
      <c r="D499" t="s">
        <v>2006</v>
      </c>
    </row>
    <row r="500" spans="1:4" x14ac:dyDescent="0.3">
      <c r="A500" t="s">
        <v>1765</v>
      </c>
      <c r="B500" s="8" t="str">
        <f>"RU_" &amp; RepoUsersTable[[#This Row],[Name]]</f>
        <v>RU_s302361</v>
      </c>
      <c r="D500" t="s">
        <v>1824</v>
      </c>
    </row>
    <row r="501" spans="1:4" x14ac:dyDescent="0.3">
      <c r="A501" t="s">
        <v>1999</v>
      </c>
      <c r="B501" s="8" t="str">
        <f>"RU_" &amp; RepoUsersTable[[#This Row],[Name]]</f>
        <v>RU_s304101</v>
      </c>
      <c r="D501" t="s">
        <v>2005</v>
      </c>
    </row>
    <row r="502" spans="1:4" x14ac:dyDescent="0.3">
      <c r="A502" t="s">
        <v>1919</v>
      </c>
      <c r="B502" s="8" t="str">
        <f>"RU_" &amp; RepoUsersTable[[#This Row],[Name]]</f>
        <v>RU_s304584</v>
      </c>
      <c r="D502" t="s">
        <v>2005</v>
      </c>
    </row>
    <row r="503" spans="1:4" x14ac:dyDescent="0.3">
      <c r="A503" t="s">
        <v>1789</v>
      </c>
      <c r="B503" s="8" t="str">
        <f>"RU_" &amp; RepoUsersTable[[#This Row],[Name]]</f>
        <v>RU_s305110</v>
      </c>
      <c r="D503" t="s">
        <v>1824</v>
      </c>
    </row>
    <row r="504" spans="1:4" x14ac:dyDescent="0.3">
      <c r="A504" t="s">
        <v>1719</v>
      </c>
      <c r="B504" s="8" t="str">
        <f>"RU_" &amp; RepoUsersTable[[#This Row],[Name]]</f>
        <v>RU_s335447</v>
      </c>
      <c r="D504" t="s">
        <v>2006</v>
      </c>
    </row>
    <row r="505" spans="1:4" x14ac:dyDescent="0.3">
      <c r="A505" t="s">
        <v>1920</v>
      </c>
      <c r="B505" s="8" t="str">
        <f>"RU_" &amp; RepoUsersTable[[#This Row],[Name]]</f>
        <v>RU_s341546</v>
      </c>
      <c r="D505" t="s">
        <v>2005</v>
      </c>
    </row>
    <row r="506" spans="1:4" x14ac:dyDescent="0.3">
      <c r="A506" t="s">
        <v>1616</v>
      </c>
      <c r="B506" s="8" t="str">
        <f>"RU_" &amp; RepoUsersTable[[#This Row],[Name]]</f>
        <v>RU_s412560</v>
      </c>
      <c r="D506" t="s">
        <v>1824</v>
      </c>
    </row>
    <row r="507" spans="1:4" x14ac:dyDescent="0.3">
      <c r="A507" t="s">
        <v>1521</v>
      </c>
      <c r="B507" s="8" t="str">
        <f>"RU_" &amp; RepoUsersTable[[#This Row],[Name]]</f>
        <v>RU_s506956</v>
      </c>
      <c r="D507" t="s">
        <v>2006</v>
      </c>
    </row>
    <row r="508" spans="1:4" x14ac:dyDescent="0.3">
      <c r="A508" t="s">
        <v>2000</v>
      </c>
      <c r="B508" s="8" t="str">
        <f>"RU_" &amp; RepoUsersTable[[#This Row],[Name]]</f>
        <v>RU_s538376</v>
      </c>
      <c r="D508" t="s">
        <v>2005</v>
      </c>
    </row>
    <row r="509" spans="1:4" x14ac:dyDescent="0.3">
      <c r="A509" t="s">
        <v>1800</v>
      </c>
      <c r="B509" s="8" t="str">
        <f>"RU_" &amp; RepoUsersTable[[#This Row],[Name]]</f>
        <v>RU_s573190</v>
      </c>
      <c r="D509" t="s">
        <v>1824</v>
      </c>
    </row>
    <row r="510" spans="1:4" x14ac:dyDescent="0.3">
      <c r="A510" t="s">
        <v>461</v>
      </c>
      <c r="B510" s="8" t="str">
        <f>"RU_" &amp; RepoUsersTable[[#This Row],[Name]]</f>
        <v>RU_s608311</v>
      </c>
      <c r="D510" t="s">
        <v>2006</v>
      </c>
    </row>
    <row r="511" spans="1:4" x14ac:dyDescent="0.3">
      <c r="A511" t="s">
        <v>1772</v>
      </c>
      <c r="B511" s="8" t="str">
        <f>"RU_" &amp; RepoUsersTable[[#This Row],[Name]]</f>
        <v>RU_s689108</v>
      </c>
      <c r="D511" t="s">
        <v>1824</v>
      </c>
    </row>
    <row r="512" spans="1:4" x14ac:dyDescent="0.3">
      <c r="A512" t="s">
        <v>1563</v>
      </c>
      <c r="B512" s="8" t="str">
        <f>"RU_" &amp; RepoUsersTable[[#This Row],[Name]]</f>
        <v>RU_s772820</v>
      </c>
      <c r="D512" t="s">
        <v>2006</v>
      </c>
    </row>
    <row r="513" spans="1:4" x14ac:dyDescent="0.3">
      <c r="A513" t="s">
        <v>1558</v>
      </c>
      <c r="B513" s="8" t="str">
        <f>"RU_" &amp; RepoUsersTable[[#This Row],[Name]]</f>
        <v>RU_s992324</v>
      </c>
      <c r="D513" t="s">
        <v>1824</v>
      </c>
    </row>
    <row r="514" spans="1:4" x14ac:dyDescent="0.3">
      <c r="A514" t="s">
        <v>1575</v>
      </c>
      <c r="B514" s="8" t="str">
        <f>"RU_" &amp; RepoUsersTable[[#This Row],[Name]]</f>
        <v>RU_s998010</v>
      </c>
      <c r="D514" t="s">
        <v>1824</v>
      </c>
    </row>
    <row r="515" spans="1:4" x14ac:dyDescent="0.3">
      <c r="A515" t="s">
        <v>1914</v>
      </c>
      <c r="B515" s="8" t="str">
        <f>"RU_" &amp; RepoUsersTable[[#This Row],[Name]]</f>
        <v>RU_s998034</v>
      </c>
      <c r="D515" t="s">
        <v>2005</v>
      </c>
    </row>
    <row r="516" spans="1:4" x14ac:dyDescent="0.3">
      <c r="A516" t="s">
        <v>1816</v>
      </c>
      <c r="B516" s="8" t="str">
        <f>"RU_" &amp; RepoUsersTable[[#This Row],[Name]]</f>
        <v>RU_s998086</v>
      </c>
      <c r="D516" t="s">
        <v>1824</v>
      </c>
    </row>
    <row r="517" spans="1:4" x14ac:dyDescent="0.3">
      <c r="A517" t="s">
        <v>1818</v>
      </c>
      <c r="B517" s="8" t="str">
        <f>"RU_" &amp; RepoUsersTable[[#This Row],[Name]]</f>
        <v>RU_s998437</v>
      </c>
      <c r="D517" t="s">
        <v>1824</v>
      </c>
    </row>
    <row r="518" spans="1:4" x14ac:dyDescent="0.3">
      <c r="A518" t="s">
        <v>348</v>
      </c>
      <c r="B518" s="8" t="str">
        <f>"RU_" &amp; RepoUsersTable[[#This Row],[Name]]</f>
        <v>RU_s998442</v>
      </c>
      <c r="D518" t="s">
        <v>1824</v>
      </c>
    </row>
    <row r="519" spans="1:4" x14ac:dyDescent="0.3">
      <c r="A519" t="s">
        <v>1788</v>
      </c>
      <c r="B519" s="8" t="str">
        <f>"RU_" &amp; RepoUsersTable[[#This Row],[Name]]</f>
        <v>RU_s998642</v>
      </c>
      <c r="D519" t="s">
        <v>1824</v>
      </c>
    </row>
    <row r="520" spans="1:4" x14ac:dyDescent="0.3">
      <c r="A520" t="s">
        <v>1860</v>
      </c>
      <c r="B520" s="8" t="str">
        <f>"RU_" &amp; RepoUsersTable[[#This Row],[Name]]</f>
        <v>RU_s999163</v>
      </c>
      <c r="D520" t="s">
        <v>2005</v>
      </c>
    </row>
    <row r="521" spans="1:4" x14ac:dyDescent="0.3">
      <c r="A521" t="s">
        <v>1783</v>
      </c>
      <c r="B521" s="8" t="str">
        <f>"RU_" &amp; RepoUsersTable[[#This Row],[Name]]</f>
        <v>RU_scepbot</v>
      </c>
      <c r="D521" t="s">
        <v>1824</v>
      </c>
    </row>
    <row r="522" spans="1:4" x14ac:dyDescent="0.3">
      <c r="A522" t="s">
        <v>1782</v>
      </c>
      <c r="B522" s="8" t="str">
        <f>"RU_" &amp; RepoUsersTable[[#This Row],[Name]]</f>
        <v>RU_scwabot</v>
      </c>
      <c r="D522" t="s">
        <v>1824</v>
      </c>
    </row>
    <row r="523" spans="1:4" x14ac:dyDescent="0.3">
      <c r="A523" t="s">
        <v>1912</v>
      </c>
      <c r="B523" s="8" t="str">
        <f>"RU_" &amp; RepoUsersTable[[#This Row],[Name]]</f>
        <v>RU_stso828</v>
      </c>
      <c r="D523" t="s">
        <v>2005</v>
      </c>
    </row>
    <row r="524" spans="1:4" x14ac:dyDescent="0.3">
      <c r="A524" t="s">
        <v>1633</v>
      </c>
      <c r="B524" s="8" t="str">
        <f>"RU_" &amp; RepoUsersTable[[#This Row],[Name]]</f>
        <v>RU_stso996</v>
      </c>
      <c r="D524" t="s">
        <v>2006</v>
      </c>
    </row>
    <row r="525" spans="1:4" x14ac:dyDescent="0.3">
      <c r="A525" t="s">
        <v>1734</v>
      </c>
      <c r="B525" s="8" t="str">
        <f>"RU_" &amp; RepoUsersTable[[#This Row],[Name]]</f>
        <v>RU_svn_tes</v>
      </c>
      <c r="D525" t="s">
        <v>1824</v>
      </c>
    </row>
    <row r="526" spans="1:4" x14ac:dyDescent="0.3">
      <c r="A526" t="s">
        <v>1715</v>
      </c>
      <c r="B526" s="8" t="str">
        <f>"RU_" &amp; RepoUsersTable[[#This Row],[Name]]</f>
        <v>RU_tempomt</v>
      </c>
      <c r="D526" t="s">
        <v>1824</v>
      </c>
    </row>
    <row r="527" spans="1:4" x14ac:dyDescent="0.3">
      <c r="A527" t="s">
        <v>1979</v>
      </c>
      <c r="B527" s="8" t="str">
        <f>"RU_" &amp; RepoUsersTable[[#This Row],[Name]]</f>
        <v>RU_TRCBOTT</v>
      </c>
      <c r="D527" t="s">
        <v>2005</v>
      </c>
    </row>
    <row r="528" spans="1:4" x14ac:dyDescent="0.3">
      <c r="A528" t="s">
        <v>1901</v>
      </c>
      <c r="B528" s="8" t="str">
        <f>"RU_" &amp; RepoUsersTable[[#This Row],[Name]]</f>
        <v>RU_WLCoder</v>
      </c>
      <c r="D528" t="s">
        <v>2005</v>
      </c>
    </row>
    <row r="529" spans="1:4" x14ac:dyDescent="0.3">
      <c r="A529" t="s">
        <v>1568</v>
      </c>
      <c r="B529" s="8" t="str">
        <f>"RU_" &amp; RepoUsersTable[[#This Row],[Name]]</f>
        <v>RU_z000461</v>
      </c>
      <c r="D529" t="s">
        <v>1824</v>
      </c>
    </row>
    <row r="530" spans="1:4" x14ac:dyDescent="0.3">
      <c r="A530" t="s">
        <v>1913</v>
      </c>
      <c r="B530" s="8" t="str">
        <f>"RU_" &amp; RepoUsersTable[[#This Row],[Name]]</f>
        <v>RU_z000740</v>
      </c>
      <c r="D530" t="s">
        <v>2005</v>
      </c>
    </row>
    <row r="531" spans="1:4" x14ac:dyDescent="0.3">
      <c r="A531" t="s">
        <v>1636</v>
      </c>
      <c r="B531" s="8" t="str">
        <f>"RU_" &amp; RepoUsersTable[[#This Row],[Name]]</f>
        <v>RU_z001134</v>
      </c>
      <c r="D531" t="s">
        <v>2006</v>
      </c>
    </row>
    <row r="532" spans="1:4" x14ac:dyDescent="0.3">
      <c r="A532" t="s">
        <v>1669</v>
      </c>
      <c r="B532" s="8" t="str">
        <f>"RU_" &amp; RepoUsersTable[[#This Row],[Name]]</f>
        <v>RU_z001693</v>
      </c>
      <c r="D532" t="s">
        <v>2006</v>
      </c>
    </row>
    <row r="533" spans="1:4" x14ac:dyDescent="0.3">
      <c r="A533" t="s">
        <v>215</v>
      </c>
      <c r="B533" s="8" t="str">
        <f>"RU_" &amp; RepoUsersTable[[#This Row],[Name]]</f>
        <v>RU_z001708</v>
      </c>
      <c r="D533" t="s">
        <v>2005</v>
      </c>
    </row>
  </sheetData>
  <conditionalFormatting sqref="A2:A533">
    <cfRule type="duplicateValues" dxfId="2" priority="2"/>
  </conditionalFormatting>
  <pageMargins left="0.7" right="0.7" top="0.75" bottom="0.75" header="0.3" footer="0.3"/>
  <pageSetup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workbookViewId="0">
      <selection activeCell="A2" sqref="A1:G60"/>
    </sheetView>
  </sheetViews>
  <sheetFormatPr defaultRowHeight="14.4" x14ac:dyDescent="0.3"/>
  <cols>
    <col min="1" max="1" width="13.21875" bestFit="1" customWidth="1"/>
    <col min="2" max="2" width="14.44140625" customWidth="1"/>
    <col min="3" max="3" width="13.21875" bestFit="1" customWidth="1"/>
    <col min="4" max="4" width="12.21875" bestFit="1" customWidth="1"/>
    <col min="5" max="5" width="40" bestFit="1" customWidth="1"/>
    <col min="6" max="6" width="40" customWidth="1"/>
    <col min="7" max="7" width="19.77734375" bestFit="1" customWidth="1"/>
  </cols>
  <sheetData>
    <row r="1" spans="1:7" x14ac:dyDescent="0.3">
      <c r="A1" t="s">
        <v>1506</v>
      </c>
      <c r="B1" t="s">
        <v>3164</v>
      </c>
      <c r="C1" t="s">
        <v>3165</v>
      </c>
      <c r="D1" t="s">
        <v>3166</v>
      </c>
      <c r="E1" t="s">
        <v>3286</v>
      </c>
      <c r="F1" t="s">
        <v>3287</v>
      </c>
      <c r="G1" t="s">
        <v>1507</v>
      </c>
    </row>
    <row r="2" spans="1:7" ht="28.8" x14ac:dyDescent="0.3">
      <c r="A2" s="8" t="str">
        <f>"DGU_" &amp; DormantUserTable[[#This Row],[User Name]]</f>
        <v>DGU_cicdadm</v>
      </c>
      <c r="B2" s="24" t="s">
        <v>3167</v>
      </c>
      <c r="C2" s="8" t="s">
        <v>1685</v>
      </c>
      <c r="D2" s="8" t="s">
        <v>3168</v>
      </c>
      <c r="E2" s="25" t="str">
        <f>HYPERLINK("http://adui/UserInfoForm?UserID=" &amp; DormantUserTable[[#This Row],[User Name]], "ADUI for " &amp; DormantUserTable[[#This Row],[Full Name]])</f>
        <v>ADUI for CICDADM</v>
      </c>
      <c r="F2" s="25" t="str">
        <f>HYPERLINK("http://adui/UserGroupsForm?UserID=" &amp; DormantUserTable[[#This Row],[User Name]], DormantUserTable[[#This Row],[Full Name]] &amp; "'s Groups")</f>
        <v>CICDADM's Groups</v>
      </c>
      <c r="G2" s="8" t="s">
        <v>3289</v>
      </c>
    </row>
    <row r="3" spans="1:7" ht="28.8" x14ac:dyDescent="0.3">
      <c r="A3" s="8" t="str">
        <f>"DGU_" &amp; DormantUserTable[[#This Row],[User Name]]</f>
        <v>DGU_dtso454</v>
      </c>
      <c r="B3" s="24" t="s">
        <v>3167</v>
      </c>
      <c r="C3" s="8" t="s">
        <v>3169</v>
      </c>
      <c r="D3" s="8" t="s">
        <v>3170</v>
      </c>
      <c r="E3" s="25" t="str">
        <f>HYPERLINK("http://adui/UserInfoForm?UserID=" &amp; DormantUserTable[[#This Row],[User Name]], "ADUI for " &amp; DormantUserTable[[#This Row],[Full Name]])</f>
        <v>ADUI for Bruce Limke</v>
      </c>
      <c r="F3" s="25" t="str">
        <f>HYPERLINK("http://adui/UserGroupsForm?UserID=" &amp; DormantUserTable[[#This Row],[User Name]], DormantUserTable[[#This Row],[Full Name]] &amp; "'s Groups")</f>
        <v>Bruce Limke's Groups</v>
      </c>
      <c r="G3" s="8" t="s">
        <v>3289</v>
      </c>
    </row>
    <row r="4" spans="1:7" ht="28.8" x14ac:dyDescent="0.3">
      <c r="A4" s="8" t="str">
        <f>"DGU_" &amp; DormantUserTable[[#This Row],[User Name]]</f>
        <v>DGU_s005592</v>
      </c>
      <c r="B4" s="24" t="s">
        <v>3167</v>
      </c>
      <c r="C4" s="8" t="s">
        <v>3171</v>
      </c>
      <c r="D4" s="8" t="s">
        <v>3172</v>
      </c>
      <c r="E4" s="25" t="str">
        <f>HYPERLINK("http://adui/UserInfoForm?UserID=" &amp; DormantUserTable[[#This Row],[User Name]], "ADUI for " &amp; DormantUserTable[[#This Row],[Full Name]])</f>
        <v>ADUI for Kandiah M Ravindran</v>
      </c>
      <c r="F4" s="25" t="str">
        <f>HYPERLINK("http://adui/UserGroupsForm?UserID=" &amp; DormantUserTable[[#This Row],[User Name]], DormantUserTable[[#This Row],[Full Name]] &amp; "'s Groups")</f>
        <v>Kandiah M Ravindran's Groups</v>
      </c>
      <c r="G4" s="8" t="s">
        <v>3289</v>
      </c>
    </row>
    <row r="5" spans="1:7" ht="28.8" hidden="1" x14ac:dyDescent="0.3">
      <c r="A5" s="8" t="str">
        <f>"DGU_" &amp; DormantUserTable[[#This Row],[User Name]]</f>
        <v>DGU_s007140</v>
      </c>
      <c r="B5" s="24" t="s">
        <v>3263</v>
      </c>
      <c r="C5" s="8" t="s">
        <v>1617</v>
      </c>
      <c r="D5" s="8" t="s">
        <v>3173</v>
      </c>
      <c r="E5" s="25" t="str">
        <f>HYPERLINK("http://adui/UserInfoForm?UserID=" &amp; DormantUserTable[[#This Row],[User Name]], "ADUI for " &amp; DormantUserTable[[#This Row],[Full Name]])</f>
        <v>ADUI for Smita P Prabhu</v>
      </c>
      <c r="F5" s="25" t="str">
        <f>HYPERLINK("http://adui/UserGroupsForm?UserID=" &amp; DormantUserTable[[#This Row],[User Name]], DormantUserTable[[#This Row],[Full Name]] &amp; "'s Groups")</f>
        <v>Smita P Prabhu's Groups</v>
      </c>
      <c r="G5" s="8" t="s">
        <v>3288</v>
      </c>
    </row>
    <row r="6" spans="1:7" ht="28.8" hidden="1" x14ac:dyDescent="0.3">
      <c r="A6" s="8" t="str">
        <f>"DGU_" &amp; DormantUserTable[[#This Row],[User Name]]</f>
        <v>DGU_s007585</v>
      </c>
      <c r="B6" s="24" t="s">
        <v>3264</v>
      </c>
      <c r="C6" s="8" t="s">
        <v>1550</v>
      </c>
      <c r="D6" s="8" t="s">
        <v>3174</v>
      </c>
      <c r="E6" s="25" t="str">
        <f>HYPERLINK("http://adui/UserInfoForm?UserID=" &amp; DormantUserTable[[#This Row],[User Name]], "ADUI for " &amp; DormantUserTable[[#This Row],[Full Name]])</f>
        <v>ADUI for Pamela A Black</v>
      </c>
      <c r="F6" s="25" t="str">
        <f>HYPERLINK("http://adui/UserGroupsForm?UserID=" &amp; DormantUserTable[[#This Row],[User Name]], DormantUserTable[[#This Row],[Full Name]] &amp; "'s Groups")</f>
        <v>Pamela A Black's Groups</v>
      </c>
      <c r="G6" s="8" t="s">
        <v>3288</v>
      </c>
    </row>
    <row r="7" spans="1:7" ht="28.8" hidden="1" x14ac:dyDescent="0.3">
      <c r="A7" s="8" t="str">
        <f>"DGU_" &amp; DormantUserTable[[#This Row],[User Name]]</f>
        <v>DGU_s010719</v>
      </c>
      <c r="B7" s="24" t="s">
        <v>3265</v>
      </c>
      <c r="C7" s="8" t="s">
        <v>1528</v>
      </c>
      <c r="D7" s="8" t="s">
        <v>3175</v>
      </c>
      <c r="E7" s="25" t="str">
        <f>HYPERLINK("http://adui/UserInfoForm?UserID=" &amp; DormantUserTable[[#This Row],[User Name]], "ADUI for " &amp; DormantUserTable[[#This Row],[Full Name]])</f>
        <v>ADUI for William D DiMarzio</v>
      </c>
      <c r="F7" s="25" t="str">
        <f>HYPERLINK("http://adui/UserGroupsForm?UserID=" &amp; DormantUserTable[[#This Row],[User Name]], DormantUserTable[[#This Row],[Full Name]] &amp; "'s Groups")</f>
        <v>William D DiMarzio's Groups</v>
      </c>
      <c r="G7" s="8" t="s">
        <v>3288</v>
      </c>
    </row>
    <row r="8" spans="1:7" ht="28.8" hidden="1" x14ac:dyDescent="0.3">
      <c r="A8" s="8" t="str">
        <f>"DGU_" &amp; DormantUserTable[[#This Row],[User Name]]</f>
        <v>DGU_s054002</v>
      </c>
      <c r="B8" s="24" t="s">
        <v>3266</v>
      </c>
      <c r="C8" s="8" t="s">
        <v>1611</v>
      </c>
      <c r="D8" s="8" t="s">
        <v>3176</v>
      </c>
      <c r="E8" s="25" t="str">
        <f>HYPERLINK("http://adui/UserInfoForm?UserID=" &amp; DormantUserTable[[#This Row],[User Name]], "ADUI for " &amp; DormantUserTable[[#This Row],[Full Name]])</f>
        <v>ADUI for William W Bee</v>
      </c>
      <c r="F8" s="25" t="str">
        <f>HYPERLINK("http://adui/UserGroupsForm?UserID=" &amp; DormantUserTable[[#This Row],[User Name]], DormantUserTable[[#This Row],[Full Name]] &amp; "'s Groups")</f>
        <v>William W Bee's Groups</v>
      </c>
      <c r="G8" s="8" t="s">
        <v>3288</v>
      </c>
    </row>
    <row r="9" spans="1:7" ht="28.8" x14ac:dyDescent="0.3">
      <c r="A9" s="8" t="str">
        <f>"DGU_" &amp; DormantUserTable[[#This Row],[User Name]]</f>
        <v>DGU_s131858</v>
      </c>
      <c r="B9" s="24" t="s">
        <v>3167</v>
      </c>
      <c r="C9" s="8" t="s">
        <v>1746</v>
      </c>
      <c r="D9" s="8" t="s">
        <v>3177</v>
      </c>
      <c r="E9" s="25" t="str">
        <f>HYPERLINK("http://adui/UserInfoForm?UserID=" &amp; DormantUserTable[[#This Row],[User Name]], "ADUI for " &amp; DormantUserTable[[#This Row],[Full Name]])</f>
        <v>ADUI for James F Fannin</v>
      </c>
      <c r="F9" s="25" t="str">
        <f>HYPERLINK("http://adui/UserGroupsForm?UserID=" &amp; DormantUserTable[[#This Row],[User Name]], DormantUserTable[[#This Row],[Full Name]] &amp; "'s Groups")</f>
        <v>James F Fannin's Groups</v>
      </c>
      <c r="G9" s="8" t="s">
        <v>3289</v>
      </c>
    </row>
    <row r="10" spans="1:7" ht="28.8" hidden="1" x14ac:dyDescent="0.3">
      <c r="A10" s="8" t="str">
        <f>"DGU_" &amp; DormantUserTable[[#This Row],[User Name]]</f>
        <v>DGU_s139362</v>
      </c>
      <c r="B10" s="24" t="s">
        <v>3267</v>
      </c>
      <c r="C10" s="8" t="s">
        <v>1780</v>
      </c>
      <c r="D10" s="8" t="s">
        <v>3178</v>
      </c>
      <c r="E10" s="25" t="str">
        <f>HYPERLINK("http://adui/UserInfoForm?UserID=" &amp; DormantUserTable[[#This Row],[User Name]], "ADUI for " &amp; DormantUserTable[[#This Row],[Full Name]])</f>
        <v>ADUI for Philip M Munroe</v>
      </c>
      <c r="F10" s="25" t="str">
        <f>HYPERLINK("http://adui/UserGroupsForm?UserID=" &amp; DormantUserTable[[#This Row],[User Name]], DormantUserTable[[#This Row],[Full Name]] &amp; "'s Groups")</f>
        <v>Philip M Munroe's Groups</v>
      </c>
      <c r="G10" s="8" t="s">
        <v>3288</v>
      </c>
    </row>
    <row r="11" spans="1:7" ht="28.8" hidden="1" x14ac:dyDescent="0.3">
      <c r="A11" s="8" t="str">
        <f>"DGU_" &amp; DormantUserTable[[#This Row],[User Name]]</f>
        <v>DGU_s139768</v>
      </c>
      <c r="B11" s="24" t="s">
        <v>3268</v>
      </c>
      <c r="C11" s="8" t="s">
        <v>3179</v>
      </c>
      <c r="D11" s="8" t="s">
        <v>3180</v>
      </c>
      <c r="E11" s="25" t="str">
        <f>HYPERLINK("http://adui/UserInfoForm?UserID=" &amp; DormantUserTable[[#This Row],[User Name]], "ADUI for " &amp; DormantUserTable[[#This Row],[Full Name]])</f>
        <v>ADUI for Steve Brown</v>
      </c>
      <c r="F11" s="25" t="str">
        <f>HYPERLINK("http://adui/UserGroupsForm?UserID=" &amp; DormantUserTable[[#This Row],[User Name]], DormantUserTable[[#This Row],[Full Name]] &amp; "'s Groups")</f>
        <v>Steve Brown's Groups</v>
      </c>
      <c r="G11" s="8" t="s">
        <v>3288</v>
      </c>
    </row>
    <row r="12" spans="1:7" ht="28.8" x14ac:dyDescent="0.3">
      <c r="A12" s="8" t="str">
        <f>"DGU_" &amp; DormantUserTable[[#This Row],[User Name]]</f>
        <v>DGU_s179120</v>
      </c>
      <c r="B12" s="24" t="s">
        <v>3167</v>
      </c>
      <c r="C12" s="8" t="s">
        <v>1590</v>
      </c>
      <c r="D12" s="8" t="s">
        <v>3181</v>
      </c>
      <c r="E12" s="25" t="str">
        <f>HYPERLINK("http://adui/UserInfoForm?UserID=" &amp; DormantUserTable[[#This Row],[User Name]], "ADUI for " &amp; DormantUserTable[[#This Row],[Full Name]])</f>
        <v>ADUI for David S Eigel</v>
      </c>
      <c r="F12" s="25" t="str">
        <f>HYPERLINK("http://adui/UserGroupsForm?UserID=" &amp; DormantUserTable[[#This Row],[User Name]], DormantUserTable[[#This Row],[Full Name]] &amp; "'s Groups")</f>
        <v>David S Eigel's Groups</v>
      </c>
      <c r="G12" s="8" t="s">
        <v>3289</v>
      </c>
    </row>
    <row r="13" spans="1:7" ht="28.8" x14ac:dyDescent="0.3">
      <c r="A13" s="8" t="str">
        <f>"DGU_" &amp; DormantUserTable[[#This Row],[User Name]]</f>
        <v>DGU_s183623</v>
      </c>
      <c r="B13" s="24" t="s">
        <v>3167</v>
      </c>
      <c r="C13" s="8" t="s">
        <v>1551</v>
      </c>
      <c r="D13" s="8" t="s">
        <v>3182</v>
      </c>
      <c r="E13" s="25" t="str">
        <f>HYPERLINK("http://adui/UserInfoForm?UserID=" &amp; DormantUserTable[[#This Row],[User Name]], "ADUI for " &amp; DormantUserTable[[#This Row],[Full Name]])</f>
        <v>ADUI for Munushree Thummala</v>
      </c>
      <c r="F13" s="25" t="str">
        <f>HYPERLINK("http://adui/UserGroupsForm?UserID=" &amp; DormantUserTable[[#This Row],[User Name]], DormantUserTable[[#This Row],[Full Name]] &amp; "'s Groups")</f>
        <v>Munushree Thummala's Groups</v>
      </c>
      <c r="G13" s="8" t="s">
        <v>3289</v>
      </c>
    </row>
    <row r="14" spans="1:7" ht="28.8" x14ac:dyDescent="0.3">
      <c r="A14" s="8" t="str">
        <f>"DGU_" &amp; DormantUserTable[[#This Row],[User Name]]</f>
        <v>DGU_s191545</v>
      </c>
      <c r="B14" s="24" t="s">
        <v>3167</v>
      </c>
      <c r="C14" s="8" t="s">
        <v>1635</v>
      </c>
      <c r="D14" s="8" t="s">
        <v>3183</v>
      </c>
      <c r="E14" s="25" t="str">
        <f>HYPERLINK("http://adui/UserInfoForm?UserID=" &amp; DormantUserTable[[#This Row],[User Name]], "ADUI for " &amp; DormantUserTable[[#This Row],[Full Name]])</f>
        <v>ADUI for Jason E Sark</v>
      </c>
      <c r="F14" s="25" t="str">
        <f>HYPERLINK("http://adui/UserGroupsForm?UserID=" &amp; DormantUserTable[[#This Row],[User Name]], DormantUserTable[[#This Row],[Full Name]] &amp; "'s Groups")</f>
        <v>Jason E Sark's Groups</v>
      </c>
      <c r="G14" s="8" t="s">
        <v>3289</v>
      </c>
    </row>
    <row r="15" spans="1:7" ht="43.2" x14ac:dyDescent="0.3">
      <c r="A15" s="8" t="str">
        <f>"DGU_" &amp; DormantUserTable[[#This Row],[User Name]]</f>
        <v>DGU_s244448</v>
      </c>
      <c r="B15" s="24" t="s">
        <v>3167</v>
      </c>
      <c r="C15" s="8" t="s">
        <v>1694</v>
      </c>
      <c r="D15" s="8" t="s">
        <v>3184</v>
      </c>
      <c r="E15" s="25" t="str">
        <f>HYPERLINK("http://adui/UserInfoForm?UserID=" &amp; DormantUserTable[[#This Row],[User Name]], "ADUI for " &amp; DormantUserTable[[#This Row],[Full Name]])</f>
        <v>ADUI for Teja Kancharlapalli</v>
      </c>
      <c r="F15" s="25" t="str">
        <f>HYPERLINK("http://adui/UserGroupsForm?UserID=" &amp; DormantUserTable[[#This Row],[User Name]], DormantUserTable[[#This Row],[Full Name]] &amp; "'s Groups")</f>
        <v>Teja Kancharlapalli's Groups</v>
      </c>
      <c r="G15" s="8" t="s">
        <v>3289</v>
      </c>
    </row>
    <row r="16" spans="1:7" ht="28.8" hidden="1" x14ac:dyDescent="0.3">
      <c r="A16" s="8" t="str">
        <f>"DGU_" &amp; DormantUserTable[[#This Row],[User Name]]</f>
        <v>DGU_s252795</v>
      </c>
      <c r="B16" s="24" t="s">
        <v>3269</v>
      </c>
      <c r="C16" s="8" t="s">
        <v>1665</v>
      </c>
      <c r="D16" s="8" t="s">
        <v>3185</v>
      </c>
      <c r="E16" s="25" t="str">
        <f>HYPERLINK("http://adui/UserInfoForm?UserID=" &amp; DormantUserTable[[#This Row],[User Name]], "ADUI for " &amp; DormantUserTable[[#This Row],[Full Name]])</f>
        <v>ADUI for Syed J Hashmi</v>
      </c>
      <c r="F16" s="25" t="str">
        <f>HYPERLINK("http://adui/UserGroupsForm?UserID=" &amp; DormantUserTable[[#This Row],[User Name]], DormantUserTable[[#This Row],[Full Name]] &amp; "'s Groups")</f>
        <v>Syed J Hashmi's Groups</v>
      </c>
      <c r="G16" s="8" t="s">
        <v>3288</v>
      </c>
    </row>
    <row r="17" spans="1:7" ht="28.8" hidden="1" x14ac:dyDescent="0.3">
      <c r="A17" s="8" t="str">
        <f>"DGU_" &amp; DormantUserTable[[#This Row],[User Name]]</f>
        <v>DGU_s262991</v>
      </c>
      <c r="B17" s="24" t="s">
        <v>3270</v>
      </c>
      <c r="C17" s="8" t="s">
        <v>3186</v>
      </c>
      <c r="D17" s="8" t="s">
        <v>3187</v>
      </c>
      <c r="E17" s="25" t="str">
        <f>HYPERLINK("http://adui/UserInfoForm?UserID=" &amp; DormantUserTable[[#This Row],[User Name]], "ADUI for " &amp; DormantUserTable[[#This Row],[Full Name]])</f>
        <v>ADUI for Lee Belyeu</v>
      </c>
      <c r="F17" s="25" t="str">
        <f>HYPERLINK("http://adui/UserGroupsForm?UserID=" &amp; DormantUserTable[[#This Row],[User Name]], DormantUserTable[[#This Row],[Full Name]] &amp; "'s Groups")</f>
        <v>Lee Belyeu's Groups</v>
      </c>
      <c r="G17" s="8" t="s">
        <v>3288</v>
      </c>
    </row>
    <row r="18" spans="1:7" ht="28.8" x14ac:dyDescent="0.3">
      <c r="A18" s="8" t="str">
        <f>"DGU_" &amp; DormantUserTable[[#This Row],[User Name]]</f>
        <v>DGU_s264028</v>
      </c>
      <c r="B18" s="24" t="s">
        <v>3167</v>
      </c>
      <c r="C18" s="8" t="s">
        <v>3188</v>
      </c>
      <c r="D18" s="8" t="s">
        <v>3189</v>
      </c>
      <c r="E18" s="25" t="str">
        <f>HYPERLINK("http://adui/UserInfoForm?UserID=" &amp; DormantUserTable[[#This Row],[User Name]], "ADUI for " &amp; DormantUserTable[[#This Row],[Full Name]])</f>
        <v>ADUI for Jacob W Littleton</v>
      </c>
      <c r="F18" s="25" t="str">
        <f>HYPERLINK("http://adui/UserGroupsForm?UserID=" &amp; DormantUserTable[[#This Row],[User Name]], DormantUserTable[[#This Row],[Full Name]] &amp; "'s Groups")</f>
        <v>Jacob W Littleton's Groups</v>
      </c>
      <c r="G18" s="8" t="s">
        <v>3289</v>
      </c>
    </row>
    <row r="19" spans="1:7" ht="28.8" x14ac:dyDescent="0.3">
      <c r="A19" s="8" t="str">
        <f>"DGU_" &amp; DormantUserTable[[#This Row],[User Name]]</f>
        <v>DGU_s268265</v>
      </c>
      <c r="B19" s="24" t="s">
        <v>3167</v>
      </c>
      <c r="C19" s="8" t="s">
        <v>3190</v>
      </c>
      <c r="D19" s="8" t="s">
        <v>3191</v>
      </c>
      <c r="E19" s="25" t="str">
        <f>HYPERLINK("http://adui/UserInfoForm?UserID=" &amp; DormantUserTable[[#This Row],[User Name]], "ADUI for " &amp; DormantUserTable[[#This Row],[Full Name]])</f>
        <v>ADUI for Venkata Putrevu</v>
      </c>
      <c r="F19" s="25" t="str">
        <f>HYPERLINK("http://adui/UserGroupsForm?UserID=" &amp; DormantUserTable[[#This Row],[User Name]], DormantUserTable[[#This Row],[Full Name]] &amp; "'s Groups")</f>
        <v>Venkata Putrevu's Groups</v>
      </c>
      <c r="G19" s="8" t="s">
        <v>3289</v>
      </c>
    </row>
    <row r="20" spans="1:7" ht="28.8" hidden="1" x14ac:dyDescent="0.3">
      <c r="A20" s="8" t="str">
        <f>"DGU_" &amp; DormantUserTable[[#This Row],[User Name]]</f>
        <v>DGU_s268693</v>
      </c>
      <c r="B20" s="24" t="s">
        <v>3271</v>
      </c>
      <c r="C20" s="8" t="s">
        <v>3192</v>
      </c>
      <c r="D20" s="8" t="s">
        <v>3193</v>
      </c>
      <c r="E20" s="25" t="str">
        <f>HYPERLINK("http://adui/UserInfoForm?UserID=" &amp; DormantUserTable[[#This Row],[User Name]], "ADUI for " &amp; DormantUserTable[[#This Row],[Full Name]])</f>
        <v>ADUI for Tom Burg</v>
      </c>
      <c r="F20" s="25" t="str">
        <f>HYPERLINK("http://adui/UserGroupsForm?UserID=" &amp; DormantUserTable[[#This Row],[User Name]], DormantUserTable[[#This Row],[Full Name]] &amp; "'s Groups")</f>
        <v>Tom Burg's Groups</v>
      </c>
      <c r="G20" s="8" t="s">
        <v>3288</v>
      </c>
    </row>
    <row r="21" spans="1:7" ht="28.8" x14ac:dyDescent="0.3">
      <c r="A21" s="8" t="str">
        <f>"DGU_" &amp; DormantUserTable[[#This Row],[User Name]]</f>
        <v>DGU_s270999</v>
      </c>
      <c r="B21" s="24" t="s">
        <v>3167</v>
      </c>
      <c r="C21" s="8" t="s">
        <v>1586</v>
      </c>
      <c r="D21" s="8" t="s">
        <v>3194</v>
      </c>
      <c r="E21" s="25" t="str">
        <f>HYPERLINK("http://adui/UserInfoForm?UserID=" &amp; DormantUserTable[[#This Row],[User Name]], "ADUI for " &amp; DormantUserTable[[#This Row],[Full Name]])</f>
        <v>ADUI for Wade Biglin</v>
      </c>
      <c r="F21" s="25" t="str">
        <f>HYPERLINK("http://adui/UserGroupsForm?UserID=" &amp; DormantUserTable[[#This Row],[User Name]], DormantUserTable[[#This Row],[Full Name]] &amp; "'s Groups")</f>
        <v>Wade Biglin's Groups</v>
      </c>
      <c r="G21" s="8" t="s">
        <v>3289</v>
      </c>
    </row>
    <row r="22" spans="1:7" ht="28.8" hidden="1" x14ac:dyDescent="0.3">
      <c r="A22" s="8" t="str">
        <f>"DGU_" &amp; DormantUserTable[[#This Row],[User Name]]</f>
        <v>DGU_s274049</v>
      </c>
      <c r="B22" s="24" t="s">
        <v>3272</v>
      </c>
      <c r="C22" s="8" t="s">
        <v>3195</v>
      </c>
      <c r="D22" s="8" t="s">
        <v>3196</v>
      </c>
      <c r="E22" s="25" t="str">
        <f>HYPERLINK("http://adui/UserInfoForm?UserID=" &amp; DormantUserTable[[#This Row],[User Name]], "ADUI for " &amp; DormantUserTable[[#This Row],[Full Name]])</f>
        <v>ADUI for Pinky Alanasari</v>
      </c>
      <c r="F22" s="25" t="str">
        <f>HYPERLINK("http://adui/UserGroupsForm?UserID=" &amp; DormantUserTable[[#This Row],[User Name]], DormantUserTable[[#This Row],[Full Name]] &amp; "'s Groups")</f>
        <v>Pinky Alanasari's Groups</v>
      </c>
      <c r="G22" s="8" t="s">
        <v>3288</v>
      </c>
    </row>
    <row r="23" spans="1:7" ht="28.8" hidden="1" x14ac:dyDescent="0.3">
      <c r="A23" s="8" t="str">
        <f>"DGU_" &amp; DormantUserTable[[#This Row],[User Name]]</f>
        <v>DGU_S276018</v>
      </c>
      <c r="B23" s="24" t="s">
        <v>3273</v>
      </c>
      <c r="C23" s="8" t="s">
        <v>3197</v>
      </c>
      <c r="D23" s="8" t="s">
        <v>3198</v>
      </c>
      <c r="E23" s="25" t="str">
        <f>HYPERLINK("http://adui/UserInfoForm?UserID=" &amp; DormantUserTable[[#This Row],[User Name]], "ADUI for " &amp; DormantUserTable[[#This Row],[Full Name]])</f>
        <v>ADUI for MarcoJofer B Sisineros</v>
      </c>
      <c r="F23" s="25" t="str">
        <f>HYPERLINK("http://adui/UserGroupsForm?UserID=" &amp; DormantUserTable[[#This Row],[User Name]], DormantUserTable[[#This Row],[Full Name]] &amp; "'s Groups")</f>
        <v>MarcoJofer B Sisineros's Groups</v>
      </c>
      <c r="G23" s="8" t="s">
        <v>3288</v>
      </c>
    </row>
    <row r="24" spans="1:7" ht="28.8" x14ac:dyDescent="0.3">
      <c r="A24" s="8" t="str">
        <f>"DGU_" &amp; DormantUserTable[[#This Row],[User Name]]</f>
        <v>DGU_S278578</v>
      </c>
      <c r="B24" s="24" t="s">
        <v>3167</v>
      </c>
      <c r="C24" s="8" t="s">
        <v>3199</v>
      </c>
      <c r="D24" s="8" t="s">
        <v>3200</v>
      </c>
      <c r="E24" s="25" t="str">
        <f>HYPERLINK("http://adui/UserInfoForm?UserID=" &amp; DormantUserTable[[#This Row],[User Name]], "ADUI for " &amp; DormantUserTable[[#This Row],[Full Name]])</f>
        <v>ADUI for Ganesh Nayak</v>
      </c>
      <c r="F24" s="25" t="str">
        <f>HYPERLINK("http://adui/UserGroupsForm?UserID=" &amp; DormantUserTable[[#This Row],[User Name]], DormantUserTable[[#This Row],[Full Name]] &amp; "'s Groups")</f>
        <v>Ganesh Nayak's Groups</v>
      </c>
      <c r="G24" s="8" t="s">
        <v>3289</v>
      </c>
    </row>
    <row r="25" spans="1:7" ht="43.2" x14ac:dyDescent="0.3">
      <c r="A25" s="8" t="str">
        <f>"DGU_" &amp; DormantUserTable[[#This Row],[User Name]]</f>
        <v>DGU_s279412</v>
      </c>
      <c r="B25" s="24" t="s">
        <v>3167</v>
      </c>
      <c r="C25" s="8" t="s">
        <v>3201</v>
      </c>
      <c r="D25" s="8" t="s">
        <v>3202</v>
      </c>
      <c r="E25" s="25" t="str">
        <f>HYPERLINK("http://adui/UserInfoForm?UserID=" &amp; DormantUserTable[[#This Row],[User Name]], "ADUI for " &amp; DormantUserTable[[#This Row],[Full Name]])</f>
        <v>ADUI for Aljohn Bernard R Soriano</v>
      </c>
      <c r="F25" s="25" t="str">
        <f>HYPERLINK("http://adui/UserGroupsForm?UserID=" &amp; DormantUserTable[[#This Row],[User Name]], DormantUserTable[[#This Row],[Full Name]] &amp; "'s Groups")</f>
        <v>Aljohn Bernard R Soriano's Groups</v>
      </c>
      <c r="G25" s="8" t="s">
        <v>3289</v>
      </c>
    </row>
    <row r="26" spans="1:7" ht="28.8" x14ac:dyDescent="0.3">
      <c r="A26" s="8" t="str">
        <f>"DGU_" &amp; DormantUserTable[[#This Row],[User Name]]</f>
        <v>DGU_s279593</v>
      </c>
      <c r="B26" s="24" t="s">
        <v>3167</v>
      </c>
      <c r="C26" s="8" t="s">
        <v>3203</v>
      </c>
      <c r="D26" s="8" t="s">
        <v>3204</v>
      </c>
      <c r="E26" s="25" t="str">
        <f>HYPERLINK("http://adui/UserInfoForm?UserID=" &amp; DormantUserTable[[#This Row],[User Name]], "ADUI for " &amp; DormantUserTable[[#This Row],[Full Name]])</f>
        <v>ADUI for Pallavi Naidu</v>
      </c>
      <c r="F26" s="25" t="str">
        <f>HYPERLINK("http://adui/UserGroupsForm?UserID=" &amp; DormantUserTable[[#This Row],[User Name]], DormantUserTable[[#This Row],[Full Name]] &amp; "'s Groups")</f>
        <v>Pallavi Naidu's Groups</v>
      </c>
      <c r="G26" s="8" t="s">
        <v>3289</v>
      </c>
    </row>
    <row r="27" spans="1:7" ht="28.8" hidden="1" x14ac:dyDescent="0.3">
      <c r="A27" s="8" t="str">
        <f>"DGU_" &amp; DormantUserTable[[#This Row],[User Name]]</f>
        <v>DGU_s280022</v>
      </c>
      <c r="B27" s="24" t="s">
        <v>3274</v>
      </c>
      <c r="C27" s="8" t="s">
        <v>1874</v>
      </c>
      <c r="D27" s="8" t="s">
        <v>3205</v>
      </c>
      <c r="E27" s="25" t="str">
        <f>HYPERLINK("http://adui/UserInfoForm?UserID=" &amp; DormantUserTable[[#This Row],[User Name]], "ADUI for " &amp; DormantUserTable[[#This Row],[Full Name]])</f>
        <v>ADUI for Brendan Gardner</v>
      </c>
      <c r="F27" s="25" t="str">
        <f>HYPERLINK("http://adui/UserGroupsForm?UserID=" &amp; DormantUserTable[[#This Row],[User Name]], DormantUserTable[[#This Row],[Full Name]] &amp; "'s Groups")</f>
        <v>Brendan Gardner's Groups</v>
      </c>
      <c r="G27" s="8" t="s">
        <v>3288</v>
      </c>
    </row>
    <row r="28" spans="1:7" ht="28.8" x14ac:dyDescent="0.3">
      <c r="A28" s="8" t="str">
        <f>"DGU_" &amp; DormantUserTable[[#This Row],[User Name]]</f>
        <v>DGU_s280218</v>
      </c>
      <c r="B28" s="24" t="s">
        <v>3167</v>
      </c>
      <c r="C28" s="8" t="s">
        <v>3206</v>
      </c>
      <c r="D28" s="8" t="s">
        <v>3207</v>
      </c>
      <c r="E28" s="25" t="str">
        <f>HYPERLINK("http://adui/UserInfoForm?UserID=" &amp; DormantUserTable[[#This Row],[User Name]], "ADUI for " &amp; DormantUserTable[[#This Row],[Full Name]])</f>
        <v>ADUI for William F Russell</v>
      </c>
      <c r="F28" s="25" t="str">
        <f>HYPERLINK("http://adui/UserGroupsForm?UserID=" &amp; DormantUserTable[[#This Row],[User Name]], DormantUserTable[[#This Row],[Full Name]] &amp; "'s Groups")</f>
        <v>William F Russell's Groups</v>
      </c>
      <c r="G28" s="8" t="s">
        <v>3289</v>
      </c>
    </row>
    <row r="29" spans="1:7" ht="28.8" hidden="1" x14ac:dyDescent="0.3">
      <c r="A29" s="8" t="str">
        <f>"DGU_" &amp; DormantUserTable[[#This Row],[User Name]]</f>
        <v>DGU_s280252</v>
      </c>
      <c r="B29" s="24" t="s">
        <v>3275</v>
      </c>
      <c r="C29" s="8" t="s">
        <v>3208</v>
      </c>
      <c r="D29" s="8" t="s">
        <v>3209</v>
      </c>
      <c r="E29" s="25" t="str">
        <f>HYPERLINK("http://adui/UserInfoForm?UserID=" &amp; DormantUserTable[[#This Row],[User Name]], "ADUI for " &amp; DormantUserTable[[#This Row],[Full Name]])</f>
        <v>ADUI for Joselito M Marcelo</v>
      </c>
      <c r="F29" s="25" t="str">
        <f>HYPERLINK("http://adui/UserGroupsForm?UserID=" &amp; DormantUserTable[[#This Row],[User Name]], DormantUserTable[[#This Row],[Full Name]] &amp; "'s Groups")</f>
        <v>Joselito M Marcelo's Groups</v>
      </c>
      <c r="G29" s="8" t="s">
        <v>3288</v>
      </c>
    </row>
    <row r="30" spans="1:7" ht="28.8" x14ac:dyDescent="0.3">
      <c r="A30" s="8" t="str">
        <f>"DGU_" &amp; DormantUserTable[[#This Row],[User Name]]</f>
        <v>DGU_s280776</v>
      </c>
      <c r="B30" s="24" t="s">
        <v>3167</v>
      </c>
      <c r="C30" s="8" t="s">
        <v>1630</v>
      </c>
      <c r="D30" s="8" t="s">
        <v>3210</v>
      </c>
      <c r="E30" s="25" t="str">
        <f>HYPERLINK("http://adui/UserInfoForm?UserID=" &amp; DormantUserTable[[#This Row],[User Name]], "ADUI for " &amp; DormantUserTable[[#This Row],[Full Name]])</f>
        <v>ADUI for James R Bibbo</v>
      </c>
      <c r="F30" s="25" t="str">
        <f>HYPERLINK("http://adui/UserGroupsForm?UserID=" &amp; DormantUserTable[[#This Row],[User Name]], DormantUserTable[[#This Row],[Full Name]] &amp; "'s Groups")</f>
        <v>James R Bibbo's Groups</v>
      </c>
      <c r="G30" s="8" t="s">
        <v>3289</v>
      </c>
    </row>
    <row r="31" spans="1:7" ht="43.2" hidden="1" x14ac:dyDescent="0.3">
      <c r="A31" s="8" t="str">
        <f>"DGU_" &amp; DormantUserTable[[#This Row],[User Name]]</f>
        <v>DGU_s283569</v>
      </c>
      <c r="B31" s="24" t="s">
        <v>3276</v>
      </c>
      <c r="C31" s="8" t="s">
        <v>336</v>
      </c>
      <c r="D31" s="8" t="s">
        <v>3211</v>
      </c>
      <c r="E31" s="25" t="str">
        <f>HYPERLINK("http://adui/UserInfoForm?UserID=" &amp; DormantUserTable[[#This Row],[User Name]], "ADUI for " &amp; DormantUserTable[[#This Row],[Full Name]])</f>
        <v>ADUI for Vijayalakshmi Dhamodharan</v>
      </c>
      <c r="F31" s="25" t="str">
        <f>HYPERLINK("http://adui/UserGroupsForm?UserID=" &amp; DormantUserTable[[#This Row],[User Name]], DormantUserTable[[#This Row],[Full Name]] &amp; "'s Groups")</f>
        <v>Vijayalakshmi Dhamodharan's Groups</v>
      </c>
      <c r="G31" s="8" t="s">
        <v>3288</v>
      </c>
    </row>
    <row r="32" spans="1:7" ht="28.8" x14ac:dyDescent="0.3">
      <c r="A32" s="8" t="str">
        <f>"DGU_" &amp; DormantUserTable[[#This Row],[User Name]]</f>
        <v>DGU_s285344</v>
      </c>
      <c r="B32" s="24" t="s">
        <v>3167</v>
      </c>
      <c r="C32" s="8" t="s">
        <v>2002</v>
      </c>
      <c r="D32" s="8" t="s">
        <v>3212</v>
      </c>
      <c r="E32" s="25" t="str">
        <f>HYPERLINK("http://adui/UserInfoForm?UserID=" &amp; DormantUserTable[[#This Row],[User Name]], "ADUI for " &amp; DormantUserTable[[#This Row],[Full Name]])</f>
        <v>ADUI for Jacob R Shoup</v>
      </c>
      <c r="F32" s="25" t="str">
        <f>HYPERLINK("http://adui/UserGroupsForm?UserID=" &amp; DormantUserTable[[#This Row],[User Name]], DormantUserTable[[#This Row],[Full Name]] &amp; "'s Groups")</f>
        <v>Jacob R Shoup's Groups</v>
      </c>
      <c r="G32" s="8" t="s">
        <v>3289</v>
      </c>
    </row>
    <row r="33" spans="1:7" ht="28.8" hidden="1" x14ac:dyDescent="0.3">
      <c r="A33" s="8" t="str">
        <f>"DGU_" &amp; DormantUserTable[[#This Row],[User Name]]</f>
        <v>DGU_S285998</v>
      </c>
      <c r="B33" s="24" t="s">
        <v>3277</v>
      </c>
      <c r="C33" s="8" t="s">
        <v>3213</v>
      </c>
      <c r="D33" s="8" t="s">
        <v>3214</v>
      </c>
      <c r="E33" s="25" t="str">
        <f>HYPERLINK("http://adui/UserInfoForm?UserID=" &amp; DormantUserTable[[#This Row],[User Name]], "ADUI for " &amp; DormantUserTable[[#This Row],[Full Name]])</f>
        <v>ADUI for Aljon R Sajol</v>
      </c>
      <c r="F33" s="25" t="str">
        <f>HYPERLINK("http://adui/UserGroupsForm?UserID=" &amp; DormantUserTable[[#This Row],[User Name]], DormantUserTable[[#This Row],[Full Name]] &amp; "'s Groups")</f>
        <v>Aljon R Sajol's Groups</v>
      </c>
      <c r="G33" s="8" t="s">
        <v>3288</v>
      </c>
    </row>
    <row r="34" spans="1:7" ht="28.8" x14ac:dyDescent="0.3">
      <c r="A34" s="8" t="str">
        <f>"DGU_" &amp; DormantUserTable[[#This Row],[User Name]]</f>
        <v>DGU_s286040</v>
      </c>
      <c r="B34" s="24" t="s">
        <v>3167</v>
      </c>
      <c r="C34" s="8" t="s">
        <v>3215</v>
      </c>
      <c r="D34" s="8" t="s">
        <v>3216</v>
      </c>
      <c r="E34" s="25" t="str">
        <f>HYPERLINK("http://adui/UserInfoForm?UserID=" &amp; DormantUserTable[[#This Row],[User Name]], "ADUI for " &amp; DormantUserTable[[#This Row],[Full Name]])</f>
        <v>ADUI for Sonny B Lao</v>
      </c>
      <c r="F34" s="25" t="str">
        <f>HYPERLINK("http://adui/UserGroupsForm?UserID=" &amp; DormantUserTable[[#This Row],[User Name]], DormantUserTable[[#This Row],[Full Name]] &amp; "'s Groups")</f>
        <v>Sonny B Lao's Groups</v>
      </c>
      <c r="G34" s="8" t="s">
        <v>3289</v>
      </c>
    </row>
    <row r="35" spans="1:7" ht="28.8" x14ac:dyDescent="0.3">
      <c r="A35" s="8" t="str">
        <f>"DGU_" &amp; DormantUserTable[[#This Row],[User Name]]</f>
        <v>DGU_s286513</v>
      </c>
      <c r="B35" s="24" t="s">
        <v>3167</v>
      </c>
      <c r="C35" s="8" t="s">
        <v>3217</v>
      </c>
      <c r="D35" s="8" t="s">
        <v>3218</v>
      </c>
      <c r="E35" s="25" t="str">
        <f>HYPERLINK("http://adui/UserInfoForm?UserID=" &amp; DormantUserTable[[#This Row],[User Name]], "ADUI for " &amp; DormantUserTable[[#This Row],[Full Name]])</f>
        <v>ADUI for Michael T Maina</v>
      </c>
      <c r="F35" s="25" t="str">
        <f>HYPERLINK("http://adui/UserGroupsForm?UserID=" &amp; DormantUserTable[[#This Row],[User Name]], DormantUserTable[[#This Row],[Full Name]] &amp; "'s Groups")</f>
        <v>Michael T Maina's Groups</v>
      </c>
      <c r="G35" s="8" t="s">
        <v>3289</v>
      </c>
    </row>
    <row r="36" spans="1:7" ht="28.8" x14ac:dyDescent="0.3">
      <c r="A36" s="8" t="str">
        <f>"DGU_" &amp; DormantUserTable[[#This Row],[User Name]]</f>
        <v>DGU_s291251</v>
      </c>
      <c r="B36" s="24" t="s">
        <v>3167</v>
      </c>
      <c r="C36" s="8" t="s">
        <v>3219</v>
      </c>
      <c r="D36" s="8" t="s">
        <v>3220</v>
      </c>
      <c r="E36" s="25" t="str">
        <f>HYPERLINK("http://adui/UserInfoForm?UserID=" &amp; DormantUserTable[[#This Row],[User Name]], "ADUI for " &amp; DormantUserTable[[#This Row],[Full Name]])</f>
        <v>ADUI for Ruchi Gupta</v>
      </c>
      <c r="F36" s="25" t="str">
        <f>HYPERLINK("http://adui/UserGroupsForm?UserID=" &amp; DormantUserTable[[#This Row],[User Name]], DormantUserTable[[#This Row],[Full Name]] &amp; "'s Groups")</f>
        <v>Ruchi Gupta's Groups</v>
      </c>
      <c r="G36" s="8" t="s">
        <v>3289</v>
      </c>
    </row>
    <row r="37" spans="1:7" ht="28.8" hidden="1" x14ac:dyDescent="0.3">
      <c r="A37" s="8" t="str">
        <f>"DGU_" &amp; DormantUserTable[[#This Row],[User Name]]</f>
        <v>DGU_s291326</v>
      </c>
      <c r="B37" s="24" t="s">
        <v>3278</v>
      </c>
      <c r="C37" s="8" t="s">
        <v>1554</v>
      </c>
      <c r="D37" s="8" t="s">
        <v>3221</v>
      </c>
      <c r="E37" s="25" t="str">
        <f>HYPERLINK("http://adui/UserInfoForm?UserID=" &amp; DormantUserTable[[#This Row],[User Name]], "ADUI for " &amp; DormantUserTable[[#This Row],[Full Name]])</f>
        <v>ADUI for Lakshmi Sudarshanam</v>
      </c>
      <c r="F37" s="25" t="str">
        <f>HYPERLINK("http://adui/UserGroupsForm?UserID=" &amp; DormantUserTable[[#This Row],[User Name]], DormantUserTable[[#This Row],[Full Name]] &amp; "'s Groups")</f>
        <v>Lakshmi Sudarshanam's Groups</v>
      </c>
      <c r="G37" s="8" t="s">
        <v>3288</v>
      </c>
    </row>
    <row r="38" spans="1:7" ht="28.8" hidden="1" x14ac:dyDescent="0.3">
      <c r="A38" s="8" t="str">
        <f>"DGU_" &amp; DormantUserTable[[#This Row],[User Name]]</f>
        <v>DGU_s291809</v>
      </c>
      <c r="B38" s="24" t="s">
        <v>3279</v>
      </c>
      <c r="C38" s="8" t="s">
        <v>3222</v>
      </c>
      <c r="D38" s="8" t="s">
        <v>3223</v>
      </c>
      <c r="E38" s="25" t="str">
        <f>HYPERLINK("http://adui/UserInfoForm?UserID=" &amp; DormantUserTable[[#This Row],[User Name]], "ADUI for " &amp; DormantUserTable[[#This Row],[Full Name]])</f>
        <v>ADUI for Nina Vittoria S Valle</v>
      </c>
      <c r="F38" s="25" t="str">
        <f>HYPERLINK("http://adui/UserGroupsForm?UserID=" &amp; DormantUserTable[[#This Row],[User Name]], DormantUserTable[[#This Row],[Full Name]] &amp; "'s Groups")</f>
        <v>Nina Vittoria S Valle's Groups</v>
      </c>
      <c r="G38" s="8" t="s">
        <v>3288</v>
      </c>
    </row>
    <row r="39" spans="1:7" ht="28.8" hidden="1" x14ac:dyDescent="0.3">
      <c r="A39" s="8" t="str">
        <f>"DGU_" &amp; DormantUserTable[[#This Row],[User Name]]</f>
        <v>DGU_s292310</v>
      </c>
      <c r="B39" s="24" t="s">
        <v>3280</v>
      </c>
      <c r="C39" s="8" t="s">
        <v>3224</v>
      </c>
      <c r="D39" s="8" t="s">
        <v>3225</v>
      </c>
      <c r="E39" s="25" t="str">
        <f>HYPERLINK("http://adui/UserInfoForm?UserID=" &amp; DormantUserTable[[#This Row],[User Name]], "ADUI for " &amp; DormantUserTable[[#This Row],[Full Name]])</f>
        <v>ADUI for Kristel Rica A Uy</v>
      </c>
      <c r="F39" s="25" t="str">
        <f>HYPERLINK("http://adui/UserGroupsForm?UserID=" &amp; DormantUserTable[[#This Row],[User Name]], DormantUserTable[[#This Row],[Full Name]] &amp; "'s Groups")</f>
        <v>Kristel Rica A Uy's Groups</v>
      </c>
      <c r="G39" s="8" t="s">
        <v>3288</v>
      </c>
    </row>
    <row r="40" spans="1:7" ht="28.8" hidden="1" x14ac:dyDescent="0.3">
      <c r="A40" s="8" t="str">
        <f>"DGU_" &amp; DormantUserTable[[#This Row],[User Name]]</f>
        <v>DGU_s293674</v>
      </c>
      <c r="B40" s="24" t="s">
        <v>3281</v>
      </c>
      <c r="C40" s="8" t="s">
        <v>1925</v>
      </c>
      <c r="D40" s="8" t="s">
        <v>3226</v>
      </c>
      <c r="E40" s="25" t="str">
        <f>HYPERLINK("http://adui/UserInfoForm?UserID=" &amp; DormantUserTable[[#This Row],[User Name]], "ADUI for " &amp; DormantUserTable[[#This Row],[Full Name]])</f>
        <v>ADUI for Camille Ira C Vicario</v>
      </c>
      <c r="F40" s="25" t="str">
        <f>HYPERLINK("http://adui/UserGroupsForm?UserID=" &amp; DormantUserTable[[#This Row],[User Name]], DormantUserTable[[#This Row],[Full Name]] &amp; "'s Groups")</f>
        <v>Camille Ira C Vicario's Groups</v>
      </c>
      <c r="G40" s="8" t="s">
        <v>3288</v>
      </c>
    </row>
    <row r="41" spans="1:7" ht="28.8" x14ac:dyDescent="0.3">
      <c r="A41" s="8" t="str">
        <f>"DGU_" &amp; DormantUserTable[[#This Row],[User Name]]</f>
        <v>DGU_s294153</v>
      </c>
      <c r="B41" s="24" t="s">
        <v>3167</v>
      </c>
      <c r="C41" s="8" t="s">
        <v>3227</v>
      </c>
      <c r="D41" s="8" t="s">
        <v>3228</v>
      </c>
      <c r="E41" s="25" t="str">
        <f>HYPERLINK("http://adui/UserInfoForm?UserID=" &amp; DormantUserTable[[#This Row],[User Name]], "ADUI for " &amp; DormantUserTable[[#This Row],[Full Name]])</f>
        <v>ADUI for Randal D Hall</v>
      </c>
      <c r="F41" s="25" t="str">
        <f>HYPERLINK("http://adui/UserGroupsForm?UserID=" &amp; DormantUserTable[[#This Row],[User Name]], DormantUserTable[[#This Row],[Full Name]] &amp; "'s Groups")</f>
        <v>Randal D Hall's Groups</v>
      </c>
      <c r="G41" s="8" t="s">
        <v>3289</v>
      </c>
    </row>
    <row r="42" spans="1:7" ht="28.8" x14ac:dyDescent="0.3">
      <c r="A42" s="8" t="str">
        <f>"DGU_" &amp; DormantUserTable[[#This Row],[User Name]]</f>
        <v>DGU_s294404</v>
      </c>
      <c r="B42" s="24" t="s">
        <v>3167</v>
      </c>
      <c r="C42" s="8" t="s">
        <v>3229</v>
      </c>
      <c r="D42" s="8" t="s">
        <v>3230</v>
      </c>
      <c r="E42" s="25" t="str">
        <f>HYPERLINK("http://adui/UserInfoForm?UserID=" &amp; DormantUserTable[[#This Row],[User Name]], "ADUI for " &amp; DormantUserTable[[#This Row],[Full Name]])</f>
        <v>ADUI for Dinesh C Somuri</v>
      </c>
      <c r="F42" s="25" t="str">
        <f>HYPERLINK("http://adui/UserGroupsForm?UserID=" &amp; DormantUserTable[[#This Row],[User Name]], DormantUserTable[[#This Row],[Full Name]] &amp; "'s Groups")</f>
        <v>Dinesh C Somuri's Groups</v>
      </c>
      <c r="G42" s="8" t="s">
        <v>3289</v>
      </c>
    </row>
    <row r="43" spans="1:7" ht="28.8" x14ac:dyDescent="0.3">
      <c r="A43" s="8" t="str">
        <f>"DGU_" &amp; DormantUserTable[[#This Row],[User Name]]</f>
        <v>DGU_s295062</v>
      </c>
      <c r="B43" s="24" t="s">
        <v>3167</v>
      </c>
      <c r="C43" s="8" t="s">
        <v>1851</v>
      </c>
      <c r="D43" s="8" t="s">
        <v>3231</v>
      </c>
      <c r="E43" s="25" t="str">
        <f>HYPERLINK("http://adui/UserInfoForm?UserID=" &amp; DormantUserTable[[#This Row],[User Name]], "ADUI for " &amp; DormantUserTable[[#This Row],[Full Name]])</f>
        <v>ADUI for Lisa Parrott</v>
      </c>
      <c r="F43" s="25" t="str">
        <f>HYPERLINK("http://adui/UserGroupsForm?UserID=" &amp; DormantUserTable[[#This Row],[User Name]], DormantUserTable[[#This Row],[Full Name]] &amp; "'s Groups")</f>
        <v>Lisa Parrott's Groups</v>
      </c>
      <c r="G43" s="8" t="s">
        <v>3289</v>
      </c>
    </row>
    <row r="44" spans="1:7" ht="28.8" hidden="1" x14ac:dyDescent="0.3">
      <c r="A44" s="8" t="str">
        <f>"DGU_" &amp; DormantUserTable[[#This Row],[User Name]]</f>
        <v>DGU_s295190</v>
      </c>
      <c r="B44" s="24" t="s">
        <v>3282</v>
      </c>
      <c r="C44" s="8" t="s">
        <v>1807</v>
      </c>
      <c r="D44" s="8" t="s">
        <v>3232</v>
      </c>
      <c r="E44" s="25" t="str">
        <f>HYPERLINK("http://adui/UserInfoForm?UserID=" &amp; DormantUserTable[[#This Row],[User Name]], "ADUI for " &amp; DormantUserTable[[#This Row],[Full Name]])</f>
        <v>ADUI for Steven J Haddix</v>
      </c>
      <c r="F44" s="25" t="str">
        <f>HYPERLINK("http://adui/UserGroupsForm?UserID=" &amp; DormantUserTable[[#This Row],[User Name]], DormantUserTable[[#This Row],[Full Name]] &amp; "'s Groups")</f>
        <v>Steven J Haddix's Groups</v>
      </c>
      <c r="G44" s="8" t="s">
        <v>3288</v>
      </c>
    </row>
    <row r="45" spans="1:7" ht="28.8" x14ac:dyDescent="0.3">
      <c r="A45" s="8" t="str">
        <f>"DGU_" &amp; DormantUserTable[[#This Row],[User Name]]</f>
        <v>DGU_s295701</v>
      </c>
      <c r="B45" s="24" t="s">
        <v>3167</v>
      </c>
      <c r="C45" s="8" t="s">
        <v>3233</v>
      </c>
      <c r="D45" s="8" t="s">
        <v>3234</v>
      </c>
      <c r="E45" s="25" t="str">
        <f>HYPERLINK("http://adui/UserInfoForm?UserID=" &amp; DormantUserTable[[#This Row],[User Name]], "ADUI for " &amp; DormantUserTable[[#This Row],[Full Name]])</f>
        <v>ADUI for Harshitha Kanumuri</v>
      </c>
      <c r="F45" s="25" t="str">
        <f>HYPERLINK("http://adui/UserGroupsForm?UserID=" &amp; DormantUserTable[[#This Row],[User Name]], DormantUserTable[[#This Row],[Full Name]] &amp; "'s Groups")</f>
        <v>Harshitha Kanumuri's Groups</v>
      </c>
      <c r="G45" s="8" t="s">
        <v>3289</v>
      </c>
    </row>
    <row r="46" spans="1:7" ht="28.8" x14ac:dyDescent="0.3">
      <c r="A46" s="8" t="str">
        <f>"DGU_" &amp; DormantUserTable[[#This Row],[User Name]]</f>
        <v>DGU_s295703</v>
      </c>
      <c r="B46" s="24" t="s">
        <v>3167</v>
      </c>
      <c r="C46" s="8" t="s">
        <v>3235</v>
      </c>
      <c r="D46" s="8" t="s">
        <v>3236</v>
      </c>
      <c r="E46" s="25" t="str">
        <f>HYPERLINK("http://adui/UserInfoForm?UserID=" &amp; DormantUserTable[[#This Row],[User Name]], "ADUI for " &amp; DormantUserTable[[#This Row],[Full Name]])</f>
        <v>ADUI for Allam G Priya</v>
      </c>
      <c r="F46" s="25" t="str">
        <f>HYPERLINK("http://adui/UserGroupsForm?UserID=" &amp; DormantUserTable[[#This Row],[User Name]], DormantUserTable[[#This Row],[Full Name]] &amp; "'s Groups")</f>
        <v>Allam G Priya's Groups</v>
      </c>
      <c r="G46" s="8" t="s">
        <v>3289</v>
      </c>
    </row>
    <row r="47" spans="1:7" ht="28.8" x14ac:dyDescent="0.3">
      <c r="A47" s="8" t="str">
        <f>"DGU_" &amp; DormantUserTable[[#This Row],[User Name]]</f>
        <v>DGU_s296361</v>
      </c>
      <c r="B47" s="24" t="s">
        <v>3167</v>
      </c>
      <c r="C47" s="8" t="s">
        <v>3237</v>
      </c>
      <c r="D47" s="8" t="s">
        <v>3238</v>
      </c>
      <c r="E47" s="25" t="str">
        <f>HYPERLINK("http://adui/UserInfoForm?UserID=" &amp; DormantUserTable[[#This Row],[User Name]], "ADUI for " &amp; DormantUserTable[[#This Row],[Full Name]])</f>
        <v>ADUI for Joel G Reyes</v>
      </c>
      <c r="F47" s="25" t="str">
        <f>HYPERLINK("http://adui/UserGroupsForm?UserID=" &amp; DormantUserTable[[#This Row],[User Name]], DormantUserTable[[#This Row],[Full Name]] &amp; "'s Groups")</f>
        <v>Joel G Reyes's Groups</v>
      </c>
      <c r="G47" s="8" t="s">
        <v>3289</v>
      </c>
    </row>
    <row r="48" spans="1:7" ht="28.8" hidden="1" x14ac:dyDescent="0.3">
      <c r="A48" s="8" t="str">
        <f>"DGU_" &amp; DormantUserTable[[#This Row],[User Name]]</f>
        <v>DGU_s297141</v>
      </c>
      <c r="B48" s="24" t="s">
        <v>3283</v>
      </c>
      <c r="C48" s="8" t="s">
        <v>3239</v>
      </c>
      <c r="D48" s="8" t="s">
        <v>3240</v>
      </c>
      <c r="E48" s="25" t="str">
        <f>HYPERLINK("http://adui/UserInfoForm?UserID=" &amp; DormantUserTable[[#This Row],[User Name]], "ADUI for " &amp; DormantUserTable[[#This Row],[Full Name]])</f>
        <v>ADUI for James T Dudgeon</v>
      </c>
      <c r="F48" s="25" t="str">
        <f>HYPERLINK("http://adui/UserGroupsForm?UserID=" &amp; DormantUserTable[[#This Row],[User Name]], DormantUserTable[[#This Row],[Full Name]] &amp; "'s Groups")</f>
        <v>James T Dudgeon's Groups</v>
      </c>
      <c r="G48" s="8" t="s">
        <v>3288</v>
      </c>
    </row>
    <row r="49" spans="1:7" ht="28.8" x14ac:dyDescent="0.3">
      <c r="A49" s="8" t="str">
        <f>"DGU_" &amp; DormantUserTable[[#This Row],[User Name]]</f>
        <v>DGU_s297487</v>
      </c>
      <c r="B49" s="24" t="s">
        <v>3167</v>
      </c>
      <c r="C49" s="8" t="s">
        <v>3241</v>
      </c>
      <c r="D49" s="8" t="s">
        <v>3242</v>
      </c>
      <c r="E49" s="25" t="str">
        <f>HYPERLINK("http://adui/UserInfoForm?UserID=" &amp; DormantUserTable[[#This Row],[User Name]], "ADUI for " &amp; DormantUserTable[[#This Row],[Full Name]])</f>
        <v>ADUI for Vamsi Sri</v>
      </c>
      <c r="F49" s="25" t="str">
        <f>HYPERLINK("http://adui/UserGroupsForm?UserID=" &amp; DormantUserTable[[#This Row],[User Name]], DormantUserTable[[#This Row],[Full Name]] &amp; "'s Groups")</f>
        <v>Vamsi Sri's Groups</v>
      </c>
      <c r="G49" s="8" t="s">
        <v>3289</v>
      </c>
    </row>
    <row r="50" spans="1:7" ht="28.8" x14ac:dyDescent="0.3">
      <c r="A50" s="8" t="str">
        <f>"DGU_" &amp; DormantUserTable[[#This Row],[User Name]]</f>
        <v>DGU_s297886</v>
      </c>
      <c r="B50" s="24" t="s">
        <v>3167</v>
      </c>
      <c r="C50" s="8" t="s">
        <v>3243</v>
      </c>
      <c r="D50" s="8" t="s">
        <v>3244</v>
      </c>
      <c r="E50" s="25" t="str">
        <f>HYPERLINK("http://adui/UserInfoForm?UserID=" &amp; DormantUserTable[[#This Row],[User Name]], "ADUI for " &amp; DormantUserTable[[#This Row],[Full Name]])</f>
        <v>ADUI for Eric Hunter</v>
      </c>
      <c r="F50" s="25" t="str">
        <f>HYPERLINK("http://adui/UserGroupsForm?UserID=" &amp; DormantUserTable[[#This Row],[User Name]], DormantUserTable[[#This Row],[Full Name]] &amp; "'s Groups")</f>
        <v>Eric Hunter's Groups</v>
      </c>
      <c r="G50" s="8" t="s">
        <v>3289</v>
      </c>
    </row>
    <row r="51" spans="1:7" ht="28.8" x14ac:dyDescent="0.3">
      <c r="A51" s="8" t="str">
        <f>"DGU_" &amp; DormantUserTable[[#This Row],[User Name]]</f>
        <v>DGU_s297887</v>
      </c>
      <c r="B51" s="24" t="s">
        <v>3167</v>
      </c>
      <c r="C51" s="8" t="s">
        <v>1852</v>
      </c>
      <c r="D51" s="8" t="s">
        <v>3245</v>
      </c>
      <c r="E51" s="25" t="str">
        <f>HYPERLINK("http://adui/UserInfoForm?UserID=" &amp; DormantUserTable[[#This Row],[User Name]], "ADUI for " &amp; DormantUserTable[[#This Row],[Full Name]])</f>
        <v>ADUI for Sri Ram Uppalapati</v>
      </c>
      <c r="F51" s="25" t="str">
        <f>HYPERLINK("http://adui/UserGroupsForm?UserID=" &amp; DormantUserTable[[#This Row],[User Name]], DormantUserTable[[#This Row],[Full Name]] &amp; "'s Groups")</f>
        <v>Sri Ram Uppalapati's Groups</v>
      </c>
      <c r="G51" s="8" t="s">
        <v>3289</v>
      </c>
    </row>
    <row r="52" spans="1:7" ht="28.8" hidden="1" x14ac:dyDescent="0.3">
      <c r="A52" s="8" t="str">
        <f>"DGU_" &amp; DormantUserTable[[#This Row],[User Name]]</f>
        <v>DGU_s298054</v>
      </c>
      <c r="B52" s="24" t="s">
        <v>3284</v>
      </c>
      <c r="C52" s="8" t="s">
        <v>3246</v>
      </c>
      <c r="D52" s="8" t="s">
        <v>3247</v>
      </c>
      <c r="E52" s="25" t="str">
        <f>HYPERLINK("http://adui/UserInfoForm?UserID=" &amp; DormantUserTable[[#This Row],[User Name]], "ADUI for " &amp; DormantUserTable[[#This Row],[Full Name]])</f>
        <v>ADUI for James S Hansen</v>
      </c>
      <c r="F52" s="25" t="str">
        <f>HYPERLINK("http://adui/UserGroupsForm?UserID=" &amp; DormantUserTable[[#This Row],[User Name]], DormantUserTable[[#This Row],[Full Name]] &amp; "'s Groups")</f>
        <v>James S Hansen's Groups</v>
      </c>
      <c r="G52" s="8" t="s">
        <v>3288</v>
      </c>
    </row>
    <row r="53" spans="1:7" ht="28.8" x14ac:dyDescent="0.3">
      <c r="A53" s="8" t="str">
        <f>"DGU_" &amp; DormantUserTable[[#This Row],[User Name]]</f>
        <v>DGU_s300081</v>
      </c>
      <c r="B53" s="24" t="s">
        <v>3167</v>
      </c>
      <c r="C53" s="8" t="s">
        <v>3248</v>
      </c>
      <c r="D53" s="8" t="s">
        <v>3249</v>
      </c>
      <c r="E53" s="25" t="str">
        <f>HYPERLINK("http://adui/UserInfoForm?UserID=" &amp; DormantUserTable[[#This Row],[User Name]], "ADUI for " &amp; DormantUserTable[[#This Row],[Full Name]])</f>
        <v>ADUI for Nitish Garg</v>
      </c>
      <c r="F53" s="25" t="str">
        <f>HYPERLINK("http://adui/UserGroupsForm?UserID=" &amp; DormantUserTable[[#This Row],[User Name]], DormantUserTable[[#This Row],[Full Name]] &amp; "'s Groups")</f>
        <v>Nitish Garg's Groups</v>
      </c>
      <c r="G53" s="8" t="s">
        <v>3289</v>
      </c>
    </row>
    <row r="54" spans="1:7" ht="28.8" x14ac:dyDescent="0.3">
      <c r="A54" s="8" t="str">
        <f>"DGU_" &amp; DormantUserTable[[#This Row],[User Name]]</f>
        <v>DGU_s300783</v>
      </c>
      <c r="B54" s="24" t="s">
        <v>3167</v>
      </c>
      <c r="C54" s="8" t="s">
        <v>3250</v>
      </c>
      <c r="D54" s="8" t="s">
        <v>3251</v>
      </c>
      <c r="E54" s="25" t="str">
        <f>HYPERLINK("http://adui/UserInfoForm?UserID=" &amp; DormantUserTable[[#This Row],[User Name]], "ADUI for " &amp; DormantUserTable[[#This Row],[Full Name]])</f>
        <v>ADUI for Preeti Sethi</v>
      </c>
      <c r="F54" s="25" t="str">
        <f>HYPERLINK("http://adui/UserGroupsForm?UserID=" &amp; DormantUserTable[[#This Row],[User Name]], DormantUserTable[[#This Row],[Full Name]] &amp; "'s Groups")</f>
        <v>Preeti Sethi's Groups</v>
      </c>
      <c r="G54" s="8" t="s">
        <v>3289</v>
      </c>
    </row>
    <row r="55" spans="1:7" ht="28.8" x14ac:dyDescent="0.3">
      <c r="A55" s="8" t="str">
        <f>"DGU_" &amp; DormantUserTable[[#This Row],[User Name]]</f>
        <v>DGU_s302481</v>
      </c>
      <c r="B55" s="24" t="s">
        <v>3167</v>
      </c>
      <c r="C55" s="8" t="s">
        <v>3252</v>
      </c>
      <c r="D55" s="8" t="s">
        <v>3253</v>
      </c>
      <c r="E55" s="25" t="str">
        <f>HYPERLINK("http://adui/UserInfoForm?UserID=" &amp; DormantUserTable[[#This Row],[User Name]], "ADUI for " &amp; DormantUserTable[[#This Row],[Full Name]])</f>
        <v>ADUI for Adam M Dalby</v>
      </c>
      <c r="F55" s="25" t="str">
        <f>HYPERLINK("http://adui/UserGroupsForm?UserID=" &amp; DormantUserTable[[#This Row],[User Name]], DormantUserTable[[#This Row],[Full Name]] &amp; "'s Groups")</f>
        <v>Adam M Dalby's Groups</v>
      </c>
      <c r="G55" s="8" t="s">
        <v>3289</v>
      </c>
    </row>
    <row r="56" spans="1:7" ht="28.8" x14ac:dyDescent="0.3">
      <c r="A56" s="8" t="str">
        <f>"DGU_" &amp; DormantUserTable[[#This Row],[User Name]]</f>
        <v>DGU_s303845</v>
      </c>
      <c r="B56" s="24" t="s">
        <v>3167</v>
      </c>
      <c r="C56" s="8" t="s">
        <v>3254</v>
      </c>
      <c r="D56" s="8" t="s">
        <v>3255</v>
      </c>
      <c r="E56" s="25" t="str">
        <f>HYPERLINK("http://adui/UserInfoForm?UserID=" &amp; DormantUserTable[[#This Row],[User Name]], "ADUI for " &amp; DormantUserTable[[#This Row],[Full Name]])</f>
        <v>ADUI for Vikas Yadav</v>
      </c>
      <c r="F56" s="25" t="str">
        <f>HYPERLINK("http://adui/UserGroupsForm?UserID=" &amp; DormantUserTable[[#This Row],[User Name]], DormantUserTable[[#This Row],[Full Name]] &amp; "'s Groups")</f>
        <v>Vikas Yadav's Groups</v>
      </c>
      <c r="G56" s="8" t="s">
        <v>3289</v>
      </c>
    </row>
    <row r="57" spans="1:7" ht="28.8" x14ac:dyDescent="0.3">
      <c r="A57" s="8" t="str">
        <f>"DGU_" &amp; DormantUserTable[[#This Row],[User Name]]</f>
        <v>DGU_s304564</v>
      </c>
      <c r="B57" s="24" t="s">
        <v>3167</v>
      </c>
      <c r="C57" s="8" t="s">
        <v>3256</v>
      </c>
      <c r="D57" s="8" t="s">
        <v>3257</v>
      </c>
      <c r="E57" s="25" t="str">
        <f>HYPERLINK("http://adui/UserInfoForm?UserID=" &amp; DormantUserTable[[#This Row],[User Name]], "ADUI for " &amp; DormantUserTable[[#This Row],[Full Name]])</f>
        <v>ADUI for David W Gill</v>
      </c>
      <c r="F57" s="25" t="str">
        <f>HYPERLINK("http://adui/UserGroupsForm?UserID=" &amp; DormantUserTable[[#This Row],[User Name]], DormantUserTable[[#This Row],[Full Name]] &amp; "'s Groups")</f>
        <v>David W Gill's Groups</v>
      </c>
      <c r="G57" s="8" t="s">
        <v>3289</v>
      </c>
    </row>
    <row r="58" spans="1:7" ht="28.8" x14ac:dyDescent="0.3">
      <c r="A58" s="8" t="str">
        <f>"DGU_" &amp; DormantUserTable[[#This Row],[User Name]]</f>
        <v>DGU_s304755</v>
      </c>
      <c r="B58" s="24" t="s">
        <v>3167</v>
      </c>
      <c r="C58" s="8" t="s">
        <v>3258</v>
      </c>
      <c r="D58" s="8" t="s">
        <v>3259</v>
      </c>
      <c r="E58" s="25" t="str">
        <f>HYPERLINK("http://adui/UserInfoForm?UserID=" &amp; DormantUserTable[[#This Row],[User Name]], "ADUI for " &amp; DormantUserTable[[#This Row],[Full Name]])</f>
        <v>ADUI for Jaime O Meek</v>
      </c>
      <c r="F58" s="25" t="str">
        <f>HYPERLINK("http://adui/UserGroupsForm?UserID=" &amp; DormantUserTable[[#This Row],[User Name]], DormantUserTable[[#This Row],[Full Name]] &amp; "'s Groups")</f>
        <v>Jaime O Meek's Groups</v>
      </c>
      <c r="G58" s="8" t="s">
        <v>3289</v>
      </c>
    </row>
    <row r="59" spans="1:7" ht="28.8" hidden="1" x14ac:dyDescent="0.3">
      <c r="A59" s="8" t="str">
        <f>"DGU_" &amp; DormantUserTable[[#This Row],[User Name]]</f>
        <v>DGU_s999163</v>
      </c>
      <c r="B59" s="24" t="s">
        <v>3285</v>
      </c>
      <c r="C59" s="8" t="s">
        <v>1860</v>
      </c>
      <c r="D59" s="8" t="s">
        <v>3260</v>
      </c>
      <c r="E59" s="25" t="str">
        <f>HYPERLINK("http://adui/UserInfoForm?UserID=" &amp; DormantUserTable[[#This Row],[User Name]], "ADUI for " &amp; DormantUserTable[[#This Row],[Full Name]])</f>
        <v>ADUI for Rufus B Jones</v>
      </c>
      <c r="F59" s="25" t="str">
        <f>HYPERLINK("http://adui/UserGroupsForm?UserID=" &amp; DormantUserTable[[#This Row],[User Name]], DormantUserTable[[#This Row],[Full Name]] &amp; "'s Groups")</f>
        <v>Rufus B Jones's Groups</v>
      </c>
      <c r="G59" s="8" t="s">
        <v>3288</v>
      </c>
    </row>
    <row r="60" spans="1:7" ht="28.8" x14ac:dyDescent="0.3">
      <c r="A60" s="8" t="str">
        <f>"DGU_" &amp; DormantUserTable[[#This Row],[User Name]]</f>
        <v>DGU_z000421</v>
      </c>
      <c r="B60" s="24" t="s">
        <v>3167</v>
      </c>
      <c r="C60" s="8" t="s">
        <v>3261</v>
      </c>
      <c r="D60" s="8" t="s">
        <v>3262</v>
      </c>
      <c r="E60" s="25" t="str">
        <f>HYPERLINK("http://adui/UserInfoForm?UserID=" &amp; DormantUserTable[[#This Row],[User Name]], "ADUI for " &amp; DormantUserTable[[#This Row],[Full Name]])</f>
        <v>ADUI for David E Darner</v>
      </c>
      <c r="F60" s="25" t="str">
        <f>HYPERLINK("http://adui/UserGroupsForm?UserID=" &amp; DormantUserTable[[#This Row],[User Name]], DormantUserTable[[#This Row],[Full Name]] &amp; "'s Groups")</f>
        <v>David E Darner's Groups</v>
      </c>
      <c r="G60" s="8" t="s">
        <v>3289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4.4" x14ac:dyDescent="0.3"/>
  <cols>
    <col min="1" max="1" width="33.5546875" customWidth="1"/>
    <col min="2" max="2" width="28.88671875" customWidth="1"/>
  </cols>
  <sheetData>
    <row r="1" spans="1:2" x14ac:dyDescent="0.3">
      <c r="A1" t="s">
        <v>1506</v>
      </c>
      <c r="B1" t="s">
        <v>1507</v>
      </c>
    </row>
    <row r="2" spans="1:2" x14ac:dyDescent="0.3">
      <c r="A2" s="3"/>
      <c r="B2" s="8"/>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A2" sqref="A2"/>
    </sheetView>
  </sheetViews>
  <sheetFormatPr defaultRowHeight="14.4" x14ac:dyDescent="0.3"/>
  <cols>
    <col min="1" max="3" width="22.5546875" customWidth="1"/>
  </cols>
  <sheetData>
    <row r="1" spans="1:3" x14ac:dyDescent="0.3">
      <c r="A1" t="s">
        <v>1506</v>
      </c>
      <c r="B1" t="s">
        <v>3577</v>
      </c>
      <c r="C1" t="s">
        <v>1507</v>
      </c>
    </row>
    <row r="2" spans="1:3" x14ac:dyDescent="0.3">
      <c r="A2" s="3" t="s">
        <v>2010</v>
      </c>
      <c r="B2" s="3" t="s">
        <v>3578</v>
      </c>
      <c r="C2" s="3"/>
    </row>
    <row r="3" spans="1:3" x14ac:dyDescent="0.3">
      <c r="A3" s="3" t="s">
        <v>3579</v>
      </c>
      <c r="B3" s="3" t="s">
        <v>3580</v>
      </c>
      <c r="C3" s="3"/>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s>
  <sheetFormatPr defaultRowHeight="14.4" x14ac:dyDescent="0.3"/>
  <cols>
    <col min="1" max="5" width="22.21875" customWidth="1"/>
  </cols>
  <sheetData>
    <row r="1" spans="1:5" x14ac:dyDescent="0.3">
      <c r="A1" t="s">
        <v>1506</v>
      </c>
      <c r="B1" t="s">
        <v>1822</v>
      </c>
      <c r="C1" t="s">
        <v>2014</v>
      </c>
      <c r="D1" t="s">
        <v>2016</v>
      </c>
      <c r="E1" t="s">
        <v>1507</v>
      </c>
    </row>
    <row r="2" spans="1:5" x14ac:dyDescent="0.3">
      <c r="A2" s="3" t="s">
        <v>2011</v>
      </c>
      <c r="B2" s="3" t="s">
        <v>2013</v>
      </c>
      <c r="C2" s="3" t="s">
        <v>2010</v>
      </c>
      <c r="D2" s="3"/>
      <c r="E2" s="3"/>
    </row>
    <row r="3" spans="1:5" x14ac:dyDescent="0.3">
      <c r="A3" s="3" t="s">
        <v>2012</v>
      </c>
      <c r="B3" s="3"/>
      <c r="C3" s="3" t="s">
        <v>2010</v>
      </c>
      <c r="D3" s="3"/>
      <c r="E3" s="3"/>
    </row>
    <row r="4" spans="1:5" x14ac:dyDescent="0.3">
      <c r="A4" s="3" t="s">
        <v>2015</v>
      </c>
      <c r="B4" s="3"/>
      <c r="C4" s="3"/>
      <c r="D4" s="3" t="s">
        <v>2010</v>
      </c>
      <c r="E4" s="3"/>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topLeftCell="B1" workbookViewId="0">
      <selection activeCell="B2" sqref="B2"/>
    </sheetView>
  </sheetViews>
  <sheetFormatPr defaultRowHeight="14.4" x14ac:dyDescent="0.3"/>
  <cols>
    <col min="1" max="1" width="24.5546875" bestFit="1" customWidth="1"/>
    <col min="2" max="2" width="98.5546875" bestFit="1" customWidth="1"/>
  </cols>
  <sheetData>
    <row r="1" spans="1:4" x14ac:dyDescent="0.3">
      <c r="A1" t="s">
        <v>2017</v>
      </c>
      <c r="B1" t="s">
        <v>2020</v>
      </c>
      <c r="C1" t="s">
        <v>2021</v>
      </c>
      <c r="D1" t="s">
        <v>3453</v>
      </c>
    </row>
    <row r="2" spans="1:4" ht="28.8" x14ac:dyDescent="0.3">
      <c r="A2" t="s">
        <v>2018</v>
      </c>
      <c r="B2" s="8" t="s">
        <v>2019</v>
      </c>
    </row>
    <row r="3" spans="1:4" x14ac:dyDescent="0.3">
      <c r="A3" t="s">
        <v>2024</v>
      </c>
      <c r="B3" s="8" t="s">
        <v>2023</v>
      </c>
      <c r="C3" t="s">
        <v>2022</v>
      </c>
    </row>
    <row r="4" spans="1:4" x14ac:dyDescent="0.3">
      <c r="A4" t="s">
        <v>3432</v>
      </c>
      <c r="B4" t="s">
        <v>3544</v>
      </c>
    </row>
    <row r="5" spans="1:4" x14ac:dyDescent="0.3">
      <c r="A5" t="s">
        <v>3547</v>
      </c>
      <c r="B5" t="s">
        <v>3548</v>
      </c>
    </row>
    <row r="6" spans="1:4" x14ac:dyDescent="0.3">
      <c r="A6" t="s">
        <v>3545</v>
      </c>
      <c r="B6" t="s">
        <v>3546</v>
      </c>
    </row>
    <row r="7" spans="1:4" x14ac:dyDescent="0.3">
      <c r="A7" t="s">
        <v>3452</v>
      </c>
      <c r="D7" t="s">
        <v>3454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3"/>
  <sheetViews>
    <sheetView workbookViewId="0">
      <selection activeCell="A2" sqref="A2"/>
    </sheetView>
  </sheetViews>
  <sheetFormatPr defaultRowHeight="14.4" x14ac:dyDescent="0.3"/>
  <cols>
    <col min="1" max="10" width="31.21875" customWidth="1"/>
    <col min="11" max="11" width="26.77734375" customWidth="1"/>
  </cols>
  <sheetData>
    <row r="1" spans="1:11" x14ac:dyDescent="0.3">
      <c r="A1" t="s">
        <v>1506</v>
      </c>
      <c r="B1" t="s">
        <v>2696</v>
      </c>
      <c r="C1" t="s">
        <v>2749</v>
      </c>
      <c r="D1" t="s">
        <v>2750</v>
      </c>
      <c r="E1" t="s">
        <v>2751</v>
      </c>
      <c r="F1" t="s">
        <v>2752</v>
      </c>
      <c r="G1" t="s">
        <v>3356</v>
      </c>
      <c r="H1" t="s">
        <v>3290</v>
      </c>
      <c r="I1" t="s">
        <v>3433</v>
      </c>
      <c r="J1" t="s">
        <v>3163</v>
      </c>
      <c r="K1" t="s">
        <v>1507</v>
      </c>
    </row>
    <row r="2" spans="1:11" ht="43.2" x14ac:dyDescent="0.3">
      <c r="A2" s="23" t="str">
        <f>"Job_" &amp; JenkinsJobTable[[#This Row],[Job Name]]</f>
        <v>Job_ABD-Webportal</v>
      </c>
      <c r="B2" s="8" t="s">
        <v>2793</v>
      </c>
      <c r="C2" s="8" t="s">
        <v>2785</v>
      </c>
      <c r="D2" s="8" t="s">
        <v>2794</v>
      </c>
      <c r="E2" s="8" t="s">
        <v>2795</v>
      </c>
      <c r="F2" s="8" t="s">
        <v>2788</v>
      </c>
      <c r="G2" s="8" t="s">
        <v>3357</v>
      </c>
      <c r="H2" s="23" t="str">
        <f>IF(LEFT(TRIM(JenkinsJobTable[[#This Row],[SCM URL]]), 5) = "https", "HTTPS", IF(LEFT(TRIM(JenkinsJobTable[[#This Row],[SCM URL]]),3)="ssh", "SSH", "Other"))</f>
        <v>HTTPS</v>
      </c>
      <c r="I2" s="23"/>
      <c r="J2" s="8" t="str">
        <f>"Jenkins.getInstance().getItem(""" &amp; JenkinsJobTable[[#This Row],[Job Name]] &amp; """).disabled = true"</f>
        <v>Jenkins.getInstance().getItem("ABD-Webportal").disabled = true</v>
      </c>
      <c r="K2" s="3" t="s">
        <v>3431</v>
      </c>
    </row>
    <row r="3" spans="1:11" ht="28.8" x14ac:dyDescent="0.3">
      <c r="A3" s="23" t="str">
        <f>"Job_" &amp; JenkinsJobTable[[#This Row],[Job Name]]</f>
        <v>Job_ACE_BL</v>
      </c>
      <c r="B3" s="8" t="s">
        <v>2797</v>
      </c>
      <c r="C3" s="8" t="s">
        <v>2785</v>
      </c>
      <c r="D3" s="8" t="s">
        <v>2796</v>
      </c>
      <c r="E3" s="8" t="s">
        <v>3291</v>
      </c>
      <c r="F3" s="8" t="s">
        <v>2798</v>
      </c>
      <c r="G3" s="8" t="s">
        <v>3359</v>
      </c>
      <c r="H3" s="23" t="str">
        <f>IF(LEFT(TRIM(JenkinsJobTable[[#This Row],[SCM URL]]), 5) = "https", "HTTPS", IF(LEFT(TRIM(JenkinsJobTable[[#This Row],[SCM URL]]),3)="ssh", "SSH", "Other"))</f>
        <v>HTTPS</v>
      </c>
      <c r="I3" s="23"/>
      <c r="J3" s="8" t="str">
        <f>"Jenkins.getInstance().getItem(""" &amp; JenkinsJobTable[[#This Row],[Job Name]] &amp; """).disabled = true"</f>
        <v>Jenkins.getInstance().getItem("ACE_BL").disabled = true</v>
      </c>
      <c r="K3" s="3"/>
    </row>
    <row r="4" spans="1:11" ht="43.2" x14ac:dyDescent="0.3">
      <c r="A4" s="23" t="str">
        <f>"Job_" &amp; JenkinsJobTable[[#This Row],[Job Name]]</f>
        <v>Job_AEP_Utilities_2020</v>
      </c>
      <c r="B4" s="8" t="s">
        <v>2799</v>
      </c>
      <c r="C4" s="8" t="s">
        <v>2785</v>
      </c>
      <c r="D4" s="8" t="s">
        <v>2800</v>
      </c>
      <c r="E4" s="8" t="s">
        <v>2801</v>
      </c>
      <c r="F4" s="8" t="s">
        <v>2788</v>
      </c>
      <c r="G4" s="8" t="s">
        <v>3357</v>
      </c>
      <c r="H4" s="23" t="str">
        <f>IF(LEFT(TRIM(JenkinsJobTable[[#This Row],[SCM URL]]), 5) = "https", "HTTPS", IF(LEFT(TRIM(JenkinsJobTable[[#This Row],[SCM URL]]),3)="ssh", "SSH", "Other"))</f>
        <v>HTTPS</v>
      </c>
      <c r="I4" s="23"/>
      <c r="J4" s="8" t="str">
        <f>"Jenkins.getInstance().getItem(""" &amp; JenkinsJobTable[[#This Row],[Job Name]] &amp; """).disabled = true"</f>
        <v>Jenkins.getInstance().getItem("AEP_Utilities_2020").disabled = true</v>
      </c>
      <c r="K4" s="3"/>
    </row>
    <row r="5" spans="1:11" ht="57.6" x14ac:dyDescent="0.3">
      <c r="A5" s="23" t="str">
        <f>"Job_" &amp; JenkinsJobTable[[#This Row],[Job Name]]</f>
        <v>Job_AepArcGis</v>
      </c>
      <c r="B5" s="8" t="s">
        <v>2697</v>
      </c>
      <c r="C5" s="8" t="s">
        <v>2785</v>
      </c>
      <c r="D5" s="8" t="s">
        <v>2786</v>
      </c>
      <c r="E5" s="8" t="s">
        <v>2787</v>
      </c>
      <c r="F5" s="8" t="s">
        <v>2788</v>
      </c>
      <c r="G5" s="8" t="s">
        <v>3358</v>
      </c>
      <c r="H5" s="23" t="str">
        <f>IF(LEFT(TRIM(JenkinsJobTable[[#This Row],[SCM URL]]), 5) = "https", "HTTPS", IF(LEFT(TRIM(JenkinsJobTable[[#This Row],[SCM URL]]),3)="ssh", "SSH", "Other"))</f>
        <v>SSH</v>
      </c>
      <c r="I5" s="23"/>
      <c r="J5" s="8" t="str">
        <f>"Jenkins.getInstance().getItem(""" &amp; JenkinsJobTable[[#This Row],[Job Name]] &amp; """).disabled = true"</f>
        <v>Jenkins.getInstance().getItem("AepArcGis").disabled = true</v>
      </c>
      <c r="K5" s="3"/>
    </row>
    <row r="6" spans="1:11" ht="43.2" x14ac:dyDescent="0.3">
      <c r="A6" s="23" t="str">
        <f>"Job_" &amp; JenkinsJobTable[[#This Row],[Job Name]]</f>
        <v>Job_AEPCommons-Core</v>
      </c>
      <c r="B6" s="8" t="s">
        <v>2805</v>
      </c>
      <c r="C6" s="8" t="s">
        <v>2785</v>
      </c>
      <c r="D6" s="8" t="s">
        <v>2804</v>
      </c>
      <c r="E6" s="8" t="s">
        <v>3292</v>
      </c>
      <c r="F6" s="8" t="s">
        <v>2806</v>
      </c>
      <c r="G6" s="8" t="s">
        <v>3359</v>
      </c>
      <c r="H6" s="23" t="str">
        <f>IF(LEFT(TRIM(JenkinsJobTable[[#This Row],[SCM URL]]), 5) = "https", "HTTPS", IF(LEFT(TRIM(JenkinsJobTable[[#This Row],[SCM URL]]),3)="ssh", "SSH", "Other"))</f>
        <v>HTTPS</v>
      </c>
      <c r="I6" s="23"/>
      <c r="J6" s="8" t="str">
        <f>"Jenkins.getInstance().getItem(""" &amp; JenkinsJobTable[[#This Row],[Job Name]] &amp; """).disabled = true"</f>
        <v>Jenkins.getInstance().getItem("AEPCommons-Core").disabled = true</v>
      </c>
      <c r="K6" s="3"/>
    </row>
    <row r="7" spans="1:11" ht="28.8" x14ac:dyDescent="0.3">
      <c r="A7" s="23" t="str">
        <f>"Job_" &amp; JenkinsJobTable[[#This Row],[Job Name]]</f>
        <v>Job_AEPCommons-Core_Windows</v>
      </c>
      <c r="B7" s="8" t="s">
        <v>2808</v>
      </c>
      <c r="C7" s="8" t="s">
        <v>2785</v>
      </c>
      <c r="D7" s="8" t="s">
        <v>2807</v>
      </c>
      <c r="E7" s="8" t="s">
        <v>3292</v>
      </c>
      <c r="F7" s="8" t="s">
        <v>2806</v>
      </c>
      <c r="G7" s="8" t="s">
        <v>3359</v>
      </c>
      <c r="H7" s="23" t="str">
        <f>IF(LEFT(TRIM(JenkinsJobTable[[#This Row],[SCM URL]]), 5) = "https", "HTTPS", IF(LEFT(TRIM(JenkinsJobTable[[#This Row],[SCM URL]]),3)="ssh", "SSH", "Other"))</f>
        <v>HTTPS</v>
      </c>
      <c r="I7" s="23"/>
      <c r="J7" s="8" t="str">
        <f>"Jenkins.getInstance().getItem(""" &amp; JenkinsJobTable[[#This Row],[Job Name]] &amp; """).disabled = true"</f>
        <v>Jenkins.getInstance().getItem("AEPCommons-Core_Windows").disabled = true</v>
      </c>
      <c r="K7" s="3"/>
    </row>
    <row r="8" spans="1:11" ht="28.8" x14ac:dyDescent="0.3">
      <c r="A8" s="23" t="str">
        <f>"Job_" &amp; JenkinsJobTable[[#This Row],[Job Name]]</f>
        <v>Job_AEPCommonsCore-UI</v>
      </c>
      <c r="B8" s="8" t="s">
        <v>2814</v>
      </c>
      <c r="C8" s="8" t="s">
        <v>2785</v>
      </c>
      <c r="D8" s="8" t="s">
        <v>2813</v>
      </c>
      <c r="E8" s="8" t="s">
        <v>3295</v>
      </c>
      <c r="F8" s="8" t="s">
        <v>2798</v>
      </c>
      <c r="G8" s="8" t="s">
        <v>3359</v>
      </c>
      <c r="H8" s="23" t="str">
        <f>IF(LEFT(TRIM(JenkinsJobTable[[#This Row],[SCM URL]]), 5) = "https", "HTTPS", IF(LEFT(TRIM(JenkinsJobTable[[#This Row],[SCM URL]]),3)="ssh", "SSH", "Other"))</f>
        <v>HTTPS</v>
      </c>
      <c r="I8" s="23"/>
      <c r="J8" s="8" t="str">
        <f>"Jenkins.getInstance().getItem(""" &amp; JenkinsJobTable[[#This Row],[Job Name]] &amp; """).disabled = true"</f>
        <v>Jenkins.getInstance().getItem("AEPCommonsCore-UI").disabled = true</v>
      </c>
      <c r="K8" s="3"/>
    </row>
    <row r="9" spans="1:11" ht="28.8" x14ac:dyDescent="0.3">
      <c r="A9" s="23" t="str">
        <f>"Job_" &amp; JenkinsJobTable[[#This Row],[Job Name]]</f>
        <v>Job_AEPCommons-ejb</v>
      </c>
      <c r="B9" s="8" t="s">
        <v>2810</v>
      </c>
      <c r="C9" s="8" t="s">
        <v>2785</v>
      </c>
      <c r="D9" s="8" t="s">
        <v>2809</v>
      </c>
      <c r="E9" s="8" t="s">
        <v>3293</v>
      </c>
      <c r="F9" s="8" t="s">
        <v>2806</v>
      </c>
      <c r="G9" s="8" t="s">
        <v>3359</v>
      </c>
      <c r="H9" s="23" t="str">
        <f>IF(LEFT(TRIM(JenkinsJobTable[[#This Row],[SCM URL]]), 5) = "https", "HTTPS", IF(LEFT(TRIM(JenkinsJobTable[[#This Row],[SCM URL]]),3)="ssh", "SSH", "Other"))</f>
        <v>HTTPS</v>
      </c>
      <c r="I9" s="23"/>
      <c r="J9" s="8" t="str">
        <f>"Jenkins.getInstance().getItem(""" &amp; JenkinsJobTable[[#This Row],[Job Name]] &amp; """).disabled = true"</f>
        <v>Jenkins.getInstance().getItem("AEPCommons-ejb").disabled = true</v>
      </c>
      <c r="K9" s="3"/>
    </row>
    <row r="10" spans="1:11" ht="43.2" x14ac:dyDescent="0.3">
      <c r="A10" s="23" t="str">
        <f>"Job_" &amp; JenkinsJobTable[[#This Row],[Job Name]]</f>
        <v>Job_AEPCommons-toplink</v>
      </c>
      <c r="B10" s="8" t="s">
        <v>2812</v>
      </c>
      <c r="C10" s="8" t="s">
        <v>2785</v>
      </c>
      <c r="D10" s="8" t="s">
        <v>2811</v>
      </c>
      <c r="E10" s="8" t="s">
        <v>3294</v>
      </c>
      <c r="F10" s="8" t="s">
        <v>2806</v>
      </c>
      <c r="G10" s="8" t="s">
        <v>3359</v>
      </c>
      <c r="H10" s="23" t="str">
        <f>IF(LEFT(TRIM(JenkinsJobTable[[#This Row],[SCM URL]]), 5) = "https", "HTTPS", IF(LEFT(TRIM(JenkinsJobTable[[#This Row],[SCM URL]]),3)="ssh", "SSH", "Other"))</f>
        <v>HTTPS</v>
      </c>
      <c r="I10" s="23"/>
      <c r="J10" s="8" t="str">
        <f>"Jenkins.getInstance().getItem(""" &amp; JenkinsJobTable[[#This Row],[Job Name]] &amp; """).disabled = true"</f>
        <v>Jenkins.getInstance().getItem("AEPCommons-toplink").disabled = true</v>
      </c>
      <c r="K10" s="3"/>
    </row>
    <row r="11" spans="1:11" ht="28.8" x14ac:dyDescent="0.3">
      <c r="A11" s="23" t="str">
        <f>"Job_" &amp; JenkinsJobTable[[#This Row],[Job Name]]</f>
        <v>Job_AEPEnterprise-archetype</v>
      </c>
      <c r="B11" s="8" t="s">
        <v>2816</v>
      </c>
      <c r="C11" s="8" t="s">
        <v>2785</v>
      </c>
      <c r="D11" s="8" t="s">
        <v>2815</v>
      </c>
      <c r="E11" s="8" t="s">
        <v>3296</v>
      </c>
      <c r="F11" s="8" t="s">
        <v>2806</v>
      </c>
      <c r="G11" s="8" t="s">
        <v>3359</v>
      </c>
      <c r="H11" s="23" t="str">
        <f>IF(LEFT(TRIM(JenkinsJobTable[[#This Row],[SCM URL]]), 5) = "https", "HTTPS", IF(LEFT(TRIM(JenkinsJobTable[[#This Row],[SCM URL]]),3)="ssh", "SSH", "Other"))</f>
        <v>HTTPS</v>
      </c>
      <c r="I11" s="23"/>
      <c r="J11" s="8" t="str">
        <f>"Jenkins.getInstance().getItem(""" &amp; JenkinsJobTable[[#This Row],[Job Name]] &amp; """).disabled = true"</f>
        <v>Jenkins.getInstance().getItem("AEPEnterprise-archetype").disabled = true</v>
      </c>
      <c r="K11" s="3"/>
    </row>
    <row r="12" spans="1:11" ht="28.8" x14ac:dyDescent="0.3">
      <c r="A12" s="23" t="str">
        <f>"Job_" &amp; JenkinsJobTable[[#This Row],[Job Name]]</f>
        <v>Job_AEPUtilities</v>
      </c>
      <c r="B12" s="8" t="s">
        <v>605</v>
      </c>
      <c r="C12" s="8" t="s">
        <v>2785</v>
      </c>
      <c r="D12" s="8" t="s">
        <v>2817</v>
      </c>
      <c r="E12" s="8" t="s">
        <v>3297</v>
      </c>
      <c r="F12" s="8" t="s">
        <v>2818</v>
      </c>
      <c r="G12" s="8" t="s">
        <v>3359</v>
      </c>
      <c r="H12" s="23" t="str">
        <f>IF(LEFT(TRIM(JenkinsJobTable[[#This Row],[SCM URL]]), 5) = "https", "HTTPS", IF(LEFT(TRIM(JenkinsJobTable[[#This Row],[SCM URL]]),3)="ssh", "SSH", "Other"))</f>
        <v>HTTPS</v>
      </c>
      <c r="I12" s="23"/>
      <c r="J12" s="8" t="str">
        <f>"Jenkins.getInstance().getItem(""" &amp; JenkinsJobTable[[#This Row],[Job Name]] &amp; """).disabled = true"</f>
        <v>Jenkins.getInstance().getItem("AEPUtilities").disabled = true</v>
      </c>
      <c r="K12" s="3"/>
    </row>
    <row r="13" spans="1:11" ht="28.8" x14ac:dyDescent="0.3">
      <c r="A13" s="23" t="str">
        <f>"Job_" &amp; JenkinsJobTable[[#This Row],[Job Name]]</f>
        <v>Job_AEPUtilities_FunctionalAutomation</v>
      </c>
      <c r="B13" s="8" t="s">
        <v>309</v>
      </c>
      <c r="C13" s="8" t="s">
        <v>2785</v>
      </c>
      <c r="D13" s="8" t="s">
        <v>2819</v>
      </c>
      <c r="E13" s="8" t="s">
        <v>2820</v>
      </c>
      <c r="F13" s="8" t="s">
        <v>2757</v>
      </c>
      <c r="G13" s="8" t="s">
        <v>3357</v>
      </c>
      <c r="H13" s="23" t="str">
        <f>IF(LEFT(TRIM(JenkinsJobTable[[#This Row],[SCM URL]]), 5) = "https", "HTTPS", IF(LEFT(TRIM(JenkinsJobTable[[#This Row],[SCM URL]]),3)="ssh", "SSH", "Other"))</f>
        <v>HTTPS</v>
      </c>
      <c r="I13" s="23"/>
      <c r="J13" s="8" t="str">
        <f>"Jenkins.getInstance().getItem(""" &amp; JenkinsJobTable[[#This Row],[Job Name]] &amp; """).disabled = true"</f>
        <v>Jenkins.getInstance().getItem("AEPUtilities_FunctionalAutomation").disabled = true</v>
      </c>
      <c r="K13" s="3"/>
    </row>
    <row r="14" spans="1:11" ht="28.8" x14ac:dyDescent="0.3">
      <c r="A14" s="23" t="str">
        <f>"Job_" &amp; JenkinsJobTable[[#This Row],[Job Name]]</f>
        <v>Job_AEPWebWSint</v>
      </c>
      <c r="B14" s="8" t="s">
        <v>1201</v>
      </c>
      <c r="C14" s="8" t="s">
        <v>2785</v>
      </c>
      <c r="D14" s="8" t="s">
        <v>2821</v>
      </c>
      <c r="E14" s="8" t="s">
        <v>3298</v>
      </c>
      <c r="F14" s="8" t="s">
        <v>2822</v>
      </c>
      <c r="G14" s="8" t="s">
        <v>3359</v>
      </c>
      <c r="H14" s="23" t="str">
        <f>IF(LEFT(TRIM(JenkinsJobTable[[#This Row],[SCM URL]]), 5) = "https", "HTTPS", IF(LEFT(TRIM(JenkinsJobTable[[#This Row],[SCM URL]]),3)="ssh", "SSH", "Other"))</f>
        <v>HTTPS</v>
      </c>
      <c r="I14" s="23"/>
      <c r="J14" s="8" t="str">
        <f>"Jenkins.getInstance().getItem(""" &amp; JenkinsJobTable[[#This Row],[Job Name]] &amp; """).disabled = true"</f>
        <v>Jenkins.getInstance().getItem("AEPWebWSint").disabled = true</v>
      </c>
      <c r="K14" s="3"/>
    </row>
    <row r="15" spans="1:11" ht="43.2" x14ac:dyDescent="0.3">
      <c r="A15" s="8" t="str">
        <f>"Job_" &amp; JenkinsJobTable[[#This Row],[Job Name]]</f>
        <v>Job_AgencyExtranet_Pipeline</v>
      </c>
      <c r="B15" s="8" t="s">
        <v>2753</v>
      </c>
      <c r="C15" s="8" t="s">
        <v>2754</v>
      </c>
      <c r="D15" s="8" t="s">
        <v>2755</v>
      </c>
      <c r="E15" s="8" t="s">
        <v>2756</v>
      </c>
      <c r="F15" s="8" t="s">
        <v>2757</v>
      </c>
      <c r="G15" s="8" t="s">
        <v>3357</v>
      </c>
      <c r="H15" s="8" t="str">
        <f>IF(LEFT(TRIM(JenkinsJobTable[[#This Row],[SCM URL]]), 5) = "https", "HTTPS", IF(LEFT(TRIM(JenkinsJobTable[[#This Row],[SCM URL]]),3)="ssh", "SSH", "Other"))</f>
        <v>HTTPS</v>
      </c>
      <c r="I15" s="8" t="s">
        <v>3434</v>
      </c>
      <c r="J15" s="8" t="str">
        <f>"Jenkins.getInstance().getItem(""" &amp; JenkinsJobTable[[#This Row],[Job Name]] &amp; """).disabled = true"</f>
        <v>Jenkins.getInstance().getItem("AgencyExtranet_Pipeline").disabled = true</v>
      </c>
      <c r="K15" s="3"/>
    </row>
    <row r="16" spans="1:11" ht="28.8" x14ac:dyDescent="0.3">
      <c r="A16" s="23" t="str">
        <f>"Job_" &amp; JenkinsJobTable[[#This Row],[Job Name]]</f>
        <v>Job_allconnect</v>
      </c>
      <c r="B16" s="8" t="s">
        <v>1145</v>
      </c>
      <c r="C16" s="8" t="s">
        <v>2785</v>
      </c>
      <c r="D16" s="8" t="s">
        <v>2823</v>
      </c>
      <c r="E16" s="8" t="s">
        <v>3299</v>
      </c>
      <c r="F16" s="8" t="s">
        <v>2822</v>
      </c>
      <c r="G16" s="8" t="s">
        <v>3359</v>
      </c>
      <c r="H16" s="23" t="str">
        <f>IF(LEFT(TRIM(JenkinsJobTable[[#This Row],[SCM URL]]), 5) = "https", "HTTPS", IF(LEFT(TRIM(JenkinsJobTable[[#This Row],[SCM URL]]),3)="ssh", "SSH", "Other"))</f>
        <v>HTTPS</v>
      </c>
      <c r="I16" s="23"/>
      <c r="J16" s="8" t="str">
        <f>"Jenkins.getInstance().getItem(""" &amp; JenkinsJobTable[[#This Row],[Job Name]] &amp; """).disabled = true"</f>
        <v>Jenkins.getInstance().getItem("allconnect").disabled = true</v>
      </c>
      <c r="K16" s="3"/>
    </row>
    <row r="17" spans="1:11" ht="28.8" x14ac:dyDescent="0.3">
      <c r="A17" s="23" t="str">
        <f>"Job_" &amp; JenkinsJobTable[[#This Row],[Job Name]]</f>
        <v>Job_AMI_Ohio_Dashboard</v>
      </c>
      <c r="B17" s="8" t="s">
        <v>2698</v>
      </c>
      <c r="C17" s="8" t="s">
        <v>2785</v>
      </c>
      <c r="D17" s="8" t="s">
        <v>2789</v>
      </c>
      <c r="E17" s="8" t="s">
        <v>2790</v>
      </c>
      <c r="F17" s="8" t="s">
        <v>2788</v>
      </c>
      <c r="G17" s="8" t="s">
        <v>3358</v>
      </c>
      <c r="H17" s="23" t="str">
        <f>IF(LEFT(TRIM(JenkinsJobTable[[#This Row],[SCM URL]]), 5) = "https", "HTTPS", IF(LEFT(TRIM(JenkinsJobTable[[#This Row],[SCM URL]]),3)="ssh", "SSH", "Other"))</f>
        <v>SSH</v>
      </c>
      <c r="I17" s="23"/>
      <c r="J17" s="8" t="str">
        <f>"Jenkins.getInstance().getItem(""" &amp; JenkinsJobTable[[#This Row],[Job Name]] &amp; """).disabled = true"</f>
        <v>Jenkins.getInstance().getItem("AMI_Ohio_Dashboard").disabled = true</v>
      </c>
      <c r="K17" s="3"/>
    </row>
    <row r="18" spans="1:11" ht="43.2" x14ac:dyDescent="0.3">
      <c r="A18" s="23" t="str">
        <f>"Job_" &amp; JenkinsJobTable[[#This Row],[Job Name]]</f>
        <v>Job_Analytics_VEE_DQ_All_QA</v>
      </c>
      <c r="B18" s="8" t="s">
        <v>3352</v>
      </c>
      <c r="C18" s="8" t="s">
        <v>2785</v>
      </c>
      <c r="D18" s="8" t="s">
        <v>2826</v>
      </c>
      <c r="E18" s="8" t="s">
        <v>3353</v>
      </c>
      <c r="F18" s="8"/>
      <c r="G18" s="8"/>
      <c r="H18" s="23" t="str">
        <f>IF(LEFT(TRIM(JenkinsJobTable[[#This Row],[SCM URL]]), 5) = "https", "HTTPS", IF(LEFT(TRIM(JenkinsJobTable[[#This Row],[SCM URL]]),3)="ssh", "SSH", "Other"))</f>
        <v>Other</v>
      </c>
      <c r="I18" s="23"/>
      <c r="J18" s="8" t="str">
        <f>"Jenkins.getInstance().getItem(""" &amp; JenkinsJobTable[[#This Row],[Job Name]] &amp; """).disabled = true"</f>
        <v>Jenkins.getInstance().getItem("Analytics_VEE_DQ_All_QA").disabled = true</v>
      </c>
      <c r="K18" s="3"/>
    </row>
    <row r="19" spans="1:11" ht="43.2" x14ac:dyDescent="0.3">
      <c r="A19" s="23" t="str">
        <f>"Job_" &amp; JenkinsJobTable[[#This Row],[Job Name]]</f>
        <v>Job_AnalyticsDemoRepo</v>
      </c>
      <c r="B19" s="8" t="s">
        <v>2699</v>
      </c>
      <c r="C19" s="8" t="s">
        <v>2785</v>
      </c>
      <c r="D19" s="8" t="s">
        <v>2791</v>
      </c>
      <c r="E19" s="8" t="s">
        <v>2792</v>
      </c>
      <c r="F19" s="8" t="s">
        <v>2757</v>
      </c>
      <c r="G19" s="8" t="s">
        <v>3358</v>
      </c>
      <c r="H19" s="23" t="str">
        <f>IF(LEFT(TRIM(JenkinsJobTable[[#This Row],[SCM URL]]), 5) = "https", "HTTPS", IF(LEFT(TRIM(JenkinsJobTable[[#This Row],[SCM URL]]),3)="ssh", "SSH", "Other"))</f>
        <v>SSH</v>
      </c>
      <c r="I19" s="23"/>
      <c r="J19" s="8" t="str">
        <f>"Jenkins.getInstance().getItem(""" &amp; JenkinsJobTable[[#This Row],[Job Name]] &amp; """).disabled = true"</f>
        <v>Jenkins.getInstance().getItem("AnalyticsDemoRepo").disabled = true</v>
      </c>
      <c r="K19" s="3"/>
    </row>
    <row r="20" spans="1:11" ht="28.8" x14ac:dyDescent="0.3">
      <c r="A20" s="23" t="str">
        <f>"Job_" &amp; JenkinsJobTable[[#This Row],[Job Name]]</f>
        <v>Job_ansible_backup_storage</v>
      </c>
      <c r="B20" s="8" t="s">
        <v>2829</v>
      </c>
      <c r="C20" s="8" t="s">
        <v>2785</v>
      </c>
      <c r="D20" s="8" t="s">
        <v>2830</v>
      </c>
      <c r="E20" s="8" t="s">
        <v>2831</v>
      </c>
      <c r="F20" s="8" t="s">
        <v>2788</v>
      </c>
      <c r="G20" s="8" t="s">
        <v>3357</v>
      </c>
      <c r="H20" s="23" t="str">
        <f>IF(LEFT(TRIM(JenkinsJobTable[[#This Row],[SCM URL]]), 5) = "https", "HTTPS", IF(LEFT(TRIM(JenkinsJobTable[[#This Row],[SCM URL]]),3)="ssh", "SSH", "Other"))</f>
        <v>HTTPS</v>
      </c>
      <c r="I20" s="23"/>
      <c r="J20" s="8" t="str">
        <f>"Jenkins.getInstance().getItem(""" &amp; JenkinsJobTable[[#This Row],[Job Name]] &amp; """).disabled = true"</f>
        <v>Jenkins.getInstance().getItem("ansible_backup_storage").disabled = true</v>
      </c>
      <c r="K20" s="3"/>
    </row>
    <row r="21" spans="1:11" ht="28.8" x14ac:dyDescent="0.3">
      <c r="A21" s="23" t="str">
        <f>"Job_" &amp; JenkinsJobTable[[#This Row],[Job Name]]</f>
        <v>Job_b-ITMP_2019-05-14</v>
      </c>
      <c r="B21" s="8" t="s">
        <v>2832</v>
      </c>
      <c r="C21" s="8" t="s">
        <v>2785</v>
      </c>
      <c r="D21" s="8" t="s">
        <v>2833</v>
      </c>
      <c r="E21" s="8" t="s">
        <v>2834</v>
      </c>
      <c r="F21" s="8" t="s">
        <v>2788</v>
      </c>
      <c r="G21" s="8" t="s">
        <v>3357</v>
      </c>
      <c r="H21" s="23" t="str">
        <f>IF(LEFT(TRIM(JenkinsJobTable[[#This Row],[SCM URL]]), 5) = "https", "HTTPS", IF(LEFT(TRIM(JenkinsJobTable[[#This Row],[SCM URL]]),3)="ssh", "SSH", "Other"))</f>
        <v>HTTPS</v>
      </c>
      <c r="I21" s="23"/>
      <c r="J21" s="8" t="str">
        <f>"Jenkins.getInstance().getItem(""" &amp; JenkinsJobTable[[#This Row],[Job Name]] &amp; """).disabled = true"</f>
        <v>Jenkins.getInstance().getItem("b-ITMP_2019-05-14").disabled = true</v>
      </c>
      <c r="K21" s="3"/>
    </row>
    <row r="22" spans="1:11" ht="28.8" x14ac:dyDescent="0.3">
      <c r="A22" s="23" t="str">
        <f>"Job_" &amp; JenkinsJobTable[[#This Row],[Job Name]]</f>
        <v>Job_BPP</v>
      </c>
      <c r="B22" s="8" t="s">
        <v>287</v>
      </c>
      <c r="C22" s="8" t="s">
        <v>2785</v>
      </c>
      <c r="D22" s="8" t="s">
        <v>2802</v>
      </c>
      <c r="E22" s="8" t="s">
        <v>2803</v>
      </c>
      <c r="F22" s="8" t="s">
        <v>2757</v>
      </c>
      <c r="G22" s="8" t="s">
        <v>3358</v>
      </c>
      <c r="H22" s="23" t="str">
        <f>IF(LEFT(TRIM(JenkinsJobTable[[#This Row],[SCM URL]]), 5) = "https", "HTTPS", IF(LEFT(TRIM(JenkinsJobTable[[#This Row],[SCM URL]]),3)="ssh", "SSH", "Other"))</f>
        <v>SSH</v>
      </c>
      <c r="I22" s="23"/>
      <c r="J22" s="8" t="str">
        <f>"Jenkins.getInstance().getItem(""" &amp; JenkinsJobTable[[#This Row],[Job Name]] &amp; """).disabled = true"</f>
        <v>Jenkins.getInstance().getItem("BPP").disabled = true</v>
      </c>
      <c r="K22" s="3"/>
    </row>
    <row r="23" spans="1:11" ht="28.8" x14ac:dyDescent="0.3">
      <c r="A23" s="23" t="str">
        <f>"Job_" &amp; JenkinsJobTable[[#This Row],[Job Name]]</f>
        <v>Job_BPP_RM_Net</v>
      </c>
      <c r="B23" s="8" t="s">
        <v>2837</v>
      </c>
      <c r="C23" s="8" t="s">
        <v>2785</v>
      </c>
      <c r="D23" s="8" t="s">
        <v>2838</v>
      </c>
      <c r="E23" s="8" t="s">
        <v>2839</v>
      </c>
      <c r="F23" s="8" t="s">
        <v>2757</v>
      </c>
      <c r="G23" s="8" t="s">
        <v>3357</v>
      </c>
      <c r="H23" s="23" t="str">
        <f>IF(LEFT(TRIM(JenkinsJobTable[[#This Row],[SCM URL]]), 5) = "https", "HTTPS", IF(LEFT(TRIM(JenkinsJobTable[[#This Row],[SCM URL]]),3)="ssh", "SSH", "Other"))</f>
        <v>HTTPS</v>
      </c>
      <c r="I23" s="23"/>
      <c r="J23" s="8" t="str">
        <f>"Jenkins.getInstance().getItem(""" &amp; JenkinsJobTable[[#This Row],[Job Name]] &amp; """).disabled = true"</f>
        <v>Jenkins.getInstance().getItem("BPP_RM_Net").disabled = true</v>
      </c>
      <c r="K23" s="3"/>
    </row>
    <row r="24" spans="1:11" ht="28.8" x14ac:dyDescent="0.3">
      <c r="A24" s="23" t="str">
        <f>"Job_" &amp; JenkinsJobTable[[#This Row],[Job Name]]</f>
        <v>Job_BQMaps_Net</v>
      </c>
      <c r="B24" s="8" t="s">
        <v>2700</v>
      </c>
      <c r="C24" s="8" t="s">
        <v>2785</v>
      </c>
      <c r="D24" s="8" t="s">
        <v>2824</v>
      </c>
      <c r="E24" s="8" t="s">
        <v>2825</v>
      </c>
      <c r="F24" s="8" t="s">
        <v>2757</v>
      </c>
      <c r="G24" s="8" t="s">
        <v>3358</v>
      </c>
      <c r="H24" s="23" t="str">
        <f>IF(LEFT(TRIM(JenkinsJobTable[[#This Row],[SCM URL]]), 5) = "https", "HTTPS", IF(LEFT(TRIM(JenkinsJobTable[[#This Row],[SCM URL]]),3)="ssh", "SSH", "Other"))</f>
        <v>SSH</v>
      </c>
      <c r="I24" s="23"/>
      <c r="J24" s="8" t="str">
        <f>"Jenkins.getInstance().getItem(""" &amp; JenkinsJobTable[[#This Row],[Job Name]] &amp; """).disabled = true"</f>
        <v>Jenkins.getInstance().getItem("BQMaps_Net").disabled = true</v>
      </c>
      <c r="K24" s="3"/>
    </row>
    <row r="25" spans="1:11" ht="28.8" x14ac:dyDescent="0.3">
      <c r="A25" s="23" t="str">
        <f>"Job_" &amp; JenkinsJobTable[[#This Row],[Job Name]]</f>
        <v>Job_CLAIMS</v>
      </c>
      <c r="B25" s="8" t="s">
        <v>625</v>
      </c>
      <c r="C25" s="8" t="s">
        <v>2785</v>
      </c>
      <c r="D25" s="8" t="s">
        <v>2827</v>
      </c>
      <c r="E25" s="8" t="s">
        <v>2828</v>
      </c>
      <c r="F25" s="8" t="s">
        <v>2788</v>
      </c>
      <c r="G25" s="8" t="s">
        <v>3358</v>
      </c>
      <c r="H25" s="23" t="str">
        <f>IF(LEFT(TRIM(JenkinsJobTable[[#This Row],[SCM URL]]), 5) = "https", "HTTPS", IF(LEFT(TRIM(JenkinsJobTable[[#This Row],[SCM URL]]),3)="ssh", "SSH", "Other"))</f>
        <v>SSH</v>
      </c>
      <c r="I25" s="23"/>
      <c r="J25" s="8" t="str">
        <f>"Jenkins.getInstance().getItem(""" &amp; JenkinsJobTable[[#This Row],[Job Name]] &amp; """).disabled = true"</f>
        <v>Jenkins.getInstance().getItem("CLAIMS").disabled = true</v>
      </c>
      <c r="K25" s="3"/>
    </row>
    <row r="26" spans="1:11" ht="43.2" x14ac:dyDescent="0.3">
      <c r="A26" s="23" t="str">
        <f>"Job_" &amp; JenkinsJobTable[[#This Row],[Job Name]]</f>
        <v>Job_ConsumablesManagement(ConMan)_Java</v>
      </c>
      <c r="B26" s="8" t="s">
        <v>2701</v>
      </c>
      <c r="C26" s="8" t="s">
        <v>2785</v>
      </c>
      <c r="D26" s="8" t="s">
        <v>2835</v>
      </c>
      <c r="E26" s="8" t="s">
        <v>2836</v>
      </c>
      <c r="F26" s="8" t="s">
        <v>2788</v>
      </c>
      <c r="G26" s="8" t="s">
        <v>3358</v>
      </c>
      <c r="H26" s="23" t="str">
        <f>IF(LEFT(TRIM(JenkinsJobTable[[#This Row],[SCM URL]]), 5) = "https", "HTTPS", IF(LEFT(TRIM(JenkinsJobTable[[#This Row],[SCM URL]]),3)="ssh", "SSH", "Other"))</f>
        <v>SSH</v>
      </c>
      <c r="I26" s="23"/>
      <c r="J26" s="8" t="str">
        <f>"Jenkins.getInstance().getItem(""" &amp; JenkinsJobTable[[#This Row],[Job Name]] &amp; """).disabled = true"</f>
        <v>Jenkins.getInstance().getItem("ConsumablesManagement(ConMan)_Java").disabled = true</v>
      </c>
      <c r="K26" s="3"/>
    </row>
    <row r="27" spans="1:11" ht="43.2" x14ac:dyDescent="0.3">
      <c r="A27" s="23" t="str">
        <f>"Job_" &amp; JenkinsJobTable[[#This Row],[Job Name]]</f>
        <v>Job_ConsumablesManagement(ConMan)_Net</v>
      </c>
      <c r="B27" s="8" t="s">
        <v>2702</v>
      </c>
      <c r="C27" s="8" t="s">
        <v>2785</v>
      </c>
      <c r="D27" s="8" t="s">
        <v>2840</v>
      </c>
      <c r="E27" s="8" t="s">
        <v>2836</v>
      </c>
      <c r="F27" s="8" t="s">
        <v>2757</v>
      </c>
      <c r="G27" s="8" t="s">
        <v>3358</v>
      </c>
      <c r="H27" s="23" t="str">
        <f>IF(LEFT(TRIM(JenkinsJobTable[[#This Row],[SCM URL]]), 5) = "https", "HTTPS", IF(LEFT(TRIM(JenkinsJobTable[[#This Row],[SCM URL]]),3)="ssh", "SSH", "Other"))</f>
        <v>SSH</v>
      </c>
      <c r="I27" s="23"/>
      <c r="J27" s="8" t="str">
        <f>"Jenkins.getInstance().getItem(""" &amp; JenkinsJobTable[[#This Row],[Job Name]] &amp; """).disabled = true"</f>
        <v>Jenkins.getInstance().getItem("ConsumablesManagement(ConMan)_Net").disabled = true</v>
      </c>
      <c r="K27" s="3"/>
    </row>
    <row r="28" spans="1:11" ht="28.8" x14ac:dyDescent="0.3">
      <c r="A28" s="23" t="str">
        <f>"Job_" &amp; JenkinsJobTable[[#This Row],[Job Name]]</f>
        <v>Job_CostAllocation</v>
      </c>
      <c r="B28" s="8" t="s">
        <v>613</v>
      </c>
      <c r="C28" s="8" t="s">
        <v>2785</v>
      </c>
      <c r="D28" s="8" t="s">
        <v>2841</v>
      </c>
      <c r="E28" s="8" t="s">
        <v>2842</v>
      </c>
      <c r="F28" s="8" t="s">
        <v>2788</v>
      </c>
      <c r="G28" s="8" t="s">
        <v>3358</v>
      </c>
      <c r="H28" s="23" t="str">
        <f>IF(LEFT(TRIM(JenkinsJobTable[[#This Row],[SCM URL]]), 5) = "https", "HTTPS", IF(LEFT(TRIM(JenkinsJobTable[[#This Row],[SCM URL]]),3)="ssh", "SSH", "Other"))</f>
        <v>SSH</v>
      </c>
      <c r="I28" s="23"/>
      <c r="J28" s="8" t="str">
        <f>"Jenkins.getInstance().getItem(""" &amp; JenkinsJobTable[[#This Row],[Job Name]] &amp; """).disabled = true"</f>
        <v>Jenkins.getInstance().getItem("CostAllocation").disabled = true</v>
      </c>
      <c r="K28" s="3"/>
    </row>
    <row r="29" spans="1:11" ht="28.8" x14ac:dyDescent="0.3">
      <c r="A29" s="23" t="str">
        <f>"Job_" &amp; JenkinsJobTable[[#This Row],[Job Name]]</f>
        <v>Job_Credit</v>
      </c>
      <c r="B29" s="8" t="s">
        <v>2849</v>
      </c>
      <c r="C29" s="8" t="s">
        <v>2785</v>
      </c>
      <c r="D29" s="8" t="s">
        <v>2850</v>
      </c>
      <c r="E29" s="8" t="s">
        <v>2851</v>
      </c>
      <c r="F29" s="8" t="s">
        <v>2788</v>
      </c>
      <c r="G29" s="8" t="s">
        <v>3357</v>
      </c>
      <c r="H29" s="23" t="str">
        <f>IF(LEFT(TRIM(JenkinsJobTable[[#This Row],[SCM URL]]), 5) = "https", "HTTPS", IF(LEFT(TRIM(JenkinsJobTable[[#This Row],[SCM URL]]),3)="ssh", "SSH", "Other"))</f>
        <v>HTTPS</v>
      </c>
      <c r="I29" s="23"/>
      <c r="J29" s="8" t="str">
        <f>"Jenkins.getInstance().getItem(""" &amp; JenkinsJobTable[[#This Row],[Job Name]] &amp; """).disabled = true"</f>
        <v>Jenkins.getInstance().getItem("Credit").disabled = true</v>
      </c>
      <c r="K29" s="3"/>
    </row>
    <row r="30" spans="1:11" ht="28.8" x14ac:dyDescent="0.3">
      <c r="A30" s="23" t="str">
        <f>"Job_" &amp; JenkinsJobTable[[#This Row],[Job Name]]</f>
        <v>Job_CustomerDesk_Develop</v>
      </c>
      <c r="B30" s="8" t="s">
        <v>2852</v>
      </c>
      <c r="C30" s="8" t="s">
        <v>2785</v>
      </c>
      <c r="D30" s="8" t="s">
        <v>2853</v>
      </c>
      <c r="E30" s="8" t="s">
        <v>2854</v>
      </c>
      <c r="F30" s="8" t="s">
        <v>2788</v>
      </c>
      <c r="G30" s="8" t="s">
        <v>3357</v>
      </c>
      <c r="H30" s="23" t="str">
        <f>IF(LEFT(TRIM(JenkinsJobTable[[#This Row],[SCM URL]]), 5) = "https", "HTTPS", IF(LEFT(TRIM(JenkinsJobTable[[#This Row],[SCM URL]]),3)="ssh", "SSH", "Other"))</f>
        <v>HTTPS</v>
      </c>
      <c r="I30" s="23"/>
      <c r="J30" s="8" t="str">
        <f>"Jenkins.getInstance().getItem(""" &amp; JenkinsJobTable[[#This Row],[Job Name]] &amp; """).disabled = true"</f>
        <v>Jenkins.getInstance().getItem("CustomerDesk_Develop").disabled = true</v>
      </c>
      <c r="K30" s="3"/>
    </row>
    <row r="31" spans="1:11" ht="28.8" x14ac:dyDescent="0.3">
      <c r="A31" s="23" t="str">
        <f>"Job_" &amp; JenkinsJobTable[[#This Row],[Job Name]]</f>
        <v>Job_CustomerDesk_Master</v>
      </c>
      <c r="B31" s="8" t="s">
        <v>2855</v>
      </c>
      <c r="C31" s="8" t="s">
        <v>2785</v>
      </c>
      <c r="D31" s="8" t="s">
        <v>2856</v>
      </c>
      <c r="E31" s="8" t="s">
        <v>2854</v>
      </c>
      <c r="F31" s="8" t="s">
        <v>2788</v>
      </c>
      <c r="G31" s="8" t="s">
        <v>3357</v>
      </c>
      <c r="H31" s="23" t="str">
        <f>IF(LEFT(TRIM(JenkinsJobTable[[#This Row],[SCM URL]]), 5) = "https", "HTTPS", IF(LEFT(TRIM(JenkinsJobTable[[#This Row],[SCM URL]]),3)="ssh", "SSH", "Other"))</f>
        <v>HTTPS</v>
      </c>
      <c r="I31" s="23"/>
      <c r="J31" s="8" t="str">
        <f>"Jenkins.getInstance().getItem(""" &amp; JenkinsJobTable[[#This Row],[Job Name]] &amp; """).disabled = true"</f>
        <v>Jenkins.getInstance().getItem("CustomerDesk_Master").disabled = true</v>
      </c>
      <c r="K31" s="3"/>
    </row>
    <row r="32" spans="1:11" ht="43.2" x14ac:dyDescent="0.3">
      <c r="A32" s="23" t="str">
        <f>"Job_" &amp; JenkinsJobTable[[#This Row],[Job Name]]</f>
        <v>Job_CustomerDesk_Predevelop</v>
      </c>
      <c r="B32" s="8" t="s">
        <v>2857</v>
      </c>
      <c r="C32" s="8" t="s">
        <v>2785</v>
      </c>
      <c r="D32" s="8" t="s">
        <v>2858</v>
      </c>
      <c r="E32" s="8" t="s">
        <v>2854</v>
      </c>
      <c r="F32" s="8" t="s">
        <v>2788</v>
      </c>
      <c r="G32" s="8" t="s">
        <v>3357</v>
      </c>
      <c r="H32" s="23" t="str">
        <f>IF(LEFT(TRIM(JenkinsJobTable[[#This Row],[SCM URL]]), 5) = "https", "HTTPS", IF(LEFT(TRIM(JenkinsJobTable[[#This Row],[SCM URL]]),3)="ssh", "SSH", "Other"))</f>
        <v>HTTPS</v>
      </c>
      <c r="I32" s="23"/>
      <c r="J32" s="8" t="str">
        <f>"Jenkins.getInstance().getItem(""" &amp; JenkinsJobTable[[#This Row],[Job Name]] &amp; """).disabled = true"</f>
        <v>Jenkins.getInstance().getItem("CustomerDesk_Predevelop").disabled = true</v>
      </c>
      <c r="K32" s="3"/>
    </row>
    <row r="33" spans="1:11" ht="28.8" x14ac:dyDescent="0.3">
      <c r="A33" s="23" t="str">
        <f>"Job_" &amp; JenkinsJobTable[[#This Row],[Job Name]]</f>
        <v>Job_cx-crm</v>
      </c>
      <c r="B33" s="8" t="s">
        <v>2859</v>
      </c>
      <c r="C33" s="8" t="s">
        <v>2785</v>
      </c>
      <c r="D33" s="8" t="s">
        <v>2860</v>
      </c>
      <c r="E33" s="8" t="s">
        <v>2861</v>
      </c>
      <c r="F33" s="8" t="s">
        <v>2788</v>
      </c>
      <c r="G33" s="8" t="s">
        <v>3357</v>
      </c>
      <c r="H33" s="23" t="str">
        <f>IF(LEFT(TRIM(JenkinsJobTable[[#This Row],[SCM URL]]), 5) = "https", "HTTPS", IF(LEFT(TRIM(JenkinsJobTable[[#This Row],[SCM URL]]),3)="ssh", "SSH", "Other"))</f>
        <v>HTTPS</v>
      </c>
      <c r="I33" s="23"/>
      <c r="J33" s="8" t="str">
        <f>"Jenkins.getInstance().getItem(""" &amp; JenkinsJobTable[[#This Row],[Job Name]] &amp; """).disabled = true"</f>
        <v>Jenkins.getInstance().getItem("cx-crm").disabled = true</v>
      </c>
      <c r="K33" s="3"/>
    </row>
    <row r="34" spans="1:11" ht="43.2" x14ac:dyDescent="0.3">
      <c r="A34" s="23" t="str">
        <f>"Job_" &amp; JenkinsJobTable[[#This Row],[Job Name]]</f>
        <v>Job_cx-crm-api-testautomation</v>
      </c>
      <c r="B34" s="8" t="s">
        <v>2862</v>
      </c>
      <c r="C34" s="8" t="s">
        <v>2785</v>
      </c>
      <c r="D34" s="8" t="s">
        <v>2863</v>
      </c>
      <c r="E34" s="8" t="s">
        <v>2864</v>
      </c>
      <c r="F34" s="8" t="s">
        <v>2788</v>
      </c>
      <c r="G34" s="8" t="s">
        <v>3357</v>
      </c>
      <c r="H34" s="23" t="str">
        <f>IF(LEFT(TRIM(JenkinsJobTable[[#This Row],[SCM URL]]), 5) = "https", "HTTPS", IF(LEFT(TRIM(JenkinsJobTable[[#This Row],[SCM URL]]),3)="ssh", "SSH", "Other"))</f>
        <v>HTTPS</v>
      </c>
      <c r="I34" s="23"/>
      <c r="J34" s="8" t="str">
        <f>"Jenkins.getInstance().getItem(""" &amp; JenkinsJobTable[[#This Row],[Job Name]] &amp; """).disabled = true"</f>
        <v>Jenkins.getInstance().getItem("cx-crm-api-testautomation").disabled = true</v>
      </c>
      <c r="K34" s="3"/>
    </row>
    <row r="35" spans="1:11" ht="28.8" x14ac:dyDescent="0.3">
      <c r="A35" s="23" t="str">
        <f>"Job_" &amp; JenkinsJobTable[[#This Row],[Job Name]]</f>
        <v>Job_cx-crm-knowledge</v>
      </c>
      <c r="B35" s="8" t="s">
        <v>2865</v>
      </c>
      <c r="C35" s="8" t="s">
        <v>2785</v>
      </c>
      <c r="D35" s="8" t="s">
        <v>2866</v>
      </c>
      <c r="E35" s="8" t="s">
        <v>2867</v>
      </c>
      <c r="F35" s="8" t="s">
        <v>2788</v>
      </c>
      <c r="G35" s="8" t="s">
        <v>3357</v>
      </c>
      <c r="H35" s="23" t="str">
        <f>IF(LEFT(TRIM(JenkinsJobTable[[#This Row],[SCM URL]]), 5) = "https", "HTTPS", IF(LEFT(TRIM(JenkinsJobTable[[#This Row],[SCM URL]]),3)="ssh", "SSH", "Other"))</f>
        <v>HTTPS</v>
      </c>
      <c r="I35" s="23"/>
      <c r="J35" s="8" t="str">
        <f>"Jenkins.getInstance().getItem(""" &amp; JenkinsJobTable[[#This Row],[Job Name]] &amp; """).disabled = true"</f>
        <v>Jenkins.getInstance().getItem("cx-crm-knowledge").disabled = true</v>
      </c>
      <c r="K35" s="3"/>
    </row>
    <row r="36" spans="1:11" ht="28.8" x14ac:dyDescent="0.3">
      <c r="A36" s="23" t="str">
        <f>"Job_" &amp; JenkinsJobTable[[#This Row],[Job Name]]</f>
        <v>Job_CyberArkVault</v>
      </c>
      <c r="B36" s="8" t="s">
        <v>2758</v>
      </c>
      <c r="C36" s="8" t="s">
        <v>2754</v>
      </c>
      <c r="D36" s="8" t="s">
        <v>2759</v>
      </c>
      <c r="E36" s="8" t="s">
        <v>2760</v>
      </c>
      <c r="F36" s="8" t="s">
        <v>2761</v>
      </c>
      <c r="G36" s="8" t="s">
        <v>3357</v>
      </c>
      <c r="H36" s="23" t="str">
        <f>IF(LEFT(TRIM(JenkinsJobTable[[#This Row],[SCM URL]]), 5) = "https", "HTTPS", IF(LEFT(TRIM(JenkinsJobTable[[#This Row],[SCM URL]]),3)="ssh", "SSH", "Other"))</f>
        <v>HTTPS</v>
      </c>
      <c r="I36" s="23"/>
      <c r="J36" s="8" t="str">
        <f>"Jenkins.getInstance().getItem(""" &amp; JenkinsJobTable[[#This Row],[Job Name]] &amp; """).disabled = true"</f>
        <v>Jenkins.getInstance().getItem("CyberArkVault").disabled = true</v>
      </c>
      <c r="K36" s="3"/>
    </row>
    <row r="37" spans="1:11" ht="28.8" x14ac:dyDescent="0.3">
      <c r="A37" s="23" t="str">
        <f>"Job_" &amp; JenkinsJobTable[[#This Row],[Job Name]]</f>
        <v>Job_DAE</v>
      </c>
      <c r="B37" s="8" t="s">
        <v>337</v>
      </c>
      <c r="C37" s="8" t="s">
        <v>2785</v>
      </c>
      <c r="D37" s="8" t="s">
        <v>2843</v>
      </c>
      <c r="E37" s="8" t="s">
        <v>2844</v>
      </c>
      <c r="F37" s="8" t="s">
        <v>2788</v>
      </c>
      <c r="G37" s="8" t="s">
        <v>3358</v>
      </c>
      <c r="H37" s="23" t="str">
        <f>IF(LEFT(TRIM(JenkinsJobTable[[#This Row],[SCM URL]]), 5) = "https", "HTTPS", IF(LEFT(TRIM(JenkinsJobTable[[#This Row],[SCM URL]]),3)="ssh", "SSH", "Other"))</f>
        <v>SSH</v>
      </c>
      <c r="I37" s="23"/>
      <c r="J37" s="8" t="str">
        <f>"Jenkins.getInstance().getItem(""" &amp; JenkinsJobTable[[#This Row],[Job Name]] &amp; """).disabled = true"</f>
        <v>Jenkins.getInstance().getItem("DAE").disabled = true</v>
      </c>
      <c r="K37" s="3"/>
    </row>
    <row r="38" spans="1:11" ht="28.8" x14ac:dyDescent="0.3">
      <c r="A38" s="23" t="str">
        <f>"Job_" &amp; JenkinsJobTable[[#This Row],[Job Name]]</f>
        <v>Job_Daily_Control_Module</v>
      </c>
      <c r="B38" s="8" t="s">
        <v>2870</v>
      </c>
      <c r="C38" s="8" t="s">
        <v>2785</v>
      </c>
      <c r="D38" s="8" t="s">
        <v>2871</v>
      </c>
      <c r="E38" s="8" t="s">
        <v>2872</v>
      </c>
      <c r="F38" s="8" t="s">
        <v>2873</v>
      </c>
      <c r="G38" s="8" t="s">
        <v>3357</v>
      </c>
      <c r="H38" s="23" t="str">
        <f>IF(LEFT(TRIM(JenkinsJobTable[[#This Row],[SCM URL]]), 5) = "https", "HTTPS", IF(LEFT(TRIM(JenkinsJobTable[[#This Row],[SCM URL]]),3)="ssh", "SSH", "Other"))</f>
        <v>HTTPS</v>
      </c>
      <c r="I38" s="23"/>
      <c r="J38" s="8" t="str">
        <f>"Jenkins.getInstance().getItem(""" &amp; JenkinsJobTable[[#This Row],[Job Name]] &amp; """).disabled = true"</f>
        <v>Jenkins.getInstance().getItem("Daily_Control_Module").disabled = true</v>
      </c>
      <c r="K38" s="3"/>
    </row>
    <row r="39" spans="1:11" ht="28.8" x14ac:dyDescent="0.3">
      <c r="A39" s="23" t="str">
        <f>"Job_" &amp; JenkinsJobTable[[#This Row],[Job Name]]</f>
        <v>Job_DCTM-Corp-BRANCH</v>
      </c>
      <c r="B39" s="8" t="s">
        <v>2875</v>
      </c>
      <c r="C39" s="8" t="s">
        <v>2785</v>
      </c>
      <c r="D39" s="8" t="s">
        <v>2874</v>
      </c>
      <c r="E39" s="8" t="s">
        <v>3300</v>
      </c>
      <c r="F39" s="8" t="s">
        <v>2876</v>
      </c>
      <c r="G39" s="8" t="s">
        <v>3359</v>
      </c>
      <c r="H39" s="23" t="str">
        <f>IF(LEFT(TRIM(JenkinsJobTable[[#This Row],[SCM URL]]), 5) = "https", "HTTPS", IF(LEFT(TRIM(JenkinsJobTable[[#This Row],[SCM URL]]),3)="ssh", "SSH", "Other"))</f>
        <v>HTTPS</v>
      </c>
      <c r="I39" s="23"/>
      <c r="J39" s="8" t="str">
        <f>"Jenkins.getInstance().getItem(""" &amp; JenkinsJobTable[[#This Row],[Job Name]] &amp; """).disabled = true"</f>
        <v>Jenkins.getInstance().getItem("DCTM-Corp-BRANCH").disabled = true</v>
      </c>
      <c r="K39" s="3"/>
    </row>
    <row r="40" spans="1:11" ht="28.8" x14ac:dyDescent="0.3">
      <c r="A40" s="23" t="str">
        <f>"Job_" &amp; JenkinsJobTable[[#This Row],[Job Name]]</f>
        <v>Job_DistributionESRI</v>
      </c>
      <c r="B40" s="8" t="s">
        <v>545</v>
      </c>
      <c r="C40" s="8" t="s">
        <v>2785</v>
      </c>
      <c r="D40" s="8" t="s">
        <v>2845</v>
      </c>
      <c r="E40" s="8" t="s">
        <v>2846</v>
      </c>
      <c r="F40" s="8" t="s">
        <v>2788</v>
      </c>
      <c r="G40" s="8" t="s">
        <v>3358</v>
      </c>
      <c r="H40" s="23" t="str">
        <f>IF(LEFT(TRIM(JenkinsJobTable[[#This Row],[SCM URL]]), 5) = "https", "HTTPS", IF(LEFT(TRIM(JenkinsJobTable[[#This Row],[SCM URL]]),3)="ssh", "SSH", "Other"))</f>
        <v>SSH</v>
      </c>
      <c r="I40" s="23"/>
      <c r="J40" s="8" t="str">
        <f>"Jenkins.getInstance().getItem(""" &amp; JenkinsJobTable[[#This Row],[Job Name]] &amp; """).disabled = true"</f>
        <v>Jenkins.getInstance().getItem("DistributionESRI").disabled = true</v>
      </c>
      <c r="K40" s="3"/>
    </row>
    <row r="41" spans="1:11" ht="28.8" x14ac:dyDescent="0.3">
      <c r="A41" s="23" t="str">
        <f>"Job_" &amp; JenkinsJobTable[[#This Row],[Job Name]]</f>
        <v>Job_DWMS_DMS_Net</v>
      </c>
      <c r="B41" s="8" t="s">
        <v>2703</v>
      </c>
      <c r="C41" s="8" t="s">
        <v>2785</v>
      </c>
      <c r="D41" s="8" t="s">
        <v>2847</v>
      </c>
      <c r="E41" s="8" t="s">
        <v>2848</v>
      </c>
      <c r="F41" s="8" t="s">
        <v>2757</v>
      </c>
      <c r="G41" s="8" t="s">
        <v>3358</v>
      </c>
      <c r="H41" s="23" t="str">
        <f>IF(LEFT(TRIM(JenkinsJobTable[[#This Row],[SCM URL]]), 5) = "https", "HTTPS", IF(LEFT(TRIM(JenkinsJobTable[[#This Row],[SCM URL]]),3)="ssh", "SSH", "Other"))</f>
        <v>SSH</v>
      </c>
      <c r="I41" s="23"/>
      <c r="J41" s="8" t="str">
        <f>"Jenkins.getInstance().getItem(""" &amp; JenkinsJobTable[[#This Row],[Job Name]] &amp; """).disabled = true"</f>
        <v>Jenkins.getInstance().getItem("DWMS_DMS_Net").disabled = true</v>
      </c>
      <c r="K41" s="3"/>
    </row>
    <row r="42" spans="1:11" ht="43.2" x14ac:dyDescent="0.3">
      <c r="A42" s="23" t="str">
        <f>"Job_" &amp; JenkinsJobTable[[#This Row],[Job Name]]</f>
        <v>Job_EAF-multibranch-pipeline/develop</v>
      </c>
      <c r="B42" s="8" t="s">
        <v>2762</v>
      </c>
      <c r="C42" s="8" t="s">
        <v>2754</v>
      </c>
      <c r="D42" s="8" t="s">
        <v>2763</v>
      </c>
      <c r="E42" s="8" t="s">
        <v>2764</v>
      </c>
      <c r="F42" s="8" t="s">
        <v>2757</v>
      </c>
      <c r="G42" s="8" t="s">
        <v>3357</v>
      </c>
      <c r="H42" s="23" t="str">
        <f>IF(LEFT(TRIM(JenkinsJobTable[[#This Row],[SCM URL]]), 5) = "https", "HTTPS", IF(LEFT(TRIM(JenkinsJobTable[[#This Row],[SCM URL]]),3)="ssh", "SSH", "Other"))</f>
        <v>HTTPS</v>
      </c>
      <c r="I42" s="23"/>
      <c r="J42" s="8" t="str">
        <f>"Jenkins.getInstance().getItem(""" &amp; JenkinsJobTable[[#This Row],[Job Name]] &amp; """).disabled = true"</f>
        <v>Jenkins.getInstance().getItem("EAF-multibranch-pipeline/develop").disabled = true</v>
      </c>
      <c r="K42" s="3"/>
    </row>
    <row r="43" spans="1:11" ht="57.6" x14ac:dyDescent="0.3">
      <c r="A43" s="23" t="str">
        <f>"Job_" &amp; JenkinsJobTable[[#This Row],[Job Name]]</f>
        <v>Job_EAF-multibranch-pipeline/experimental</v>
      </c>
      <c r="B43" s="8" t="s">
        <v>2765</v>
      </c>
      <c r="C43" s="8" t="s">
        <v>2754</v>
      </c>
      <c r="D43" s="8" t="s">
        <v>2766</v>
      </c>
      <c r="E43" s="8" t="s">
        <v>2764</v>
      </c>
      <c r="F43" s="8" t="s">
        <v>2757</v>
      </c>
      <c r="G43" s="8" t="s">
        <v>3357</v>
      </c>
      <c r="H43" s="23" t="str">
        <f>IF(LEFT(TRIM(JenkinsJobTable[[#This Row],[SCM URL]]), 5) = "https", "HTTPS", IF(LEFT(TRIM(JenkinsJobTable[[#This Row],[SCM URL]]),3)="ssh", "SSH", "Other"))</f>
        <v>HTTPS</v>
      </c>
      <c r="I43" s="23"/>
      <c r="J43" s="8" t="str">
        <f>"Jenkins.getInstance().getItem(""" &amp; JenkinsJobTable[[#This Row],[Job Name]] &amp; """).disabled = true"</f>
        <v>Jenkins.getInstance().getItem("EAF-multibranch-pipeline/experimental").disabled = true</v>
      </c>
      <c r="K43" s="3"/>
    </row>
    <row r="44" spans="1:11" ht="43.2" x14ac:dyDescent="0.3">
      <c r="A44" s="23" t="str">
        <f>"Job_" &amp; JenkinsJobTable[[#This Row],[Job Name]]</f>
        <v>Job_EAF-multibranch-pipeline/master</v>
      </c>
      <c r="B44" s="8" t="s">
        <v>2767</v>
      </c>
      <c r="C44" s="8" t="s">
        <v>2754</v>
      </c>
      <c r="D44" s="8" t="s">
        <v>2768</v>
      </c>
      <c r="E44" s="8" t="s">
        <v>2764</v>
      </c>
      <c r="F44" s="8" t="s">
        <v>2757</v>
      </c>
      <c r="G44" s="8" t="s">
        <v>3357</v>
      </c>
      <c r="H44" s="23" t="str">
        <f>IF(LEFT(TRIM(JenkinsJobTable[[#This Row],[SCM URL]]), 5) = "https", "HTTPS", IF(LEFT(TRIM(JenkinsJobTable[[#This Row],[SCM URL]]),3)="ssh", "SSH", "Other"))</f>
        <v>HTTPS</v>
      </c>
      <c r="I44" s="23"/>
      <c r="J44" s="8" t="str">
        <f>"Jenkins.getInstance().getItem(""" &amp; JenkinsJobTable[[#This Row],[Job Name]] &amp; """).disabled = true"</f>
        <v>Jenkins.getInstance().getItem("EAF-multibranch-pipeline/master").disabled = true</v>
      </c>
      <c r="K44" s="3"/>
    </row>
    <row r="45" spans="1:11" ht="43.2" x14ac:dyDescent="0.3">
      <c r="A45" s="23" t="str">
        <f>"Job_" &amp; JenkinsJobTable[[#This Row],[Job Name]]</f>
        <v>Job_EasyInfo-Deploy-To-AirWatch</v>
      </c>
      <c r="B45" s="8" t="s">
        <v>3354</v>
      </c>
      <c r="C45" s="8" t="s">
        <v>2785</v>
      </c>
      <c r="D45" s="8" t="s">
        <v>2881</v>
      </c>
      <c r="E45" s="8" t="s">
        <v>2882</v>
      </c>
      <c r="F45" s="8"/>
      <c r="G45" s="8"/>
      <c r="H45" s="23" t="str">
        <f>IF(LEFT(TRIM(JenkinsJobTable[[#This Row],[SCM URL]]), 5) = "https", "HTTPS", IF(LEFT(TRIM(JenkinsJobTable[[#This Row],[SCM URL]]),3)="ssh", "SSH", "Other"))</f>
        <v>Other</v>
      </c>
      <c r="I45" s="23"/>
      <c r="J45" s="8" t="str">
        <f>"Jenkins.getInstance().getItem(""" &amp; JenkinsJobTable[[#This Row],[Job Name]] &amp; """).disabled = true"</f>
        <v>Jenkins.getInstance().getItem("EasyInfo-Deploy-To-AirWatch").disabled = true</v>
      </c>
      <c r="K45" s="3"/>
    </row>
    <row r="46" spans="1:11" ht="28.8" x14ac:dyDescent="0.3">
      <c r="A46" s="23" t="str">
        <f>"Job_" &amp; JenkinsJobTable[[#This Row],[Job Name]]</f>
        <v>Job_ECD Portal</v>
      </c>
      <c r="B46" s="8" t="s">
        <v>2769</v>
      </c>
      <c r="C46" s="8" t="s">
        <v>2754</v>
      </c>
      <c r="D46" s="8" t="s">
        <v>2770</v>
      </c>
      <c r="E46" s="8" t="s">
        <v>2771</v>
      </c>
      <c r="F46" s="8" t="s">
        <v>2757</v>
      </c>
      <c r="G46" s="8" t="s">
        <v>3357</v>
      </c>
      <c r="H46" s="23" t="str">
        <f>IF(LEFT(TRIM(JenkinsJobTable[[#This Row],[SCM URL]]), 5) = "https", "HTTPS", IF(LEFT(TRIM(JenkinsJobTable[[#This Row],[SCM URL]]),3)="ssh", "SSH", "Other"))</f>
        <v>HTTPS</v>
      </c>
      <c r="I46" s="23"/>
      <c r="J46" s="8" t="str">
        <f>"Jenkins.getInstance().getItem(""" &amp; JenkinsJobTable[[#This Row],[Job Name]] &amp; """).disabled = true"</f>
        <v>Jenkins.getInstance().getItem("ECD Portal").disabled = true</v>
      </c>
      <c r="K46" s="3"/>
    </row>
    <row r="47" spans="1:11" ht="28.8" x14ac:dyDescent="0.3">
      <c r="A47" s="23" t="str">
        <f>"Job_" &amp; JenkinsJobTable[[#This Row],[Job Name]]</f>
        <v>Job_EI_Core_MFT_Artefacts</v>
      </c>
      <c r="B47" s="8" t="s">
        <v>2883</v>
      </c>
      <c r="C47" s="8" t="s">
        <v>2785</v>
      </c>
      <c r="D47" s="8" t="s">
        <v>2884</v>
      </c>
      <c r="E47" s="8" t="s">
        <v>2885</v>
      </c>
      <c r="F47" s="8" t="s">
        <v>2788</v>
      </c>
      <c r="G47" s="8" t="s">
        <v>3357</v>
      </c>
      <c r="H47" s="23" t="str">
        <f>IF(LEFT(TRIM(JenkinsJobTable[[#This Row],[SCM URL]]), 5) = "https", "HTTPS", IF(LEFT(TRIM(JenkinsJobTable[[#This Row],[SCM URL]]),3)="ssh", "SSH", "Other"))</f>
        <v>HTTPS</v>
      </c>
      <c r="I47" s="23"/>
      <c r="J47" s="8" t="str">
        <f>"Jenkins.getInstance().getItem(""" &amp; JenkinsJobTable[[#This Row],[Job Name]] &amp; """).disabled = true"</f>
        <v>Jenkins.getInstance().getItem("EI_Core_MFT_Artefacts").disabled = true</v>
      </c>
      <c r="K47" s="3"/>
    </row>
    <row r="48" spans="1:11" ht="28.8" x14ac:dyDescent="0.3">
      <c r="A48" s="23" t="str">
        <f>"Job_" &amp; JenkinsJobTable[[#This Row],[Job Name]]</f>
        <v>Job_EMON</v>
      </c>
      <c r="B48" s="8" t="s">
        <v>2886</v>
      </c>
      <c r="C48" s="8" t="s">
        <v>2785</v>
      </c>
      <c r="D48" s="8" t="s">
        <v>2887</v>
      </c>
      <c r="E48" s="8" t="s">
        <v>2888</v>
      </c>
      <c r="F48" s="8" t="s">
        <v>2788</v>
      </c>
      <c r="G48" s="8" t="s">
        <v>3357</v>
      </c>
      <c r="H48" s="23" t="str">
        <f>IF(LEFT(TRIM(JenkinsJobTable[[#This Row],[SCM URL]]), 5) = "https", "HTTPS", IF(LEFT(TRIM(JenkinsJobTable[[#This Row],[SCM URL]]),3)="ssh", "SSH", "Other"))</f>
        <v>HTTPS</v>
      </c>
      <c r="I48" s="23"/>
      <c r="J48" s="8" t="str">
        <f>"Jenkins.getInstance().getItem(""" &amp; JenkinsJobTable[[#This Row],[Job Name]] &amp; """).disabled = true"</f>
        <v>Jenkins.getInstance().getItem("EMON").disabled = true</v>
      </c>
      <c r="K48" s="3"/>
    </row>
    <row r="49" spans="1:11" ht="43.2" x14ac:dyDescent="0.3">
      <c r="A49" s="23" t="str">
        <f>"Job_" &amp; JenkinsJobTable[[#This Row],[Job Name]]</f>
        <v>Job_gl-accounting-validation-site</v>
      </c>
      <c r="B49" s="8" t="s">
        <v>347</v>
      </c>
      <c r="C49" s="8" t="s">
        <v>2785</v>
      </c>
      <c r="D49" s="8" t="s">
        <v>2868</v>
      </c>
      <c r="E49" s="8" t="s">
        <v>2869</v>
      </c>
      <c r="F49" s="8" t="s">
        <v>2788</v>
      </c>
      <c r="G49" s="8" t="s">
        <v>3358</v>
      </c>
      <c r="H49" s="23" t="str">
        <f>IF(LEFT(TRIM(JenkinsJobTable[[#This Row],[SCM URL]]), 5) = "https", "HTTPS", IF(LEFT(TRIM(JenkinsJobTable[[#This Row],[SCM URL]]),3)="ssh", "SSH", "Other"))</f>
        <v>SSH</v>
      </c>
      <c r="I49" s="23"/>
      <c r="J49" s="8" t="str">
        <f>"Jenkins.getInstance().getItem(""" &amp; JenkinsJobTable[[#This Row],[Job Name]] &amp; """).disabled = true"</f>
        <v>Jenkins.getInstance().getItem("gl-accounting-validation-site").disabled = true</v>
      </c>
      <c r="K49" s="3"/>
    </row>
    <row r="50" spans="1:11" ht="28.8" x14ac:dyDescent="0.3">
      <c r="A50" s="23" t="str">
        <f>"Job_" &amp; JenkinsJobTable[[#This Row],[Job Name]]</f>
        <v>Job_Innovation_Microgrid</v>
      </c>
      <c r="B50" s="8" t="s">
        <v>2704</v>
      </c>
      <c r="C50" s="8" t="s">
        <v>2785</v>
      </c>
      <c r="D50" s="8" t="s">
        <v>2877</v>
      </c>
      <c r="E50" s="8" t="s">
        <v>2878</v>
      </c>
      <c r="F50" s="8" t="s">
        <v>2788</v>
      </c>
      <c r="G50" s="8" t="s">
        <v>3358</v>
      </c>
      <c r="H50" s="23" t="str">
        <f>IF(LEFT(TRIM(JenkinsJobTable[[#This Row],[SCM URL]]), 5) = "https", "HTTPS", IF(LEFT(TRIM(JenkinsJobTable[[#This Row],[SCM URL]]),3)="ssh", "SSH", "Other"))</f>
        <v>SSH</v>
      </c>
      <c r="I50" s="23"/>
      <c r="J50" s="8" t="str">
        <f>"Jenkins.getInstance().getItem(""" &amp; JenkinsJobTable[[#This Row],[Job Name]] &amp; """).disabled = true"</f>
        <v>Jenkins.getInstance().getItem("Innovation_Microgrid").disabled = true</v>
      </c>
      <c r="K50" s="3"/>
    </row>
    <row r="51" spans="1:11" ht="28.8" x14ac:dyDescent="0.3">
      <c r="A51" s="23" t="str">
        <f>"Job_" &amp; JenkinsJobTable[[#This Row],[Job Name]]</f>
        <v>Job_Install_ReadyAPI</v>
      </c>
      <c r="B51" s="8" t="s">
        <v>3355</v>
      </c>
      <c r="C51" s="8" t="s">
        <v>2785</v>
      </c>
      <c r="D51" s="8" t="s">
        <v>2893</v>
      </c>
      <c r="E51" s="8" t="s">
        <v>2894</v>
      </c>
      <c r="F51" s="8"/>
      <c r="G51" s="8"/>
      <c r="H51" s="23" t="str">
        <f>IF(LEFT(TRIM(JenkinsJobTable[[#This Row],[SCM URL]]), 5) = "https", "HTTPS", IF(LEFT(TRIM(JenkinsJobTable[[#This Row],[SCM URL]]),3)="ssh", "SSH", "Other"))</f>
        <v>Other</v>
      </c>
      <c r="I51" s="23"/>
      <c r="J51" s="8" t="str">
        <f>"Jenkins.getInstance().getItem(""" &amp; JenkinsJobTable[[#This Row],[Job Name]] &amp; """).disabled = true"</f>
        <v>Jenkins.getInstance().getItem("Install_ReadyAPI").disabled = true</v>
      </c>
      <c r="K51" s="3"/>
    </row>
    <row r="52" spans="1:11" ht="28.8" x14ac:dyDescent="0.3">
      <c r="A52" s="23" t="str">
        <f>"Job_" &amp; JenkinsJobTable[[#This Row],[Job Name]]</f>
        <v>Job_ITMP_ mdm-macss-sync</v>
      </c>
      <c r="B52" s="8" t="s">
        <v>2895</v>
      </c>
      <c r="C52" s="8" t="s">
        <v>2785</v>
      </c>
      <c r="D52" s="8" t="s">
        <v>2896</v>
      </c>
      <c r="E52" s="8" t="s">
        <v>2897</v>
      </c>
      <c r="F52" s="8" t="s">
        <v>2788</v>
      </c>
      <c r="G52" s="8" t="s">
        <v>3357</v>
      </c>
      <c r="H52" s="23" t="str">
        <f>IF(LEFT(TRIM(JenkinsJobTable[[#This Row],[SCM URL]]), 5) = "https", "HTTPS", IF(LEFT(TRIM(JenkinsJobTable[[#This Row],[SCM URL]]),3)="ssh", "SSH", "Other"))</f>
        <v>HTTPS</v>
      </c>
      <c r="I52" s="23"/>
      <c r="J52" s="8" t="str">
        <f>"Jenkins.getInstance().getItem(""" &amp; JenkinsJobTable[[#This Row],[Job Name]] &amp; """).disabled = true"</f>
        <v>Jenkins.getInstance().getItem("ITMP_ mdm-macss-sync").disabled = true</v>
      </c>
      <c r="K52" s="3"/>
    </row>
    <row r="53" spans="1:11" ht="57.6" x14ac:dyDescent="0.3">
      <c r="A53" s="23" t="str">
        <f>"Job_" &amp; JenkinsJobTable[[#This Row],[Job Name]]</f>
        <v>Job_ITMP_ MDMWeblogicIntCheck_Java</v>
      </c>
      <c r="B53" s="8" t="s">
        <v>2705</v>
      </c>
      <c r="C53" s="8" t="s">
        <v>2785</v>
      </c>
      <c r="D53" s="8" t="s">
        <v>2879</v>
      </c>
      <c r="E53" s="8" t="s">
        <v>2880</v>
      </c>
      <c r="F53" s="8" t="s">
        <v>2788</v>
      </c>
      <c r="G53" s="8" t="s">
        <v>3358</v>
      </c>
      <c r="H53" s="23" t="str">
        <f>IF(LEFT(TRIM(JenkinsJobTable[[#This Row],[SCM URL]]), 5) = "https", "HTTPS", IF(LEFT(TRIM(JenkinsJobTable[[#This Row],[SCM URL]]),3)="ssh", "SSH", "Other"))</f>
        <v>SSH</v>
      </c>
      <c r="I53" s="23"/>
      <c r="J53" s="8" t="str">
        <f>"Jenkins.getInstance().getItem(""" &amp; JenkinsJobTable[[#This Row],[Job Name]] &amp; """).disabled = true"</f>
        <v>Jenkins.getInstance().getItem("ITMP_ MDMWeblogicIntCheck_Java").disabled = true</v>
      </c>
      <c r="K53" s="3"/>
    </row>
    <row r="54" spans="1:11" ht="43.2" x14ac:dyDescent="0.3">
      <c r="A54" s="23" t="str">
        <f>"Job_" &amp; JenkinsJobTable[[#This Row],[Job Name]]</f>
        <v>Job_ITMP_ADAM_ManagedAccounts</v>
      </c>
      <c r="B54" s="8" t="s">
        <v>2706</v>
      </c>
      <c r="C54" s="8" t="s">
        <v>2785</v>
      </c>
      <c r="D54" s="8" t="s">
        <v>2889</v>
      </c>
      <c r="E54" s="8" t="s">
        <v>2890</v>
      </c>
      <c r="F54" s="8" t="s">
        <v>2757</v>
      </c>
      <c r="G54" s="8" t="s">
        <v>3358</v>
      </c>
      <c r="H54" s="23" t="str">
        <f>IF(LEFT(TRIM(JenkinsJobTable[[#This Row],[SCM URL]]), 5) = "https", "HTTPS", IF(LEFT(TRIM(JenkinsJobTable[[#This Row],[SCM URL]]),3)="ssh", "SSH", "Other"))</f>
        <v>SSH</v>
      </c>
      <c r="I54" s="23"/>
      <c r="J54" s="8" t="str">
        <f>"Jenkins.getInstance().getItem(""" &amp; JenkinsJobTable[[#This Row],[Job Name]] &amp; """).disabled = true"</f>
        <v>Jenkins.getInstance().getItem("ITMP_ADAM_ManagedAccounts").disabled = true</v>
      </c>
      <c r="K54" s="3"/>
    </row>
    <row r="55" spans="1:11" ht="28.8" x14ac:dyDescent="0.3">
      <c r="A55" s="23" t="str">
        <f>"Job_" &amp; JenkinsJobTable[[#This Row],[Job Name]]</f>
        <v>Job_ITMP_AEIR_Net</v>
      </c>
      <c r="B55" s="8" t="s">
        <v>2707</v>
      </c>
      <c r="C55" s="8" t="s">
        <v>2785</v>
      </c>
      <c r="D55" s="8" t="s">
        <v>2891</v>
      </c>
      <c r="E55" s="8" t="s">
        <v>2892</v>
      </c>
      <c r="F55" s="8" t="s">
        <v>2757</v>
      </c>
      <c r="G55" s="8" t="s">
        <v>3358</v>
      </c>
      <c r="H55" s="23" t="str">
        <f>IF(LEFT(TRIM(JenkinsJobTable[[#This Row],[SCM URL]]), 5) = "https", "HTTPS", IF(LEFT(TRIM(JenkinsJobTable[[#This Row],[SCM URL]]),3)="ssh", "SSH", "Other"))</f>
        <v>SSH</v>
      </c>
      <c r="I55" s="23"/>
      <c r="J55" s="8" t="str">
        <f>"Jenkins.getInstance().getItem(""" &amp; JenkinsJobTable[[#This Row],[Job Name]] &amp; """).disabled = true"</f>
        <v>Jenkins.getInstance().getItem("ITMP_AEIR_Net").disabled = true</v>
      </c>
      <c r="K55" s="3"/>
    </row>
    <row r="56" spans="1:11" ht="28.8" x14ac:dyDescent="0.3">
      <c r="A56" s="23" t="str">
        <f>"Job_" &amp; JenkinsJobTable[[#This Row],[Job Name]]</f>
        <v>Job_ITMP_AepPermits</v>
      </c>
      <c r="B56" s="8" t="s">
        <v>2708</v>
      </c>
      <c r="C56" s="8" t="s">
        <v>2785</v>
      </c>
      <c r="D56" s="8" t="s">
        <v>2898</v>
      </c>
      <c r="E56" s="8" t="s">
        <v>2899</v>
      </c>
      <c r="F56" s="8" t="s">
        <v>2757</v>
      </c>
      <c r="G56" s="8" t="s">
        <v>3358</v>
      </c>
      <c r="H56" s="23" t="str">
        <f>IF(LEFT(TRIM(JenkinsJobTable[[#This Row],[SCM URL]]), 5) = "https", "HTTPS", IF(LEFT(TRIM(JenkinsJobTable[[#This Row],[SCM URL]]),3)="ssh", "SSH", "Other"))</f>
        <v>SSH</v>
      </c>
      <c r="I56" s="23"/>
      <c r="J56" s="8" t="str">
        <f>"Jenkins.getInstance().getItem(""" &amp; JenkinsJobTable[[#This Row],[Job Name]] &amp; """).disabled = true"</f>
        <v>Jenkins.getInstance().getItem("ITMP_AepPermits").disabled = true</v>
      </c>
      <c r="K56" s="3"/>
    </row>
    <row r="57" spans="1:11" ht="28.8" x14ac:dyDescent="0.3">
      <c r="A57" s="23" t="str">
        <f>"Job_" &amp; JenkinsJobTable[[#This Row],[Job Name]]</f>
        <v>Job_ITMP_Amigo</v>
      </c>
      <c r="B57" s="8" t="s">
        <v>2907</v>
      </c>
      <c r="C57" s="8" t="s">
        <v>2785</v>
      </c>
      <c r="D57" s="8" t="s">
        <v>2906</v>
      </c>
      <c r="E57" s="8" t="s">
        <v>3301</v>
      </c>
      <c r="F57" s="8" t="s">
        <v>2757</v>
      </c>
      <c r="G57" s="8" t="s">
        <v>3359</v>
      </c>
      <c r="H57" s="23" t="str">
        <f>IF(LEFT(TRIM(JenkinsJobTable[[#This Row],[SCM URL]]), 5) = "https", "HTTPS", IF(LEFT(TRIM(JenkinsJobTable[[#This Row],[SCM URL]]),3)="ssh", "SSH", "Other"))</f>
        <v>HTTPS</v>
      </c>
      <c r="I57" s="23"/>
      <c r="J57" s="8" t="str">
        <f>"Jenkins.getInstance().getItem(""" &amp; JenkinsJobTable[[#This Row],[Job Name]] &amp; """).disabled = true"</f>
        <v>Jenkins.getInstance().getItem("ITMP_Amigo").disabled = true</v>
      </c>
      <c r="K57" s="3"/>
    </row>
    <row r="58" spans="1:11" ht="28.8" x14ac:dyDescent="0.3">
      <c r="A58" s="23" t="str">
        <f>"Job_" &amp; JenkinsJobTable[[#This Row],[Job Name]]</f>
        <v>Job_ITMP_AMS</v>
      </c>
      <c r="B58" s="8" t="s">
        <v>2909</v>
      </c>
      <c r="C58" s="8" t="s">
        <v>2785</v>
      </c>
      <c r="D58" s="8" t="s">
        <v>2908</v>
      </c>
      <c r="E58" s="8" t="s">
        <v>3302</v>
      </c>
      <c r="F58" s="8" t="s">
        <v>2910</v>
      </c>
      <c r="G58" s="8" t="s">
        <v>3359</v>
      </c>
      <c r="H58" s="23" t="str">
        <f>IF(LEFT(TRIM(JenkinsJobTable[[#This Row],[SCM URL]]), 5) = "https", "HTTPS", IF(LEFT(TRIM(JenkinsJobTable[[#This Row],[SCM URL]]),3)="ssh", "SSH", "Other"))</f>
        <v>HTTPS</v>
      </c>
      <c r="I58" s="23"/>
      <c r="J58" s="8" t="str">
        <f>"Jenkins.getInstance().getItem(""" &amp; JenkinsJobTable[[#This Row],[Job Name]] &amp; """).disabled = true"</f>
        <v>Jenkins.getInstance().getItem("ITMP_AMS").disabled = true</v>
      </c>
      <c r="K58" s="3"/>
    </row>
    <row r="59" spans="1:11" ht="43.2" x14ac:dyDescent="0.3">
      <c r="A59" s="23" t="str">
        <f>"Job_" &amp; JenkinsJobTable[[#This Row],[Job Name]]</f>
        <v>Job_ITMP_BAOBatch</v>
      </c>
      <c r="B59" s="8" t="s">
        <v>2912</v>
      </c>
      <c r="C59" s="8" t="s">
        <v>2785</v>
      </c>
      <c r="D59" s="8" t="s">
        <v>2911</v>
      </c>
      <c r="E59" s="8" t="s">
        <v>3303</v>
      </c>
      <c r="F59" s="8" t="s">
        <v>2757</v>
      </c>
      <c r="G59" s="8" t="s">
        <v>3359</v>
      </c>
      <c r="H59" s="23" t="str">
        <f>IF(LEFT(TRIM(JenkinsJobTable[[#This Row],[SCM URL]]), 5) = "https", "HTTPS", IF(LEFT(TRIM(JenkinsJobTable[[#This Row],[SCM URL]]),3)="ssh", "SSH", "Other"))</f>
        <v>HTTPS</v>
      </c>
      <c r="I59" s="23"/>
      <c r="J59" s="8" t="str">
        <f>"Jenkins.getInstance().getItem(""" &amp; JenkinsJobTable[[#This Row],[Job Name]] &amp; """).disabled = true"</f>
        <v>Jenkins.getInstance().getItem("ITMP_BAOBatch").disabled = true</v>
      </c>
      <c r="K59" s="3"/>
    </row>
    <row r="60" spans="1:11" ht="28.8" x14ac:dyDescent="0.3">
      <c r="A60" s="23" t="str">
        <f>"Job_" &amp; JenkinsJobTable[[#This Row],[Job Name]]</f>
        <v>Job_ITMP_BILL_CORP</v>
      </c>
      <c r="B60" s="8" t="s">
        <v>2709</v>
      </c>
      <c r="C60" s="8" t="s">
        <v>2785</v>
      </c>
      <c r="D60" s="8" t="s">
        <v>2900</v>
      </c>
      <c r="E60" s="8" t="s">
        <v>2901</v>
      </c>
      <c r="F60" s="8" t="s">
        <v>2788</v>
      </c>
      <c r="G60" s="8" t="s">
        <v>3358</v>
      </c>
      <c r="H60" s="23" t="str">
        <f>IF(LEFT(TRIM(JenkinsJobTable[[#This Row],[SCM URL]]), 5) = "https", "HTTPS", IF(LEFT(TRIM(JenkinsJobTable[[#This Row],[SCM URL]]),3)="ssh", "SSH", "Other"))</f>
        <v>SSH</v>
      </c>
      <c r="I60" s="23"/>
      <c r="J60" s="8" t="str">
        <f>"Jenkins.getInstance().getItem(""" &amp; JenkinsJobTable[[#This Row],[Job Name]] &amp; """).disabled = true"</f>
        <v>Jenkins.getInstance().getItem("ITMP_BILL_CORP").disabled = true</v>
      </c>
      <c r="K60" s="3"/>
    </row>
    <row r="61" spans="1:11" ht="28.8" x14ac:dyDescent="0.3">
      <c r="A61" s="23" t="str">
        <f>"Job_" &amp; JenkinsJobTable[[#This Row],[Job Name]]</f>
        <v>Job_ITMP_CCT_Java</v>
      </c>
      <c r="B61" s="8" t="s">
        <v>2710</v>
      </c>
      <c r="C61" s="8" t="s">
        <v>2785</v>
      </c>
      <c r="D61" s="8" t="s">
        <v>2902</v>
      </c>
      <c r="E61" s="8" t="s">
        <v>2903</v>
      </c>
      <c r="F61" s="8" t="s">
        <v>2788</v>
      </c>
      <c r="G61" s="8" t="s">
        <v>3358</v>
      </c>
      <c r="H61" s="23" t="str">
        <f>IF(LEFT(TRIM(JenkinsJobTable[[#This Row],[SCM URL]]), 5) = "https", "HTTPS", IF(LEFT(TRIM(JenkinsJobTable[[#This Row],[SCM URL]]),3)="ssh", "SSH", "Other"))</f>
        <v>SSH</v>
      </c>
      <c r="I61" s="23"/>
      <c r="J61" s="8" t="str">
        <f>"Jenkins.getInstance().getItem(""" &amp; JenkinsJobTable[[#This Row],[Job Name]] &amp; """).disabled = true"</f>
        <v>Jenkins.getInstance().getItem("ITMP_CCT_Java").disabled = true</v>
      </c>
      <c r="K61" s="3"/>
    </row>
    <row r="62" spans="1:11" ht="43.2" x14ac:dyDescent="0.3">
      <c r="A62" s="23" t="str">
        <f>"Job_" &amp; JenkinsJobTable[[#This Row],[Job Name]]</f>
        <v>Job_ITMP_ChoicePortal_Java</v>
      </c>
      <c r="B62" s="8" t="s">
        <v>2711</v>
      </c>
      <c r="C62" s="8" t="s">
        <v>2785</v>
      </c>
      <c r="D62" s="8" t="s">
        <v>2904</v>
      </c>
      <c r="E62" s="8" t="s">
        <v>2905</v>
      </c>
      <c r="F62" s="8" t="s">
        <v>2788</v>
      </c>
      <c r="G62" s="8" t="s">
        <v>3358</v>
      </c>
      <c r="H62" s="23" t="str">
        <f>IF(LEFT(TRIM(JenkinsJobTable[[#This Row],[SCM URL]]), 5) = "https", "HTTPS", IF(LEFT(TRIM(JenkinsJobTable[[#This Row],[SCM URL]]),3)="ssh", "SSH", "Other"))</f>
        <v>SSH</v>
      </c>
      <c r="I62" s="23"/>
      <c r="J62" s="8" t="str">
        <f>"Jenkins.getInstance().getItem(""" &amp; JenkinsJobTable[[#This Row],[Job Name]] &amp; """).disabled = true"</f>
        <v>Jenkins.getInstance().getItem("ITMP_ChoicePortal_Java").disabled = true</v>
      </c>
      <c r="K62" s="3"/>
    </row>
    <row r="63" spans="1:11" ht="43.2" x14ac:dyDescent="0.3">
      <c r="A63" s="23" t="str">
        <f>"Job_" &amp; JenkinsJobTable[[#This Row],[Job Name]]</f>
        <v>Job_ITMP_CICO_NOCLOG</v>
      </c>
      <c r="B63" s="8" t="s">
        <v>2920</v>
      </c>
      <c r="C63" s="8" t="s">
        <v>2785</v>
      </c>
      <c r="D63" s="8" t="s">
        <v>2919</v>
      </c>
      <c r="E63" s="8" t="s">
        <v>3304</v>
      </c>
      <c r="F63" s="8" t="s">
        <v>2788</v>
      </c>
      <c r="G63" s="8" t="s">
        <v>3359</v>
      </c>
      <c r="H63" s="23" t="str">
        <f>IF(LEFT(TRIM(JenkinsJobTable[[#This Row],[SCM URL]]), 5) = "https", "HTTPS", IF(LEFT(TRIM(JenkinsJobTable[[#This Row],[SCM URL]]),3)="ssh", "SSH", "Other"))</f>
        <v>HTTPS</v>
      </c>
      <c r="I63" s="23"/>
      <c r="J63" s="8" t="str">
        <f>"Jenkins.getInstance().getItem(""" &amp; JenkinsJobTable[[#This Row],[Job Name]] &amp; """).disabled = true"</f>
        <v>Jenkins.getInstance().getItem("ITMP_CICO_NOCLOG").disabled = true</v>
      </c>
      <c r="K63" s="3"/>
    </row>
    <row r="64" spans="1:11" ht="28.8" x14ac:dyDescent="0.3">
      <c r="A64" s="23" t="str">
        <f>"Job_" &amp; JenkinsJobTable[[#This Row],[Job Name]]</f>
        <v>Job_ITMP_CIRS_Net</v>
      </c>
      <c r="B64" s="8" t="s">
        <v>2922</v>
      </c>
      <c r="C64" s="8" t="s">
        <v>2785</v>
      </c>
      <c r="D64" s="8" t="s">
        <v>2921</v>
      </c>
      <c r="E64" s="8" t="s">
        <v>3305</v>
      </c>
      <c r="F64" s="8" t="s">
        <v>2757</v>
      </c>
      <c r="G64" s="8" t="s">
        <v>3359</v>
      </c>
      <c r="H64" s="23" t="str">
        <f>IF(LEFT(TRIM(JenkinsJobTable[[#This Row],[SCM URL]]), 5) = "https", "HTTPS", IF(LEFT(TRIM(JenkinsJobTable[[#This Row],[SCM URL]]),3)="ssh", "SSH", "Other"))</f>
        <v>HTTPS</v>
      </c>
      <c r="I64" s="23"/>
      <c r="J64" s="8" t="str">
        <f>"Jenkins.getInstance().getItem(""" &amp; JenkinsJobTable[[#This Row],[Job Name]] &amp; """).disabled = true"</f>
        <v>Jenkins.getInstance().getItem("ITMP_CIRS_Net").disabled = true</v>
      </c>
      <c r="K64" s="3"/>
    </row>
    <row r="65" spans="1:11" ht="28.8" x14ac:dyDescent="0.3">
      <c r="A65" s="23" t="str">
        <f>"Job_" &amp; JenkinsJobTable[[#This Row],[Job Name]]</f>
        <v>Job_ITMP_CLRS_Net</v>
      </c>
      <c r="B65" s="8" t="s">
        <v>2924</v>
      </c>
      <c r="C65" s="8" t="s">
        <v>2785</v>
      </c>
      <c r="D65" s="8" t="s">
        <v>2923</v>
      </c>
      <c r="E65" s="8" t="s">
        <v>3306</v>
      </c>
      <c r="F65" s="8" t="s">
        <v>2757</v>
      </c>
      <c r="G65" s="8" t="s">
        <v>3359</v>
      </c>
      <c r="H65" s="23" t="str">
        <f>IF(LEFT(TRIM(JenkinsJobTable[[#This Row],[SCM URL]]), 5) = "https", "HTTPS", IF(LEFT(TRIM(JenkinsJobTable[[#This Row],[SCM URL]]),3)="ssh", "SSH", "Other"))</f>
        <v>HTTPS</v>
      </c>
      <c r="I65" s="23"/>
      <c r="J65" s="8" t="str">
        <f>"Jenkins.getInstance().getItem(""" &amp; JenkinsJobTable[[#This Row],[Job Name]] &amp; """).disabled = true"</f>
        <v>Jenkins.getInstance().getItem("ITMP_CLRS_Net").disabled = true</v>
      </c>
      <c r="K65" s="3"/>
    </row>
    <row r="66" spans="1:11" ht="28.8" x14ac:dyDescent="0.3">
      <c r="A66" s="23" t="str">
        <f>"Job_" &amp; JenkinsJobTable[[#This Row],[Job Name]]</f>
        <v>Job_ITMP_CMS</v>
      </c>
      <c r="B66" s="8" t="s">
        <v>2712</v>
      </c>
      <c r="C66" s="8" t="s">
        <v>2785</v>
      </c>
      <c r="D66" s="8" t="s">
        <v>2913</v>
      </c>
      <c r="E66" s="8" t="s">
        <v>2914</v>
      </c>
      <c r="F66" s="8" t="s">
        <v>2757</v>
      </c>
      <c r="G66" s="8" t="s">
        <v>3358</v>
      </c>
      <c r="H66" s="23" t="str">
        <f>IF(LEFT(TRIM(JenkinsJobTable[[#This Row],[SCM URL]]), 5) = "https", "HTTPS", IF(LEFT(TRIM(JenkinsJobTable[[#This Row],[SCM URL]]),3)="ssh", "SSH", "Other"))</f>
        <v>SSH</v>
      </c>
      <c r="I66" s="23"/>
      <c r="J66" s="8" t="str">
        <f>"Jenkins.getInstance().getItem(""" &amp; JenkinsJobTable[[#This Row],[Job Name]] &amp; """).disabled = true"</f>
        <v>Jenkins.getInstance().getItem("ITMP_CMS").disabled = true</v>
      </c>
      <c r="K66" s="3"/>
    </row>
    <row r="67" spans="1:11" ht="28.8" x14ac:dyDescent="0.3">
      <c r="A67" s="23" t="str">
        <f>"Job_" &amp; JenkinsJobTable[[#This Row],[Job Name]]</f>
        <v>Job_ITMP_COINS_Net</v>
      </c>
      <c r="B67" s="8" t="s">
        <v>2713</v>
      </c>
      <c r="C67" s="8" t="s">
        <v>2785</v>
      </c>
      <c r="D67" s="8" t="s">
        <v>2915</v>
      </c>
      <c r="E67" s="8" t="s">
        <v>2916</v>
      </c>
      <c r="F67" s="8" t="s">
        <v>2757</v>
      </c>
      <c r="G67" s="8" t="s">
        <v>3358</v>
      </c>
      <c r="H67" s="23" t="str">
        <f>IF(LEFT(TRIM(JenkinsJobTable[[#This Row],[SCM URL]]), 5) = "https", "HTTPS", IF(LEFT(TRIM(JenkinsJobTable[[#This Row],[SCM URL]]),3)="ssh", "SSH", "Other"))</f>
        <v>SSH</v>
      </c>
      <c r="I67" s="23"/>
      <c r="J67" s="8" t="str">
        <f>"Jenkins.getInstance().getItem(""" &amp; JenkinsJobTable[[#This Row],[Job Name]] &amp; """).disabled = true"</f>
        <v>Jenkins.getInstance().getItem("ITMP_COINS_Net").disabled = true</v>
      </c>
      <c r="K67" s="3"/>
    </row>
    <row r="68" spans="1:11" ht="28.8" x14ac:dyDescent="0.3">
      <c r="A68" s="23" t="str">
        <f>"Job_" &amp; JenkinsJobTable[[#This Row],[Job Name]]</f>
        <v>Job_ITMP_CPM</v>
      </c>
      <c r="B68" s="8" t="s">
        <v>2930</v>
      </c>
      <c r="C68" s="8" t="s">
        <v>2785</v>
      </c>
      <c r="D68" s="8" t="s">
        <v>2929</v>
      </c>
      <c r="E68" s="8" t="s">
        <v>3307</v>
      </c>
      <c r="F68" s="8" t="s">
        <v>2757</v>
      </c>
      <c r="G68" s="8" t="s">
        <v>3359</v>
      </c>
      <c r="H68" s="23" t="str">
        <f>IF(LEFT(TRIM(JenkinsJobTable[[#This Row],[SCM URL]]), 5) = "https", "HTTPS", IF(LEFT(TRIM(JenkinsJobTable[[#This Row],[SCM URL]]),3)="ssh", "SSH", "Other"))</f>
        <v>HTTPS</v>
      </c>
      <c r="I68" s="23"/>
      <c r="J68" s="8" t="str">
        <f>"Jenkins.getInstance().getItem(""" &amp; JenkinsJobTable[[#This Row],[Job Name]] &amp; """).disabled = true"</f>
        <v>Jenkins.getInstance().getItem("ITMP_CPM").disabled = true</v>
      </c>
      <c r="K68" s="3"/>
    </row>
    <row r="69" spans="1:11" ht="28.8" x14ac:dyDescent="0.3">
      <c r="A69" s="23" t="str">
        <f>"Job_" &amp; JenkinsJobTable[[#This Row],[Job Name]]</f>
        <v>Job_ITMP_CPRServlet</v>
      </c>
      <c r="B69" s="8" t="s">
        <v>2932</v>
      </c>
      <c r="C69" s="8" t="s">
        <v>2785</v>
      </c>
      <c r="D69" s="8" t="s">
        <v>2931</v>
      </c>
      <c r="E69" s="8" t="s">
        <v>3308</v>
      </c>
      <c r="F69" s="8" t="s">
        <v>2788</v>
      </c>
      <c r="G69" s="8" t="s">
        <v>3359</v>
      </c>
      <c r="H69" s="23" t="str">
        <f>IF(LEFT(TRIM(JenkinsJobTable[[#This Row],[SCM URL]]), 5) = "https", "HTTPS", IF(LEFT(TRIM(JenkinsJobTable[[#This Row],[SCM URL]]),3)="ssh", "SSH", "Other"))</f>
        <v>HTTPS</v>
      </c>
      <c r="I69" s="23"/>
      <c r="J69" s="8" t="str">
        <f>"Jenkins.getInstance().getItem(""" &amp; JenkinsJobTable[[#This Row],[Job Name]] &amp; """).disabled = true"</f>
        <v>Jenkins.getInstance().getItem("ITMP_CPRServlet").disabled = true</v>
      </c>
      <c r="K69" s="3"/>
    </row>
    <row r="70" spans="1:11" ht="43.2" x14ac:dyDescent="0.3">
      <c r="A70" s="23" t="str">
        <f>"Job_" &amp; JenkinsJobTable[[#This Row],[Job Name]]</f>
        <v>Job_ITMP_CymTLM</v>
      </c>
      <c r="B70" s="8" t="s">
        <v>2934</v>
      </c>
      <c r="C70" s="8" t="s">
        <v>2785</v>
      </c>
      <c r="D70" s="8" t="s">
        <v>2933</v>
      </c>
      <c r="E70" s="8" t="s">
        <v>3309</v>
      </c>
      <c r="F70" s="8" t="s">
        <v>2757</v>
      </c>
      <c r="G70" s="8" t="s">
        <v>3359</v>
      </c>
      <c r="H70" s="23" t="str">
        <f>IF(LEFT(TRIM(JenkinsJobTable[[#This Row],[SCM URL]]), 5) = "https", "HTTPS", IF(LEFT(TRIM(JenkinsJobTable[[#This Row],[SCM URL]]),3)="ssh", "SSH", "Other"))</f>
        <v>HTTPS</v>
      </c>
      <c r="I70" s="23"/>
      <c r="J70" s="8" t="str">
        <f>"Jenkins.getInstance().getItem(""" &amp; JenkinsJobTable[[#This Row],[Job Name]] &amp; """).disabled = true"</f>
        <v>Jenkins.getInstance().getItem("ITMP_CymTLM").disabled = true</v>
      </c>
      <c r="K70" s="3"/>
    </row>
    <row r="71" spans="1:11" ht="28.8" x14ac:dyDescent="0.3">
      <c r="A71" s="23" t="str">
        <f>"Job_" &amp; JenkinsJobTable[[#This Row],[Job Name]]</f>
        <v>Job_ITMP_DCR</v>
      </c>
      <c r="B71" s="8" t="s">
        <v>2936</v>
      </c>
      <c r="C71" s="8" t="s">
        <v>2785</v>
      </c>
      <c r="D71" s="8" t="s">
        <v>2935</v>
      </c>
      <c r="E71" s="8" t="s">
        <v>3310</v>
      </c>
      <c r="F71" s="8" t="s">
        <v>2788</v>
      </c>
      <c r="G71" s="8" t="s">
        <v>3359</v>
      </c>
      <c r="H71" s="23" t="str">
        <f>IF(LEFT(TRIM(JenkinsJobTable[[#This Row],[SCM URL]]), 5) = "https", "HTTPS", IF(LEFT(TRIM(JenkinsJobTable[[#This Row],[SCM URL]]),3)="ssh", "SSH", "Other"))</f>
        <v>HTTPS</v>
      </c>
      <c r="I71" s="23"/>
      <c r="J71" s="8" t="str">
        <f>"Jenkins.getInstance().getItem(""" &amp; JenkinsJobTable[[#This Row],[Job Name]] &amp; """).disabled = true"</f>
        <v>Jenkins.getInstance().getItem("ITMP_DCR").disabled = true</v>
      </c>
      <c r="K71" s="3"/>
    </row>
    <row r="72" spans="1:11" ht="28.8" x14ac:dyDescent="0.3">
      <c r="A72" s="23" t="str">
        <f>"Job_" &amp; JenkinsJobTable[[#This Row],[Job Name]]</f>
        <v>Job_ITMP_DCR_Net</v>
      </c>
      <c r="B72" s="8" t="s">
        <v>2938</v>
      </c>
      <c r="C72" s="8" t="s">
        <v>2785</v>
      </c>
      <c r="D72" s="8" t="s">
        <v>2937</v>
      </c>
      <c r="E72" s="8" t="s">
        <v>3311</v>
      </c>
      <c r="F72" s="8" t="s">
        <v>2788</v>
      </c>
      <c r="G72" s="8" t="s">
        <v>3359</v>
      </c>
      <c r="H72" s="23" t="str">
        <f>IF(LEFT(TRIM(JenkinsJobTable[[#This Row],[SCM URL]]), 5) = "https", "HTTPS", IF(LEFT(TRIM(JenkinsJobTable[[#This Row],[SCM URL]]),3)="ssh", "SSH", "Other"))</f>
        <v>HTTPS</v>
      </c>
      <c r="I72" s="23"/>
      <c r="J72" s="8" t="str">
        <f>"Jenkins.getInstance().getItem(""" &amp; JenkinsJobTable[[#This Row],[Job Name]] &amp; """).disabled = true"</f>
        <v>Jenkins.getInstance().getItem("ITMP_DCR_Net").disabled = true</v>
      </c>
      <c r="K72" s="3"/>
    </row>
    <row r="73" spans="1:11" ht="28.8" x14ac:dyDescent="0.3">
      <c r="A73" s="23" t="str">
        <f>"Job_" &amp; JenkinsJobTable[[#This Row],[Job Name]]</f>
        <v>Job_ITMP_DDD_Net</v>
      </c>
      <c r="B73" s="8" t="s">
        <v>2714</v>
      </c>
      <c r="C73" s="8" t="s">
        <v>2785</v>
      </c>
      <c r="D73" s="8" t="s">
        <v>2917</v>
      </c>
      <c r="E73" s="8" t="s">
        <v>2918</v>
      </c>
      <c r="F73" s="8" t="s">
        <v>2757</v>
      </c>
      <c r="G73" s="8" t="s">
        <v>3358</v>
      </c>
      <c r="H73" s="23" t="str">
        <f>IF(LEFT(TRIM(JenkinsJobTable[[#This Row],[SCM URL]]), 5) = "https", "HTTPS", IF(LEFT(TRIM(JenkinsJobTable[[#This Row],[SCM URL]]),3)="ssh", "SSH", "Other"))</f>
        <v>SSH</v>
      </c>
      <c r="I73" s="23"/>
      <c r="J73" s="8" t="str">
        <f>"Jenkins.getInstance().getItem(""" &amp; JenkinsJobTable[[#This Row],[Job Name]] &amp; """).disabled = true"</f>
        <v>Jenkins.getInstance().getItem("ITMP_DDD_Net").disabled = true</v>
      </c>
      <c r="K73" s="3"/>
    </row>
    <row r="74" spans="1:11" ht="43.2" x14ac:dyDescent="0.3">
      <c r="A74" s="23" t="str">
        <f>"Job_" &amp; JenkinsJobTable[[#This Row],[Job Name]]</f>
        <v>Job_ITMP_DocServer</v>
      </c>
      <c r="B74" s="8" t="s">
        <v>2942</v>
      </c>
      <c r="C74" s="8" t="s">
        <v>2785</v>
      </c>
      <c r="D74" s="8" t="s">
        <v>2941</v>
      </c>
      <c r="E74" s="8" t="s">
        <v>3312</v>
      </c>
      <c r="F74" s="8" t="s">
        <v>2757</v>
      </c>
      <c r="G74" s="8" t="s">
        <v>3359</v>
      </c>
      <c r="H74" s="23" t="str">
        <f>IF(LEFT(TRIM(JenkinsJobTable[[#This Row],[SCM URL]]), 5) = "https", "HTTPS", IF(LEFT(TRIM(JenkinsJobTable[[#This Row],[SCM URL]]),3)="ssh", "SSH", "Other"))</f>
        <v>HTTPS</v>
      </c>
      <c r="I74" s="23"/>
      <c r="J74" s="8" t="str">
        <f>"Jenkins.getInstance().getItem(""" &amp; JenkinsJobTable[[#This Row],[Job Name]] &amp; """).disabled = true"</f>
        <v>Jenkins.getInstance().getItem("ITMP_DocServer").disabled = true</v>
      </c>
      <c r="K74" s="3"/>
    </row>
    <row r="75" spans="1:11" ht="28.8" x14ac:dyDescent="0.3">
      <c r="A75" s="23" t="str">
        <f>"Job_" &amp; JenkinsJobTable[[#This Row],[Job Name]]</f>
        <v>Job_ITMP_DolanTC_Net</v>
      </c>
      <c r="B75" s="8" t="s">
        <v>2944</v>
      </c>
      <c r="C75" s="8" t="s">
        <v>2785</v>
      </c>
      <c r="D75" s="8" t="s">
        <v>2943</v>
      </c>
      <c r="E75" s="8" t="s">
        <v>3313</v>
      </c>
      <c r="F75" s="8" t="s">
        <v>2757</v>
      </c>
      <c r="G75" s="8" t="s">
        <v>3359</v>
      </c>
      <c r="H75" s="23" t="str">
        <f>IF(LEFT(TRIM(JenkinsJobTable[[#This Row],[SCM URL]]), 5) = "https", "HTTPS", IF(LEFT(TRIM(JenkinsJobTable[[#This Row],[SCM URL]]),3)="ssh", "SSH", "Other"))</f>
        <v>HTTPS</v>
      </c>
      <c r="I75" s="23"/>
      <c r="J75" s="8" t="str">
        <f>"Jenkins.getInstance().getItem(""" &amp; JenkinsJobTable[[#This Row],[Job Name]] &amp; """).disabled = true"</f>
        <v>Jenkins.getInstance().getItem("ITMP_DolanTC_Net").disabled = true</v>
      </c>
      <c r="K75" s="3"/>
    </row>
    <row r="76" spans="1:11" ht="43.2" x14ac:dyDescent="0.3">
      <c r="A76" s="23" t="str">
        <f>"Job_" &amp; JenkinsJobTable[[#This Row],[Job Name]]</f>
        <v>Job_ITMP_DOT_NET_SYSTEMDOWN</v>
      </c>
      <c r="B76" s="8" t="s">
        <v>2945</v>
      </c>
      <c r="C76" s="8" t="s">
        <v>2785</v>
      </c>
      <c r="D76" s="8" t="s">
        <v>2946</v>
      </c>
      <c r="E76" s="8" t="s">
        <v>2947</v>
      </c>
      <c r="F76" s="8" t="s">
        <v>2948</v>
      </c>
      <c r="G76" s="8" t="s">
        <v>3357</v>
      </c>
      <c r="H76" s="23" t="str">
        <f>IF(LEFT(TRIM(JenkinsJobTable[[#This Row],[SCM URL]]), 5) = "https", "HTTPS", IF(LEFT(TRIM(JenkinsJobTable[[#This Row],[SCM URL]]),3)="ssh", "SSH", "Other"))</f>
        <v>HTTPS</v>
      </c>
      <c r="I76" s="23"/>
      <c r="J76" s="8" t="str">
        <f>"Jenkins.getInstance().getItem(""" &amp; JenkinsJobTable[[#This Row],[Job Name]] &amp; """).disabled = true"</f>
        <v>Jenkins.getInstance().getItem("ITMP_DOT_NET_SYSTEMDOWN").disabled = true</v>
      </c>
      <c r="K76" s="3"/>
    </row>
    <row r="77" spans="1:11" ht="57.6" x14ac:dyDescent="0.3">
      <c r="A77" s="23" t="str">
        <f>"Job_" &amp; JenkinsJobTable[[#This Row],[Job Name]]</f>
        <v>Job_ITMP_DWMS_CrewRoutingTool</v>
      </c>
      <c r="B77" s="8" t="s">
        <v>2950</v>
      </c>
      <c r="C77" s="8" t="s">
        <v>2785</v>
      </c>
      <c r="D77" s="8" t="s">
        <v>2949</v>
      </c>
      <c r="E77" s="8" t="s">
        <v>3314</v>
      </c>
      <c r="F77" s="8" t="s">
        <v>2757</v>
      </c>
      <c r="G77" s="8" t="s">
        <v>3359</v>
      </c>
      <c r="H77" s="23" t="str">
        <f>IF(LEFT(TRIM(JenkinsJobTable[[#This Row],[SCM URL]]), 5) = "https", "HTTPS", IF(LEFT(TRIM(JenkinsJobTable[[#This Row],[SCM URL]]),3)="ssh", "SSH", "Other"))</f>
        <v>HTTPS</v>
      </c>
      <c r="I77" s="23"/>
      <c r="J77" s="8" t="str">
        <f>"Jenkins.getInstance().getItem(""" &amp; JenkinsJobTable[[#This Row],[Job Name]] &amp; """).disabled = true"</f>
        <v>Jenkins.getInstance().getItem("ITMP_DWMS_CrewRoutingTool").disabled = true</v>
      </c>
      <c r="K77" s="3"/>
    </row>
    <row r="78" spans="1:11" ht="57.6" x14ac:dyDescent="0.3">
      <c r="A78" s="23" t="str">
        <f>"Job_" &amp; JenkinsJobTable[[#This Row],[Job Name]]</f>
        <v>Job_ITMP_DWMS_EScheduler</v>
      </c>
      <c r="B78" s="8" t="s">
        <v>2952</v>
      </c>
      <c r="C78" s="8" t="s">
        <v>2785</v>
      </c>
      <c r="D78" s="8" t="s">
        <v>2951</v>
      </c>
      <c r="E78" s="8" t="s">
        <v>3315</v>
      </c>
      <c r="F78" s="8" t="s">
        <v>2757</v>
      </c>
      <c r="G78" s="8" t="s">
        <v>3359</v>
      </c>
      <c r="H78" s="23" t="str">
        <f>IF(LEFT(TRIM(JenkinsJobTable[[#This Row],[SCM URL]]), 5) = "https", "HTTPS", IF(LEFT(TRIM(JenkinsJobTable[[#This Row],[SCM URL]]),3)="ssh", "SSH", "Other"))</f>
        <v>HTTPS</v>
      </c>
      <c r="I78" s="23"/>
      <c r="J78" s="8" t="str">
        <f>"Jenkins.getInstance().getItem(""" &amp; JenkinsJobTable[[#This Row],[Job Name]] &amp; """).disabled = true"</f>
        <v>Jenkins.getInstance().getItem("ITMP_DWMS_EScheduler").disabled = true</v>
      </c>
      <c r="K78" s="3"/>
    </row>
    <row r="79" spans="1:11" ht="57.6" x14ac:dyDescent="0.3">
      <c r="A79" s="23" t="str">
        <f>"Job_" &amp; JenkinsJobTable[[#This Row],[Job Name]]</f>
        <v>Job_ITMP_EACS</v>
      </c>
      <c r="B79" s="8" t="s">
        <v>2954</v>
      </c>
      <c r="C79" s="8" t="s">
        <v>2785</v>
      </c>
      <c r="D79" s="8" t="s">
        <v>2953</v>
      </c>
      <c r="E79" s="8" t="s">
        <v>3316</v>
      </c>
      <c r="F79" s="8" t="s">
        <v>2757</v>
      </c>
      <c r="G79" s="8" t="s">
        <v>3359</v>
      </c>
      <c r="H79" s="23" t="str">
        <f>IF(LEFT(TRIM(JenkinsJobTable[[#This Row],[SCM URL]]), 5) = "https", "HTTPS", IF(LEFT(TRIM(JenkinsJobTable[[#This Row],[SCM URL]]),3)="ssh", "SSH", "Other"))</f>
        <v>HTTPS</v>
      </c>
      <c r="I79" s="23"/>
      <c r="J79" s="8" t="str">
        <f>"Jenkins.getInstance().getItem(""" &amp; JenkinsJobTable[[#This Row],[Job Name]] &amp; """).disabled = true"</f>
        <v>Jenkins.getInstance().getItem("ITMP_EACS").disabled = true</v>
      </c>
      <c r="K79" s="3"/>
    </row>
    <row r="80" spans="1:11" ht="43.2" x14ac:dyDescent="0.3">
      <c r="A80" s="23" t="str">
        <f>"Job_" &amp; JenkinsJobTable[[#This Row],[Job Name]]</f>
        <v>Job_ITMP_Earthsat_Java</v>
      </c>
      <c r="B80" s="8" t="s">
        <v>2956</v>
      </c>
      <c r="C80" s="8" t="s">
        <v>2785</v>
      </c>
      <c r="D80" s="8" t="s">
        <v>2955</v>
      </c>
      <c r="E80" s="8" t="s">
        <v>3303</v>
      </c>
      <c r="F80" s="8" t="s">
        <v>2788</v>
      </c>
      <c r="G80" s="8" t="s">
        <v>3359</v>
      </c>
      <c r="H80" s="23" t="str">
        <f>IF(LEFT(TRIM(JenkinsJobTable[[#This Row],[SCM URL]]), 5) = "https", "HTTPS", IF(LEFT(TRIM(JenkinsJobTable[[#This Row],[SCM URL]]),3)="ssh", "SSH", "Other"))</f>
        <v>HTTPS</v>
      </c>
      <c r="I80" s="23"/>
      <c r="J80" s="8" t="str">
        <f>"Jenkins.getInstance().getItem(""" &amp; JenkinsJobTable[[#This Row],[Job Name]] &amp; """).disabled = true"</f>
        <v>Jenkins.getInstance().getItem("ITMP_Earthsat_Java").disabled = true</v>
      </c>
      <c r="K80" s="3"/>
    </row>
    <row r="81" spans="1:11" ht="28.8" x14ac:dyDescent="0.3">
      <c r="A81" s="23" t="str">
        <f>"Job_" &amp; JenkinsJobTable[[#This Row],[Job Name]]</f>
        <v>Job_ITMP_ECD_Web</v>
      </c>
      <c r="B81" s="8" t="s">
        <v>2715</v>
      </c>
      <c r="C81" s="8" t="s">
        <v>2785</v>
      </c>
      <c r="D81" s="8" t="s">
        <v>2925</v>
      </c>
      <c r="E81" s="8" t="s">
        <v>2926</v>
      </c>
      <c r="F81" s="8" t="s">
        <v>2757</v>
      </c>
      <c r="G81" s="8" t="s">
        <v>3360</v>
      </c>
      <c r="H81" s="23" t="str">
        <f>IF(LEFT(TRIM(JenkinsJobTable[[#This Row],[SCM URL]]), 5) = "https", "HTTPS", IF(LEFT(TRIM(JenkinsJobTable[[#This Row],[SCM URL]]),3)="ssh", "SSH", "Other"))</f>
        <v>SSH</v>
      </c>
      <c r="I81" s="23"/>
      <c r="J81" s="8" t="str">
        <f>"Jenkins.getInstance().getItem(""" &amp; JenkinsJobTable[[#This Row],[Job Name]] &amp; """).disabled = true"</f>
        <v>Jenkins.getInstance().getItem("ITMP_ECD_Web").disabled = true</v>
      </c>
      <c r="K81" s="3"/>
    </row>
    <row r="82" spans="1:11" ht="28.8" x14ac:dyDescent="0.3">
      <c r="A82" s="23" t="str">
        <f>"Job_" &amp; JenkinsJobTable[[#This Row],[Job Name]]</f>
        <v>Job_ITMP_EDWUI_Net</v>
      </c>
      <c r="B82" s="8" t="s">
        <v>2716</v>
      </c>
      <c r="C82" s="8" t="s">
        <v>2785</v>
      </c>
      <c r="D82" s="8" t="s">
        <v>2927</v>
      </c>
      <c r="E82" s="8" t="s">
        <v>2928</v>
      </c>
      <c r="F82" s="8" t="s">
        <v>2757</v>
      </c>
      <c r="G82" s="8" t="s">
        <v>3360</v>
      </c>
      <c r="H82" s="23" t="str">
        <f>IF(LEFT(TRIM(JenkinsJobTable[[#This Row],[SCM URL]]), 5) = "https", "HTTPS", IF(LEFT(TRIM(JenkinsJobTable[[#This Row],[SCM URL]]),3)="ssh", "SSH", "Other"))</f>
        <v>SSH</v>
      </c>
      <c r="I82" s="23"/>
      <c r="J82" s="8" t="str">
        <f>"Jenkins.getInstance().getItem(""" &amp; JenkinsJobTable[[#This Row],[Job Name]] &amp; """).disabled = true"</f>
        <v>Jenkins.getInstance().getItem("ITMP_EDWUI_Net").disabled = true</v>
      </c>
      <c r="K82" s="3"/>
    </row>
    <row r="83" spans="1:11" ht="28.8" x14ac:dyDescent="0.3">
      <c r="A83" s="23" t="str">
        <f>"Job_" &amp; JenkinsJobTable[[#This Row],[Job Name]]</f>
        <v>Job_ITMP_EEMS_Net</v>
      </c>
      <c r="B83" s="8" t="s">
        <v>2717</v>
      </c>
      <c r="C83" s="8" t="s">
        <v>2785</v>
      </c>
      <c r="D83" s="8" t="s">
        <v>2939</v>
      </c>
      <c r="E83" s="8" t="s">
        <v>2940</v>
      </c>
      <c r="F83" s="8" t="s">
        <v>2757</v>
      </c>
      <c r="G83" s="8" t="s">
        <v>3360</v>
      </c>
      <c r="H83" s="23" t="str">
        <f>IF(LEFT(TRIM(JenkinsJobTable[[#This Row],[SCM URL]]), 5) = "https", "HTTPS", IF(LEFT(TRIM(JenkinsJobTable[[#This Row],[SCM URL]]),3)="ssh", "SSH", "Other"))</f>
        <v>SSH</v>
      </c>
      <c r="I83" s="23"/>
      <c r="J83" s="8" t="str">
        <f>"Jenkins.getInstance().getItem(""" &amp; JenkinsJobTable[[#This Row],[Job Name]] &amp; """).disabled = true"</f>
        <v>Jenkins.getInstance().getItem("ITMP_EEMS_Net").disabled = true</v>
      </c>
      <c r="K83" s="3"/>
    </row>
    <row r="84" spans="1:11" ht="28.8" x14ac:dyDescent="0.3">
      <c r="A84" s="23" t="str">
        <f>"Job_" &amp; JenkinsJobTable[[#This Row],[Job Name]]</f>
        <v>Job_ITMP_ESIS_Net</v>
      </c>
      <c r="B84" s="8" t="s">
        <v>2718</v>
      </c>
      <c r="C84" s="8" t="s">
        <v>2785</v>
      </c>
      <c r="D84" s="8" t="s">
        <v>2957</v>
      </c>
      <c r="E84" s="8" t="s">
        <v>2958</v>
      </c>
      <c r="F84" s="8" t="s">
        <v>2757</v>
      </c>
      <c r="G84" s="8" t="s">
        <v>3358</v>
      </c>
      <c r="H84" s="23" t="str">
        <f>IF(LEFT(TRIM(JenkinsJobTable[[#This Row],[SCM URL]]), 5) = "https", "HTTPS", IF(LEFT(TRIM(JenkinsJobTable[[#This Row],[SCM URL]]),3)="ssh", "SSH", "Other"))</f>
        <v>SSH</v>
      </c>
      <c r="I84" s="23"/>
      <c r="J84" s="8" t="str">
        <f>"Jenkins.getInstance().getItem(""" &amp; JenkinsJobTable[[#This Row],[Job Name]] &amp; """).disabled = true"</f>
        <v>Jenkins.getInstance().getItem("ITMP_ESIS_Net").disabled = true</v>
      </c>
      <c r="K84" s="3"/>
    </row>
    <row r="85" spans="1:11" ht="43.2" x14ac:dyDescent="0.3">
      <c r="A85" s="23" t="str">
        <f>"Job_" &amp; JenkinsJobTable[[#This Row],[Job Name]]</f>
        <v>Job_ITMP_ExpeditedSwitch</v>
      </c>
      <c r="B85" s="8" t="s">
        <v>2965</v>
      </c>
      <c r="C85" s="8" t="s">
        <v>2785</v>
      </c>
      <c r="D85" s="8" t="s">
        <v>2964</v>
      </c>
      <c r="E85" s="8" t="s">
        <v>3317</v>
      </c>
      <c r="F85" s="8" t="s">
        <v>2788</v>
      </c>
      <c r="G85" s="8" t="s">
        <v>3359</v>
      </c>
      <c r="H85" s="23" t="str">
        <f>IF(LEFT(TRIM(JenkinsJobTable[[#This Row],[SCM URL]]), 5) = "https", "HTTPS", IF(LEFT(TRIM(JenkinsJobTable[[#This Row],[SCM URL]]),3)="ssh", "SSH", "Other"))</f>
        <v>HTTPS</v>
      </c>
      <c r="I85" s="23"/>
      <c r="J85" s="8" t="str">
        <f>"Jenkins.getInstance().getItem(""" &amp; JenkinsJobTable[[#This Row],[Job Name]] &amp; """).disabled = true"</f>
        <v>Jenkins.getInstance().getItem("ITMP_ExpeditedSwitch").disabled = true</v>
      </c>
      <c r="K85" s="3"/>
    </row>
    <row r="86" spans="1:11" ht="43.2" x14ac:dyDescent="0.3">
      <c r="A86" s="23" t="str">
        <f>"Job_" &amp; JenkinsJobTable[[#This Row],[Job Name]]</f>
        <v>Job_ITMP_FacilitiesRental_Net</v>
      </c>
      <c r="B86" s="8" t="s">
        <v>2967</v>
      </c>
      <c r="C86" s="8" t="s">
        <v>2785</v>
      </c>
      <c r="D86" s="8" t="s">
        <v>2966</v>
      </c>
      <c r="E86" s="8" t="s">
        <v>3318</v>
      </c>
      <c r="F86" s="8" t="s">
        <v>2761</v>
      </c>
      <c r="G86" s="8" t="s">
        <v>3359</v>
      </c>
      <c r="H86" s="23" t="str">
        <f>IF(LEFT(TRIM(JenkinsJobTable[[#This Row],[SCM URL]]), 5) = "https", "HTTPS", IF(LEFT(TRIM(JenkinsJobTable[[#This Row],[SCM URL]]),3)="ssh", "SSH", "Other"))</f>
        <v>HTTPS</v>
      </c>
      <c r="I86" s="23"/>
      <c r="J86" s="8" t="str">
        <f>"Jenkins.getInstance().getItem(""" &amp; JenkinsJobTable[[#This Row],[Job Name]] &amp; """).disabled = true"</f>
        <v>Jenkins.getInstance().getItem("ITMP_FacilitiesRental_Net").disabled = true</v>
      </c>
      <c r="K86" s="3"/>
    </row>
    <row r="87" spans="1:11" ht="43.2" x14ac:dyDescent="0.3">
      <c r="A87" s="23" t="str">
        <f>"Job_" &amp; JenkinsJobTable[[#This Row],[Job Name]]</f>
        <v>Job_ITMP_FCC_License_DB_Net</v>
      </c>
      <c r="B87" s="8" t="s">
        <v>2719</v>
      </c>
      <c r="C87" s="8" t="s">
        <v>2785</v>
      </c>
      <c r="D87" s="8" t="s">
        <v>2959</v>
      </c>
      <c r="E87" s="8" t="s">
        <v>2960</v>
      </c>
      <c r="F87" s="8" t="s">
        <v>2761</v>
      </c>
      <c r="G87" s="8" t="s">
        <v>3358</v>
      </c>
      <c r="H87" s="23" t="str">
        <f>IF(LEFT(TRIM(JenkinsJobTable[[#This Row],[SCM URL]]), 5) = "https", "HTTPS", IF(LEFT(TRIM(JenkinsJobTable[[#This Row],[SCM URL]]),3)="ssh", "SSH", "Other"))</f>
        <v>SSH</v>
      </c>
      <c r="I87" s="23"/>
      <c r="J87" s="8" t="str">
        <f>"Jenkins.getInstance().getItem(""" &amp; JenkinsJobTable[[#This Row],[Job Name]] &amp; """).disabled = true"</f>
        <v>Jenkins.getInstance().getItem("ITMP_FCC_License_DB_Net").disabled = true</v>
      </c>
      <c r="K87" s="3"/>
    </row>
    <row r="88" spans="1:11" ht="28.8" x14ac:dyDescent="0.3">
      <c r="A88" s="23" t="str">
        <f>"Job_" &amp; JenkinsJobTable[[#This Row],[Job Name]]</f>
        <v>Job_ITMP_FERS_Net</v>
      </c>
      <c r="B88" s="8" t="s">
        <v>2970</v>
      </c>
      <c r="C88" s="8" t="s">
        <v>2785</v>
      </c>
      <c r="D88" s="8" t="s">
        <v>2969</v>
      </c>
      <c r="E88" s="8" t="s">
        <v>3319</v>
      </c>
      <c r="F88" s="8" t="s">
        <v>2761</v>
      </c>
      <c r="G88" s="8" t="s">
        <v>3359</v>
      </c>
      <c r="H88" s="23" t="str">
        <f>IF(LEFT(TRIM(JenkinsJobTable[[#This Row],[SCM URL]]), 5) = "https", "HTTPS", IF(LEFT(TRIM(JenkinsJobTable[[#This Row],[SCM URL]]),3)="ssh", "SSH", "Other"))</f>
        <v>HTTPS</v>
      </c>
      <c r="I88" s="23"/>
      <c r="J88" s="8" t="str">
        <f>"Jenkins.getInstance().getItem(""" &amp; JenkinsJobTable[[#This Row],[Job Name]] &amp; """).disabled = true"</f>
        <v>Jenkins.getInstance().getItem("ITMP_FERS_Net").disabled = true</v>
      </c>
      <c r="K88" s="3"/>
    </row>
    <row r="89" spans="1:11" ht="28.8" x14ac:dyDescent="0.3">
      <c r="A89" s="23" t="str">
        <f>"Job_" &amp; JenkinsJobTable[[#This Row],[Job Name]]</f>
        <v>Job_ITMP_FINDOUT_Net</v>
      </c>
      <c r="B89" s="8" t="s">
        <v>2972</v>
      </c>
      <c r="C89" s="8" t="s">
        <v>2785</v>
      </c>
      <c r="D89" s="8" t="s">
        <v>2971</v>
      </c>
      <c r="E89" s="8" t="s">
        <v>3320</v>
      </c>
      <c r="F89" s="8" t="s">
        <v>2761</v>
      </c>
      <c r="G89" s="8" t="s">
        <v>3359</v>
      </c>
      <c r="H89" s="23" t="str">
        <f>IF(LEFT(TRIM(JenkinsJobTable[[#This Row],[SCM URL]]), 5) = "https", "HTTPS", IF(LEFT(TRIM(JenkinsJobTable[[#This Row],[SCM URL]]),3)="ssh", "SSH", "Other"))</f>
        <v>HTTPS</v>
      </c>
      <c r="I89" s="23"/>
      <c r="J89" s="8" t="str">
        <f>"Jenkins.getInstance().getItem(""" &amp; JenkinsJobTable[[#This Row],[Job Name]] &amp; """).disabled = true"</f>
        <v>Jenkins.getInstance().getItem("ITMP_FINDOUT_Net").disabled = true</v>
      </c>
      <c r="K89" s="3"/>
    </row>
    <row r="90" spans="1:11" ht="28.8" x14ac:dyDescent="0.3">
      <c r="A90" s="23" t="str">
        <f>"Job_" &amp; JenkinsJobTable[[#This Row],[Job Name]]</f>
        <v>Job_ITMP_FindWOProj</v>
      </c>
      <c r="B90" s="8" t="s">
        <v>2720</v>
      </c>
      <c r="C90" s="8" t="s">
        <v>2785</v>
      </c>
      <c r="D90" s="8" t="s">
        <v>2961</v>
      </c>
      <c r="E90" s="8" t="s">
        <v>2962</v>
      </c>
      <c r="F90" s="8" t="s">
        <v>2757</v>
      </c>
      <c r="G90" s="8" t="s">
        <v>3358</v>
      </c>
      <c r="H90" s="23" t="str">
        <f>IF(LEFT(TRIM(JenkinsJobTable[[#This Row],[SCM URL]]), 5) = "https", "HTTPS", IF(LEFT(TRIM(JenkinsJobTable[[#This Row],[SCM URL]]),3)="ssh", "SSH", "Other"))</f>
        <v>SSH</v>
      </c>
      <c r="I90" s="23"/>
      <c r="J90" s="8" t="str">
        <f>"Jenkins.getInstance().getItem(""" &amp; JenkinsJobTable[[#This Row],[Job Name]] &amp; """).disabled = true"</f>
        <v>Jenkins.getInstance().getItem("ITMP_FindWOProj").disabled = true</v>
      </c>
      <c r="K90" s="3"/>
    </row>
    <row r="91" spans="1:11" ht="43.2" x14ac:dyDescent="0.3">
      <c r="A91" s="23" t="str">
        <f>"Job_" &amp; JenkinsJobTable[[#This Row],[Job Name]]</f>
        <v>Job_ITMP_GBMS_Java</v>
      </c>
      <c r="B91" s="8" t="s">
        <v>2976</v>
      </c>
      <c r="C91" s="8" t="s">
        <v>2785</v>
      </c>
      <c r="D91" s="8" t="s">
        <v>2975</v>
      </c>
      <c r="E91" s="8" t="s">
        <v>3321</v>
      </c>
      <c r="F91" s="8" t="s">
        <v>2788</v>
      </c>
      <c r="G91" s="8" t="s">
        <v>3359</v>
      </c>
      <c r="H91" s="23" t="str">
        <f>IF(LEFT(TRIM(JenkinsJobTable[[#This Row],[SCM URL]]), 5) = "https", "HTTPS", IF(LEFT(TRIM(JenkinsJobTable[[#This Row],[SCM URL]]),3)="ssh", "SSH", "Other"))</f>
        <v>HTTPS</v>
      </c>
      <c r="I91" s="23"/>
      <c r="J91" s="8" t="str">
        <f>"Jenkins.getInstance().getItem(""" &amp; JenkinsJobTable[[#This Row],[Job Name]] &amp; """).disabled = true"</f>
        <v>Jenkins.getInstance().getItem("ITMP_GBMS_Java").disabled = true</v>
      </c>
      <c r="K91" s="3"/>
    </row>
    <row r="92" spans="1:11" ht="28.8" x14ac:dyDescent="0.3">
      <c r="A92" s="23" t="str">
        <f>"Job_" &amp; JenkinsJobTable[[#This Row],[Job Name]]</f>
        <v>Job_ITMP_GBMS_Net</v>
      </c>
      <c r="B92" s="8" t="s">
        <v>2978</v>
      </c>
      <c r="C92" s="8" t="s">
        <v>2785</v>
      </c>
      <c r="D92" s="8" t="s">
        <v>2977</v>
      </c>
      <c r="E92" s="8" t="s">
        <v>3322</v>
      </c>
      <c r="F92" s="8" t="s">
        <v>2788</v>
      </c>
      <c r="G92" s="8" t="s">
        <v>3359</v>
      </c>
      <c r="H92" s="23" t="str">
        <f>IF(LEFT(TRIM(JenkinsJobTable[[#This Row],[SCM URL]]), 5) = "https", "HTTPS", IF(LEFT(TRIM(JenkinsJobTable[[#This Row],[SCM URL]]),3)="ssh", "SSH", "Other"))</f>
        <v>HTTPS</v>
      </c>
      <c r="I92" s="23"/>
      <c r="J92" s="8" t="str">
        <f>"Jenkins.getInstance().getItem(""" &amp; JenkinsJobTable[[#This Row],[Job Name]] &amp; """).disabled = true"</f>
        <v>Jenkins.getInstance().getItem("ITMP_GBMS_Net").disabled = true</v>
      </c>
      <c r="K92" s="3"/>
    </row>
    <row r="93" spans="1:11" ht="43.2" x14ac:dyDescent="0.3">
      <c r="A93" s="23" t="str">
        <f>"Job_" &amp; JenkinsJobTable[[#This Row],[Job Name]]</f>
        <v>Job_ITMP_GBMSBatchApplication_Java</v>
      </c>
      <c r="B93" s="8" t="s">
        <v>2979</v>
      </c>
      <c r="C93" s="8" t="s">
        <v>2785</v>
      </c>
      <c r="D93" s="8" t="s">
        <v>2980</v>
      </c>
      <c r="E93" s="8" t="s">
        <v>2981</v>
      </c>
      <c r="F93" s="8" t="s">
        <v>2788</v>
      </c>
      <c r="G93" s="8" t="s">
        <v>3357</v>
      </c>
      <c r="H93" s="23" t="str">
        <f>IF(LEFT(TRIM(JenkinsJobTable[[#This Row],[SCM URL]]), 5) = "https", "HTTPS", IF(LEFT(TRIM(JenkinsJobTable[[#This Row],[SCM URL]]),3)="ssh", "SSH", "Other"))</f>
        <v>HTTPS</v>
      </c>
      <c r="I93" s="23"/>
      <c r="J93" s="8" t="str">
        <f>"Jenkins.getInstance().getItem(""" &amp; JenkinsJobTable[[#This Row],[Job Name]] &amp; """).disabled = true"</f>
        <v>Jenkins.getInstance().getItem("ITMP_GBMSBatchApplication_Java").disabled = true</v>
      </c>
      <c r="K93" s="3"/>
    </row>
    <row r="94" spans="1:11" ht="28.8" x14ac:dyDescent="0.3">
      <c r="A94" s="23" t="str">
        <f>"Job_" &amp; JenkinsJobTable[[#This Row],[Job Name]]</f>
        <v>Job_ITMP_GMD_NET</v>
      </c>
      <c r="B94" s="8" t="s">
        <v>2983</v>
      </c>
      <c r="C94" s="8" t="s">
        <v>2785</v>
      </c>
      <c r="D94" s="8" t="s">
        <v>2982</v>
      </c>
      <c r="E94" s="8" t="s">
        <v>3323</v>
      </c>
      <c r="F94" s="8" t="s">
        <v>2757</v>
      </c>
      <c r="G94" s="8" t="s">
        <v>3359</v>
      </c>
      <c r="H94" s="23" t="str">
        <f>IF(LEFT(TRIM(JenkinsJobTable[[#This Row],[SCM URL]]), 5) = "https", "HTTPS", IF(LEFT(TRIM(JenkinsJobTable[[#This Row],[SCM URL]]),3)="ssh", "SSH", "Other"))</f>
        <v>HTTPS</v>
      </c>
      <c r="I94" s="23"/>
      <c r="J94" s="8" t="str">
        <f>"Jenkins.getInstance().getItem(""" &amp; JenkinsJobTable[[#This Row],[Job Name]] &amp; """).disabled = true"</f>
        <v>Jenkins.getInstance().getItem("ITMP_GMD_NET").disabled = true</v>
      </c>
      <c r="K94" s="3"/>
    </row>
    <row r="95" spans="1:11" ht="28.8" x14ac:dyDescent="0.3">
      <c r="A95" s="23" t="str">
        <f>"Job_" &amp; JenkinsJobTable[[#This Row],[Job Name]]</f>
        <v>Job_ITMP_HeatRate</v>
      </c>
      <c r="B95" s="8" t="s">
        <v>2985</v>
      </c>
      <c r="C95" s="8" t="s">
        <v>2785</v>
      </c>
      <c r="D95" s="8" t="s">
        <v>2984</v>
      </c>
      <c r="E95" s="8" t="s">
        <v>3324</v>
      </c>
      <c r="F95" s="8" t="s">
        <v>2757</v>
      </c>
      <c r="G95" s="8" t="s">
        <v>3359</v>
      </c>
      <c r="H95" s="23" t="str">
        <f>IF(LEFT(TRIM(JenkinsJobTable[[#This Row],[SCM URL]]), 5) = "https", "HTTPS", IF(LEFT(TRIM(JenkinsJobTable[[#This Row],[SCM URL]]),3)="ssh", "SSH", "Other"))</f>
        <v>HTTPS</v>
      </c>
      <c r="I95" s="23"/>
      <c r="J95" s="8" t="str">
        <f>"Jenkins.getInstance().getItem(""" &amp; JenkinsJobTable[[#This Row],[Job Name]] &amp; """).disabled = true"</f>
        <v>Jenkins.getInstance().getItem("ITMP_HeatRate").disabled = true</v>
      </c>
      <c r="K95" s="3"/>
    </row>
    <row r="96" spans="1:11" ht="43.2" x14ac:dyDescent="0.3">
      <c r="A96" s="23" t="str">
        <f>"Job_" &amp; JenkinsJobTable[[#This Row],[Job Name]]</f>
        <v>Job_ITMP_I170CreatorExcel_Java</v>
      </c>
      <c r="B96" s="8" t="s">
        <v>2986</v>
      </c>
      <c r="C96" s="8" t="s">
        <v>2785</v>
      </c>
      <c r="D96" s="8" t="s">
        <v>2987</v>
      </c>
      <c r="E96" s="8" t="s">
        <v>2988</v>
      </c>
      <c r="F96" s="8" t="s">
        <v>2788</v>
      </c>
      <c r="G96" s="8" t="s">
        <v>3357</v>
      </c>
      <c r="H96" s="23" t="str">
        <f>IF(LEFT(TRIM(JenkinsJobTable[[#This Row],[SCM URL]]), 5) = "https", "HTTPS", IF(LEFT(TRIM(JenkinsJobTable[[#This Row],[SCM URL]]),3)="ssh", "SSH", "Other"))</f>
        <v>HTTPS</v>
      </c>
      <c r="I96" s="23"/>
      <c r="J96" s="8" t="str">
        <f>"Jenkins.getInstance().getItem(""" &amp; JenkinsJobTable[[#This Row],[Job Name]] &amp; """).disabled = true"</f>
        <v>Jenkins.getInstance().getItem("ITMP_I170CreatorExcel_Java").disabled = true</v>
      </c>
      <c r="K96" s="3"/>
    </row>
    <row r="97" spans="1:11" ht="28.8" x14ac:dyDescent="0.3">
      <c r="A97" s="23" t="str">
        <f>"Job_" &amp; JenkinsJobTable[[#This Row],[Job Name]]</f>
        <v>Job_ITMP_ITIS_Net</v>
      </c>
      <c r="B97" s="8" t="s">
        <v>2989</v>
      </c>
      <c r="C97" s="8" t="s">
        <v>2785</v>
      </c>
      <c r="D97" s="8" t="s">
        <v>2990</v>
      </c>
      <c r="E97" s="8" t="s">
        <v>2991</v>
      </c>
      <c r="F97" s="8" t="s">
        <v>2788</v>
      </c>
      <c r="G97" s="8" t="s">
        <v>3357</v>
      </c>
      <c r="H97" s="23" t="str">
        <f>IF(LEFT(TRIM(JenkinsJobTable[[#This Row],[SCM URL]]), 5) = "https", "HTTPS", IF(LEFT(TRIM(JenkinsJobTable[[#This Row],[SCM URL]]),3)="ssh", "SSH", "Other"))</f>
        <v>HTTPS</v>
      </c>
      <c r="I97" s="23"/>
      <c r="J97" s="8" t="str">
        <f>"Jenkins.getInstance().getItem(""" &amp; JenkinsJobTable[[#This Row],[Job Name]] &amp; """).disabled = true"</f>
        <v>Jenkins.getInstance().getItem("ITMP_ITIS_Net").disabled = true</v>
      </c>
      <c r="K97" s="3"/>
    </row>
    <row r="98" spans="1:11" ht="28.8" x14ac:dyDescent="0.3">
      <c r="A98" s="23" t="str">
        <f>"Job_" &amp; JenkinsJobTable[[#This Row],[Job Name]]</f>
        <v>Job_ITMP_JERI_Net</v>
      </c>
      <c r="B98" s="8" t="s">
        <v>2992</v>
      </c>
      <c r="C98" s="8" t="s">
        <v>2785</v>
      </c>
      <c r="D98" s="8" t="s">
        <v>2993</v>
      </c>
      <c r="E98" s="8" t="s">
        <v>2994</v>
      </c>
      <c r="F98" s="8" t="s">
        <v>2788</v>
      </c>
      <c r="G98" s="8" t="s">
        <v>3357</v>
      </c>
      <c r="H98" s="23" t="str">
        <f>IF(LEFT(TRIM(JenkinsJobTable[[#This Row],[SCM URL]]), 5) = "https", "HTTPS", IF(LEFT(TRIM(JenkinsJobTable[[#This Row],[SCM URL]]),3)="ssh", "SSH", "Other"))</f>
        <v>HTTPS</v>
      </c>
      <c r="I98" s="23"/>
      <c r="J98" s="8" t="str">
        <f>"Jenkins.getInstance().getItem(""" &amp; JenkinsJobTable[[#This Row],[Job Name]] &amp; """).disabled = true"</f>
        <v>Jenkins.getInstance().getItem("ITMP_JERI_Net").disabled = true</v>
      </c>
      <c r="K98" s="3"/>
    </row>
    <row r="99" spans="1:11" ht="43.2" x14ac:dyDescent="0.3">
      <c r="A99" s="23" t="str">
        <f>"Job_" &amp; JenkinsJobTable[[#This Row],[Job Name]]</f>
        <v>Job_ITMP_LASOR_Java</v>
      </c>
      <c r="B99" s="8" t="s">
        <v>2996</v>
      </c>
      <c r="C99" s="8" t="s">
        <v>2785</v>
      </c>
      <c r="D99" s="8" t="s">
        <v>2995</v>
      </c>
      <c r="E99" s="8" t="s">
        <v>3325</v>
      </c>
      <c r="F99" s="8" t="s">
        <v>2788</v>
      </c>
      <c r="G99" s="8" t="s">
        <v>3359</v>
      </c>
      <c r="H99" s="23" t="str">
        <f>IF(LEFT(TRIM(JenkinsJobTable[[#This Row],[SCM URL]]), 5) = "https", "HTTPS", IF(LEFT(TRIM(JenkinsJobTable[[#This Row],[SCM URL]]),3)="ssh", "SSH", "Other"))</f>
        <v>HTTPS</v>
      </c>
      <c r="I99" s="23"/>
      <c r="J99" s="8" t="str">
        <f>"Jenkins.getInstance().getItem(""" &amp; JenkinsJobTable[[#This Row],[Job Name]] &amp; """).disabled = true"</f>
        <v>Jenkins.getInstance().getItem("ITMP_LASOR_Java").disabled = true</v>
      </c>
      <c r="K99" s="3"/>
    </row>
    <row r="100" spans="1:11" ht="28.8" x14ac:dyDescent="0.3">
      <c r="A100" s="23" t="str">
        <f>"Job_" &amp; JenkinsJobTable[[#This Row],[Job Name]]</f>
        <v>Job_ITMP_LASOR_Net</v>
      </c>
      <c r="B100" s="8" t="s">
        <v>2998</v>
      </c>
      <c r="C100" s="8" t="s">
        <v>2785</v>
      </c>
      <c r="D100" s="8" t="s">
        <v>2997</v>
      </c>
      <c r="E100" s="8" t="s">
        <v>3326</v>
      </c>
      <c r="F100" s="8" t="s">
        <v>2757</v>
      </c>
      <c r="G100" s="8" t="s">
        <v>3359</v>
      </c>
      <c r="H100" s="23" t="str">
        <f>IF(LEFT(TRIM(JenkinsJobTable[[#This Row],[SCM URL]]), 5) = "https", "HTTPS", IF(LEFT(TRIM(JenkinsJobTable[[#This Row],[SCM URL]]),3)="ssh", "SSH", "Other"))</f>
        <v>HTTPS</v>
      </c>
      <c r="I100" s="23"/>
      <c r="J100" s="8" t="str">
        <f>"Jenkins.getInstance().getItem(""" &amp; JenkinsJobTable[[#This Row],[Job Name]] &amp; """).disabled = true"</f>
        <v>Jenkins.getInstance().getItem("ITMP_LASOR_Net").disabled = true</v>
      </c>
      <c r="K100" s="3"/>
    </row>
    <row r="101" spans="1:11" ht="43.2" x14ac:dyDescent="0.3">
      <c r="A101" s="23" t="str">
        <f>"Job_" &amp; JenkinsJobTable[[#This Row],[Job Name]]</f>
        <v>Job_ITMP_LRAExtract_Java</v>
      </c>
      <c r="B101" s="8" t="s">
        <v>3000</v>
      </c>
      <c r="C101" s="8" t="s">
        <v>2785</v>
      </c>
      <c r="D101" s="8" t="s">
        <v>2999</v>
      </c>
      <c r="E101" s="8" t="s">
        <v>3303</v>
      </c>
      <c r="F101" s="8" t="s">
        <v>2788</v>
      </c>
      <c r="G101" s="8" t="s">
        <v>3359</v>
      </c>
      <c r="H101" s="23" t="str">
        <f>IF(LEFT(TRIM(JenkinsJobTable[[#This Row],[SCM URL]]), 5) = "https", "HTTPS", IF(LEFT(TRIM(JenkinsJobTable[[#This Row],[SCM URL]]),3)="ssh", "SSH", "Other"))</f>
        <v>HTTPS</v>
      </c>
      <c r="I101" s="23"/>
      <c r="J101" s="8" t="str">
        <f>"Jenkins.getInstance().getItem(""" &amp; JenkinsJobTable[[#This Row],[Job Name]] &amp; """).disabled = true"</f>
        <v>Jenkins.getInstance().getItem("ITMP_LRAExtract_Java").disabled = true</v>
      </c>
      <c r="K101" s="3"/>
    </row>
    <row r="102" spans="1:11" ht="28.8" x14ac:dyDescent="0.3">
      <c r="A102" s="23" t="str">
        <f>"Job_" &amp; JenkinsJobTable[[#This Row],[Job Name]]</f>
        <v>Job_ITMP_MDF_Java</v>
      </c>
      <c r="B102" s="8" t="s">
        <v>3002</v>
      </c>
      <c r="C102" s="8" t="s">
        <v>2785</v>
      </c>
      <c r="D102" s="8" t="s">
        <v>3001</v>
      </c>
      <c r="E102" s="8" t="s">
        <v>3327</v>
      </c>
      <c r="F102" s="8" t="s">
        <v>3003</v>
      </c>
      <c r="G102" s="8" t="s">
        <v>3359</v>
      </c>
      <c r="H102" s="23" t="str">
        <f>IF(LEFT(TRIM(JenkinsJobTable[[#This Row],[SCM URL]]), 5) = "https", "HTTPS", IF(LEFT(TRIM(JenkinsJobTable[[#This Row],[SCM URL]]),3)="ssh", "SSH", "Other"))</f>
        <v>HTTPS</v>
      </c>
      <c r="I102" s="23"/>
      <c r="J102" s="8" t="str">
        <f>"Jenkins.getInstance().getItem(""" &amp; JenkinsJobTable[[#This Row],[Job Name]] &amp; """).disabled = true"</f>
        <v>Jenkins.getInstance().getItem("ITMP_MDF_Java").disabled = true</v>
      </c>
      <c r="K102" s="3"/>
    </row>
    <row r="103" spans="1:11" ht="72" x14ac:dyDescent="0.3">
      <c r="A103" s="23" t="str">
        <f>"Job_" &amp; JenkinsJobTable[[#This Row],[Job Name]]</f>
        <v>Job_ITMP_MDMErrorConsole_Java</v>
      </c>
      <c r="B103" s="8" t="s">
        <v>3005</v>
      </c>
      <c r="C103" s="8" t="s">
        <v>2785</v>
      </c>
      <c r="D103" s="8" t="s">
        <v>3004</v>
      </c>
      <c r="E103" s="8" t="s">
        <v>3328</v>
      </c>
      <c r="F103" s="8" t="s">
        <v>2788</v>
      </c>
      <c r="G103" s="8" t="s">
        <v>3359</v>
      </c>
      <c r="H103" s="23" t="str">
        <f>IF(LEFT(TRIM(JenkinsJobTable[[#This Row],[SCM URL]]), 5) = "https", "HTTPS", IF(LEFT(TRIM(JenkinsJobTable[[#This Row],[SCM URL]]),3)="ssh", "SSH", "Other"))</f>
        <v>HTTPS</v>
      </c>
      <c r="I103" s="23"/>
      <c r="J103" s="8" t="str">
        <f>"Jenkins.getInstance().getItem(""" &amp; JenkinsJobTable[[#This Row],[Job Name]] &amp; """).disabled = true"</f>
        <v>Jenkins.getInstance().getItem("ITMP_MDMErrorConsole_Java").disabled = true</v>
      </c>
      <c r="K103" s="3"/>
    </row>
    <row r="104" spans="1:11" ht="57.6" x14ac:dyDescent="0.3">
      <c r="A104" s="23" t="str">
        <f>"Job_" &amp; JenkinsJobTable[[#This Row],[Job Name]]</f>
        <v>Job_ITMP_MDMErrorConsole_Net</v>
      </c>
      <c r="B104" s="8" t="s">
        <v>3007</v>
      </c>
      <c r="C104" s="8" t="s">
        <v>2785</v>
      </c>
      <c r="D104" s="8" t="s">
        <v>3006</v>
      </c>
      <c r="E104" s="8" t="s">
        <v>3329</v>
      </c>
      <c r="F104" s="8" t="s">
        <v>2761</v>
      </c>
      <c r="G104" s="8" t="s">
        <v>3359</v>
      </c>
      <c r="H104" s="23" t="str">
        <f>IF(LEFT(TRIM(JenkinsJobTable[[#This Row],[SCM URL]]), 5) = "https", "HTTPS", IF(LEFT(TRIM(JenkinsJobTable[[#This Row],[SCM URL]]),3)="ssh", "SSH", "Other"))</f>
        <v>HTTPS</v>
      </c>
      <c r="I104" s="23"/>
      <c r="J104" s="8" t="str">
        <f>"Jenkins.getInstance().getItem(""" &amp; JenkinsJobTable[[#This Row],[Job Name]] &amp; """).disabled = true"</f>
        <v>Jenkins.getInstance().getItem("ITMP_MDMErrorConsole_Net").disabled = true</v>
      </c>
      <c r="K104" s="3"/>
    </row>
    <row r="105" spans="1:11" ht="43.2" x14ac:dyDescent="0.3">
      <c r="A105" s="23" t="str">
        <f>"Job_" &amp; JenkinsJobTable[[#This Row],[Job Name]]</f>
        <v>Job_itmp_message_store_service_webportal</v>
      </c>
      <c r="B105" s="8" t="s">
        <v>3008</v>
      </c>
      <c r="C105" s="8" t="s">
        <v>2785</v>
      </c>
      <c r="D105" s="8" t="s">
        <v>3009</v>
      </c>
      <c r="E105" s="8" t="s">
        <v>3010</v>
      </c>
      <c r="F105" s="8" t="s">
        <v>2788</v>
      </c>
      <c r="G105" s="8" t="s">
        <v>3357</v>
      </c>
      <c r="H105" s="23" t="str">
        <f>IF(LEFT(TRIM(JenkinsJobTable[[#This Row],[SCM URL]]), 5) = "https", "HTTPS", IF(LEFT(TRIM(JenkinsJobTable[[#This Row],[SCM URL]]),3)="ssh", "SSH", "Other"))</f>
        <v>HTTPS</v>
      </c>
      <c r="I105" s="23"/>
      <c r="J105" s="8" t="str">
        <f>"Jenkins.getInstance().getItem(""" &amp; JenkinsJobTable[[#This Row],[Job Name]] &amp; """).disabled = true"</f>
        <v>Jenkins.getInstance().getItem("itmp_message_store_service_webportal").disabled = true</v>
      </c>
      <c r="K105" s="3"/>
    </row>
    <row r="106" spans="1:11" ht="43.2" x14ac:dyDescent="0.3">
      <c r="A106" s="23" t="str">
        <f>"Job_" &amp; JenkinsJobTable[[#This Row],[Job Name]]</f>
        <v>Job_ITMP_Metering_MDM_Events_Java</v>
      </c>
      <c r="B106" s="8" t="s">
        <v>2721</v>
      </c>
      <c r="C106" s="8" t="s">
        <v>2785</v>
      </c>
      <c r="D106" s="8" t="s">
        <v>2963</v>
      </c>
      <c r="E106" s="8" t="s">
        <v>2880</v>
      </c>
      <c r="F106" s="8" t="s">
        <v>2788</v>
      </c>
      <c r="G106" s="8" t="s">
        <v>3358</v>
      </c>
      <c r="H106" s="23" t="str">
        <f>IF(LEFT(TRIM(JenkinsJobTable[[#This Row],[SCM URL]]), 5) = "https", "HTTPS", IF(LEFT(TRIM(JenkinsJobTable[[#This Row],[SCM URL]]),3)="ssh", "SSH", "Other"))</f>
        <v>SSH</v>
      </c>
      <c r="I106" s="23"/>
      <c r="J106" s="8" t="str">
        <f>"Jenkins.getInstance().getItem(""" &amp; JenkinsJobTable[[#This Row],[Job Name]] &amp; """).disabled = true"</f>
        <v>Jenkins.getInstance().getItem("ITMP_Metering_MDM_Events_Java").disabled = true</v>
      </c>
      <c r="K106" s="3"/>
    </row>
    <row r="107" spans="1:11" ht="43.2" x14ac:dyDescent="0.3">
      <c r="A107" s="23" t="str">
        <f>"Job_" &amp; JenkinsJobTable[[#This Row],[Job Name]]</f>
        <v>Job_ITMP_Metering_OMS_MDM-Events_Java</v>
      </c>
      <c r="B107" s="8" t="s">
        <v>2722</v>
      </c>
      <c r="C107" s="8" t="s">
        <v>2785</v>
      </c>
      <c r="D107" s="8" t="s">
        <v>2968</v>
      </c>
      <c r="E107" s="8" t="s">
        <v>2880</v>
      </c>
      <c r="F107" s="8" t="s">
        <v>2788</v>
      </c>
      <c r="G107" s="8" t="s">
        <v>3358</v>
      </c>
      <c r="H107" s="23" t="str">
        <f>IF(LEFT(TRIM(JenkinsJobTable[[#This Row],[SCM URL]]), 5) = "https", "HTTPS", IF(LEFT(TRIM(JenkinsJobTable[[#This Row],[SCM URL]]),3)="ssh", "SSH", "Other"))</f>
        <v>SSH</v>
      </c>
      <c r="I107" s="23"/>
      <c r="J107" s="8" t="str">
        <f>"Jenkins.getInstance().getItem(""" &amp; JenkinsJobTable[[#This Row],[Job Name]] &amp; """).disabled = true"</f>
        <v>Jenkins.getInstance().getItem("ITMP_Metering_OMS_MDM-Events_Java").disabled = true</v>
      </c>
      <c r="K107" s="3"/>
    </row>
    <row r="108" spans="1:11" ht="28.8" x14ac:dyDescent="0.3">
      <c r="A108" s="23" t="str">
        <f>"Job_" &amp; JenkinsJobTable[[#This Row],[Job Name]]</f>
        <v>Job_ITMP_NEED_Net</v>
      </c>
      <c r="B108" s="8" t="s">
        <v>2723</v>
      </c>
      <c r="C108" s="8" t="s">
        <v>2785</v>
      </c>
      <c r="D108" s="8" t="s">
        <v>2973</v>
      </c>
      <c r="E108" s="8" t="s">
        <v>2974</v>
      </c>
      <c r="F108" s="8" t="s">
        <v>2757</v>
      </c>
      <c r="G108" s="8" t="s">
        <v>3360</v>
      </c>
      <c r="H108" s="23" t="str">
        <f>IF(LEFT(TRIM(JenkinsJobTable[[#This Row],[SCM URL]]), 5) = "https", "HTTPS", IF(LEFT(TRIM(JenkinsJobTable[[#This Row],[SCM URL]]),3)="ssh", "SSH", "Other"))</f>
        <v>SSH</v>
      </c>
      <c r="I108" s="23"/>
      <c r="J108" s="8" t="str">
        <f>"Jenkins.getInstance().getItem(""" &amp; JenkinsJobTable[[#This Row],[Job Name]] &amp; """).disabled = true"</f>
        <v>Jenkins.getInstance().getItem("ITMP_NEED_Net").disabled = true</v>
      </c>
      <c r="K108" s="3"/>
    </row>
    <row r="109" spans="1:11" ht="43.2" x14ac:dyDescent="0.3">
      <c r="A109" s="23" t="str">
        <f>"Job_" &amp; JenkinsJobTable[[#This Row],[Job Name]]</f>
        <v>Job_ITMP_OMDashboard_Net</v>
      </c>
      <c r="B109" s="8" t="s">
        <v>2724</v>
      </c>
      <c r="C109" s="8" t="s">
        <v>2785</v>
      </c>
      <c r="D109" s="8" t="s">
        <v>3011</v>
      </c>
      <c r="E109" s="8" t="s">
        <v>3012</v>
      </c>
      <c r="F109" s="8" t="s">
        <v>2757</v>
      </c>
      <c r="G109" s="8" t="s">
        <v>3358</v>
      </c>
      <c r="H109" s="23" t="str">
        <f>IF(LEFT(TRIM(JenkinsJobTable[[#This Row],[SCM URL]]), 5) = "https", "HTTPS", IF(LEFT(TRIM(JenkinsJobTable[[#This Row],[SCM URL]]),3)="ssh", "SSH", "Other"))</f>
        <v>SSH</v>
      </c>
      <c r="I109" s="23"/>
      <c r="J109" s="8" t="str">
        <f>"Jenkins.getInstance().getItem(""" &amp; JenkinsJobTable[[#This Row],[Job Name]] &amp; """).disabled = true"</f>
        <v>Jenkins.getInstance().getItem("ITMP_OMDashboard_Net").disabled = true</v>
      </c>
      <c r="K109" s="3"/>
    </row>
    <row r="110" spans="1:11" ht="28.8" x14ac:dyDescent="0.3">
      <c r="A110" s="23" t="str">
        <f>"Job_" &amp; JenkinsJobTable[[#This Row],[Job Name]]</f>
        <v>Job_ITMP_ONS_Net</v>
      </c>
      <c r="B110" s="8" t="s">
        <v>3019</v>
      </c>
      <c r="C110" s="8" t="s">
        <v>2785</v>
      </c>
      <c r="D110" s="8" t="s">
        <v>3020</v>
      </c>
      <c r="E110" s="8" t="s">
        <v>3021</v>
      </c>
      <c r="F110" s="8" t="s">
        <v>2788</v>
      </c>
      <c r="G110" s="8" t="s">
        <v>3357</v>
      </c>
      <c r="H110" s="23" t="str">
        <f>IF(LEFT(TRIM(JenkinsJobTable[[#This Row],[SCM URL]]), 5) = "https", "HTTPS", IF(LEFT(TRIM(JenkinsJobTable[[#This Row],[SCM URL]]),3)="ssh", "SSH", "Other"))</f>
        <v>HTTPS</v>
      </c>
      <c r="I110" s="23"/>
      <c r="J110" s="8" t="str">
        <f>"Jenkins.getInstance().getItem(""" &amp; JenkinsJobTable[[#This Row],[Job Name]] &amp; """).disabled = true"</f>
        <v>Jenkins.getInstance().getItem("ITMP_ONS_Net").disabled = true</v>
      </c>
      <c r="K110" s="3"/>
    </row>
    <row r="111" spans="1:11" ht="28.8" x14ac:dyDescent="0.3">
      <c r="A111" s="23" t="str">
        <f>"Job_" &amp; JenkinsJobTable[[#This Row],[Job Name]]</f>
        <v>Job_ITMP_PAL</v>
      </c>
      <c r="B111" s="8" t="s">
        <v>3023</v>
      </c>
      <c r="C111" s="8" t="s">
        <v>2785</v>
      </c>
      <c r="D111" s="8" t="s">
        <v>3022</v>
      </c>
      <c r="E111" s="8" t="s">
        <v>3330</v>
      </c>
      <c r="F111" s="8" t="s">
        <v>2757</v>
      </c>
      <c r="G111" s="8" t="s">
        <v>3359</v>
      </c>
      <c r="H111" s="23" t="str">
        <f>IF(LEFT(TRIM(JenkinsJobTable[[#This Row],[SCM URL]]), 5) = "https", "HTTPS", IF(LEFT(TRIM(JenkinsJobTable[[#This Row],[SCM URL]]),3)="ssh", "SSH", "Other"))</f>
        <v>HTTPS</v>
      </c>
      <c r="I111" s="23"/>
      <c r="J111" s="8" t="str">
        <f>"Jenkins.getInstance().getItem(""" &amp; JenkinsJobTable[[#This Row],[Job Name]] &amp; """).disabled = true"</f>
        <v>Jenkins.getInstance().getItem("ITMP_PAL").disabled = true</v>
      </c>
      <c r="K111" s="3"/>
    </row>
    <row r="112" spans="1:11" ht="43.2" x14ac:dyDescent="0.3">
      <c r="A112" s="23" t="str">
        <f>"Job_" &amp; JenkinsJobTable[[#This Row],[Job Name]]</f>
        <v>Job_ITMP_PAL_ProcessMACSS</v>
      </c>
      <c r="B112" s="8" t="s">
        <v>3025</v>
      </c>
      <c r="C112" s="8" t="s">
        <v>2785</v>
      </c>
      <c r="D112" s="8" t="s">
        <v>3024</v>
      </c>
      <c r="E112" s="8" t="s">
        <v>3331</v>
      </c>
      <c r="F112" s="8" t="s">
        <v>2757</v>
      </c>
      <c r="G112" s="8" t="s">
        <v>3359</v>
      </c>
      <c r="H112" s="23" t="str">
        <f>IF(LEFT(TRIM(JenkinsJobTable[[#This Row],[SCM URL]]), 5) = "https", "HTTPS", IF(LEFT(TRIM(JenkinsJobTable[[#This Row],[SCM URL]]),3)="ssh", "SSH", "Other"))</f>
        <v>HTTPS</v>
      </c>
      <c r="I112" s="23"/>
      <c r="J112" s="8" t="str">
        <f>"Jenkins.getInstance().getItem(""" &amp; JenkinsJobTable[[#This Row],[Job Name]] &amp; """).disabled = true"</f>
        <v>Jenkins.getInstance().getItem("ITMP_PAL_ProcessMACSS").disabled = true</v>
      </c>
      <c r="K112" s="3"/>
    </row>
    <row r="113" spans="1:11" ht="57.6" x14ac:dyDescent="0.3">
      <c r="A113" s="23" t="str">
        <f>"Job_" &amp; JenkinsJobTable[[#This Row],[Job Name]]</f>
        <v>Job_ITMP_PAMPMM</v>
      </c>
      <c r="B113" s="8" t="s">
        <v>3027</v>
      </c>
      <c r="C113" s="8" t="s">
        <v>2785</v>
      </c>
      <c r="D113" s="8" t="s">
        <v>3026</v>
      </c>
      <c r="E113" s="8" t="s">
        <v>3332</v>
      </c>
      <c r="F113" s="8" t="s">
        <v>2757</v>
      </c>
      <c r="G113" s="8" t="s">
        <v>3359</v>
      </c>
      <c r="H113" s="23" t="str">
        <f>IF(LEFT(TRIM(JenkinsJobTable[[#This Row],[SCM URL]]), 5) = "https", "HTTPS", IF(LEFT(TRIM(JenkinsJobTable[[#This Row],[SCM URL]]),3)="ssh", "SSH", "Other"))</f>
        <v>HTTPS</v>
      </c>
      <c r="I113" s="23"/>
      <c r="J113" s="8" t="str">
        <f>"Jenkins.getInstance().getItem(""" &amp; JenkinsJobTable[[#This Row],[Job Name]] &amp; """).disabled = true"</f>
        <v>Jenkins.getInstance().getItem("ITMP_PAMPMM").disabled = true</v>
      </c>
      <c r="K113" s="3"/>
    </row>
    <row r="114" spans="1:11" ht="28.8" x14ac:dyDescent="0.3">
      <c r="A114" s="23" t="str">
        <f>"Job_" &amp; JenkinsJobTable[[#This Row],[Job Name]]</f>
        <v>Job_ITMP_PIDS_Net</v>
      </c>
      <c r="B114" s="8" t="s">
        <v>3029</v>
      </c>
      <c r="C114" s="8" t="s">
        <v>2785</v>
      </c>
      <c r="D114" s="8" t="s">
        <v>3028</v>
      </c>
      <c r="E114" s="8" t="s">
        <v>3333</v>
      </c>
      <c r="F114" s="8" t="s">
        <v>2757</v>
      </c>
      <c r="G114" s="8" t="s">
        <v>3359</v>
      </c>
      <c r="H114" s="23" t="str">
        <f>IF(LEFT(TRIM(JenkinsJobTable[[#This Row],[SCM URL]]), 5) = "https", "HTTPS", IF(LEFT(TRIM(JenkinsJobTable[[#This Row],[SCM URL]]),3)="ssh", "SSH", "Other"))</f>
        <v>HTTPS</v>
      </c>
      <c r="I114" s="23"/>
      <c r="J114" s="8" t="str">
        <f>"Jenkins.getInstance().getItem(""" &amp; JenkinsJobTable[[#This Row],[Job Name]] &amp; """).disabled = true"</f>
        <v>Jenkins.getInstance().getItem("ITMP_PIDS_Net").disabled = true</v>
      </c>
      <c r="K114" s="3"/>
    </row>
    <row r="115" spans="1:11" ht="28.8" x14ac:dyDescent="0.3">
      <c r="A115" s="23" t="str">
        <f>"Job_" &amp; JenkinsJobTable[[#This Row],[Job Name]]</f>
        <v>Job_ITMP_PMIS_Net</v>
      </c>
      <c r="B115" s="8" t="s">
        <v>2725</v>
      </c>
      <c r="C115" s="8" t="s">
        <v>2785</v>
      </c>
      <c r="D115" s="8" t="s">
        <v>3013</v>
      </c>
      <c r="E115" s="8" t="s">
        <v>3014</v>
      </c>
      <c r="F115" s="8" t="s">
        <v>2757</v>
      </c>
      <c r="G115" s="8" t="s">
        <v>3360</v>
      </c>
      <c r="H115" s="23" t="str">
        <f>IF(LEFT(TRIM(JenkinsJobTable[[#This Row],[SCM URL]]), 5) = "https", "HTTPS", IF(LEFT(TRIM(JenkinsJobTable[[#This Row],[SCM URL]]),3)="ssh", "SSH", "Other"))</f>
        <v>SSH</v>
      </c>
      <c r="I115" s="23"/>
      <c r="J115" s="8" t="str">
        <f>"Jenkins.getInstance().getItem(""" &amp; JenkinsJobTable[[#This Row],[Job Name]] &amp; """).disabled = true"</f>
        <v>Jenkins.getInstance().getItem("ITMP_PMIS_Net").disabled = true</v>
      </c>
      <c r="K115" s="3"/>
    </row>
    <row r="116" spans="1:11" ht="57.6" x14ac:dyDescent="0.3">
      <c r="A116" s="23" t="str">
        <f>"Job_" &amp; JenkinsJobTable[[#This Row],[Job Name]]</f>
        <v>Job_ITMP_PowerTrackerAudit</v>
      </c>
      <c r="B116" s="8" t="s">
        <v>3032</v>
      </c>
      <c r="C116" s="8" t="s">
        <v>2785</v>
      </c>
      <c r="D116" s="8" t="s">
        <v>3031</v>
      </c>
      <c r="E116" s="8" t="s">
        <v>3334</v>
      </c>
      <c r="F116" s="8" t="s">
        <v>2822</v>
      </c>
      <c r="G116" s="8" t="s">
        <v>3359</v>
      </c>
      <c r="H116" s="23" t="str">
        <f>IF(LEFT(TRIM(JenkinsJobTable[[#This Row],[SCM URL]]), 5) = "https", "HTTPS", IF(LEFT(TRIM(JenkinsJobTable[[#This Row],[SCM URL]]),3)="ssh", "SSH", "Other"))</f>
        <v>HTTPS</v>
      </c>
      <c r="I116" s="23"/>
      <c r="J116" s="8" t="str">
        <f>"Jenkins.getInstance().getItem(""" &amp; JenkinsJobTable[[#This Row],[Job Name]] &amp; """).disabled = true"</f>
        <v>Jenkins.getInstance().getItem("ITMP_PowerTrackerAudit").disabled = true</v>
      </c>
      <c r="K116" s="3"/>
    </row>
    <row r="117" spans="1:11" ht="72" x14ac:dyDescent="0.3">
      <c r="A117" s="23" t="str">
        <f>"Job_" &amp; JenkinsJobTable[[#This Row],[Job Name]]</f>
        <v>Job_ITMP_PrimaWeb_Java</v>
      </c>
      <c r="B117" s="8" t="s">
        <v>3034</v>
      </c>
      <c r="C117" s="8" t="s">
        <v>2785</v>
      </c>
      <c r="D117" s="8" t="s">
        <v>3033</v>
      </c>
      <c r="E117" s="8" t="s">
        <v>3335</v>
      </c>
      <c r="F117" s="8" t="s">
        <v>2788</v>
      </c>
      <c r="G117" s="8" t="s">
        <v>3359</v>
      </c>
      <c r="H117" s="23" t="str">
        <f>IF(LEFT(TRIM(JenkinsJobTable[[#This Row],[SCM URL]]), 5) = "https", "HTTPS", IF(LEFT(TRIM(JenkinsJobTable[[#This Row],[SCM URL]]),3)="ssh", "SSH", "Other"))</f>
        <v>HTTPS</v>
      </c>
      <c r="I117" s="23"/>
      <c r="J117" s="8" t="str">
        <f>"Jenkins.getInstance().getItem(""" &amp; JenkinsJobTable[[#This Row],[Job Name]] &amp; """).disabled = true"</f>
        <v>Jenkins.getInstance().getItem("ITMP_PrimaWeb_Java").disabled = true</v>
      </c>
      <c r="K117" s="3"/>
    </row>
    <row r="118" spans="1:11" ht="57.6" x14ac:dyDescent="0.3">
      <c r="A118" s="23" t="str">
        <f>"Job_" &amp; JenkinsJobTable[[#This Row],[Job Name]]</f>
        <v>Job_ITMP_PrimaWeb_Net</v>
      </c>
      <c r="B118" s="8" t="s">
        <v>3036</v>
      </c>
      <c r="C118" s="8" t="s">
        <v>2785</v>
      </c>
      <c r="D118" s="8" t="s">
        <v>3035</v>
      </c>
      <c r="E118" s="8" t="s">
        <v>3336</v>
      </c>
      <c r="F118" s="8" t="s">
        <v>2757</v>
      </c>
      <c r="G118" s="8" t="s">
        <v>3359</v>
      </c>
      <c r="H118" s="23" t="str">
        <f>IF(LEFT(TRIM(JenkinsJobTable[[#This Row],[SCM URL]]), 5) = "https", "HTTPS", IF(LEFT(TRIM(JenkinsJobTable[[#This Row],[SCM URL]]),3)="ssh", "SSH", "Other"))</f>
        <v>HTTPS</v>
      </c>
      <c r="I118" s="23"/>
      <c r="J118" s="8" t="str">
        <f>"Jenkins.getInstance().getItem(""" &amp; JenkinsJobTable[[#This Row],[Job Name]] &amp; """).disabled = true"</f>
        <v>Jenkins.getInstance().getItem("ITMP_PrimaWeb_Net").disabled = true</v>
      </c>
      <c r="K118" s="3"/>
    </row>
    <row r="119" spans="1:11" ht="57.6" x14ac:dyDescent="0.3">
      <c r="A119" s="23" t="str">
        <f>"Job_" &amp; JenkinsJobTable[[#This Row],[Job Name]]</f>
        <v>Job_ITMP_ReportPowerTheft_Net</v>
      </c>
      <c r="B119" s="8" t="s">
        <v>3038</v>
      </c>
      <c r="C119" s="8" t="s">
        <v>2785</v>
      </c>
      <c r="D119" s="8" t="s">
        <v>3037</v>
      </c>
      <c r="E119" s="8" t="s">
        <v>3337</v>
      </c>
      <c r="F119" s="8" t="s">
        <v>2757</v>
      </c>
      <c r="G119" s="8" t="s">
        <v>3359</v>
      </c>
      <c r="H119" s="23" t="str">
        <f>IF(LEFT(TRIM(JenkinsJobTable[[#This Row],[SCM URL]]), 5) = "https", "HTTPS", IF(LEFT(TRIM(JenkinsJobTable[[#This Row],[SCM URL]]),3)="ssh", "SSH", "Other"))</f>
        <v>HTTPS</v>
      </c>
      <c r="I119" s="23"/>
      <c r="J119" s="8" t="str">
        <f>"Jenkins.getInstance().getItem(""" &amp; JenkinsJobTable[[#This Row],[Job Name]] &amp; """).disabled = true"</f>
        <v>Jenkins.getInstance().getItem("ITMP_ReportPowerTheft_Net").disabled = true</v>
      </c>
      <c r="K119" s="3"/>
    </row>
    <row r="120" spans="1:11" ht="28.8" x14ac:dyDescent="0.3">
      <c r="A120" s="23" t="str">
        <f>"Job_" &amp; JenkinsJobTable[[#This Row],[Job Name]]</f>
        <v>Job_ITMP_RETWO</v>
      </c>
      <c r="B120" s="8" t="s">
        <v>3040</v>
      </c>
      <c r="C120" s="8" t="s">
        <v>2785</v>
      </c>
      <c r="D120" s="8" t="s">
        <v>3039</v>
      </c>
      <c r="E120" s="8" t="s">
        <v>3338</v>
      </c>
      <c r="F120" s="8" t="s">
        <v>2788</v>
      </c>
      <c r="G120" s="8" t="s">
        <v>3359</v>
      </c>
      <c r="H120" s="23" t="str">
        <f>IF(LEFT(TRIM(JenkinsJobTable[[#This Row],[SCM URL]]), 5) = "https", "HTTPS", IF(LEFT(TRIM(JenkinsJobTable[[#This Row],[SCM URL]]),3)="ssh", "SSH", "Other"))</f>
        <v>HTTPS</v>
      </c>
      <c r="I120" s="23"/>
      <c r="J120" s="8" t="str">
        <f>"Jenkins.getInstance().getItem(""" &amp; JenkinsJobTable[[#This Row],[Job Name]] &amp; """).disabled = true"</f>
        <v>Jenkins.getInstance().getItem("ITMP_RETWO").disabled = true</v>
      </c>
      <c r="K120" s="3"/>
    </row>
    <row r="121" spans="1:11" ht="43.2" x14ac:dyDescent="0.3">
      <c r="A121" s="23" t="str">
        <f>"Job_" &amp; JenkinsJobTable[[#This Row],[Job Name]]</f>
        <v>Job_ITMP_ReusableComponents_Net</v>
      </c>
      <c r="B121" s="8" t="s">
        <v>1130</v>
      </c>
      <c r="C121" s="8" t="s">
        <v>2785</v>
      </c>
      <c r="D121" s="8" t="s">
        <v>3015</v>
      </c>
      <c r="E121" s="8" t="s">
        <v>3016</v>
      </c>
      <c r="F121" s="8" t="s">
        <v>2757</v>
      </c>
      <c r="G121" s="8" t="s">
        <v>3358</v>
      </c>
      <c r="H121" s="23" t="str">
        <f>IF(LEFT(TRIM(JenkinsJobTable[[#This Row],[SCM URL]]), 5) = "https", "HTTPS", IF(LEFT(TRIM(JenkinsJobTable[[#This Row],[SCM URL]]),3)="ssh", "SSH", "Other"))</f>
        <v>SSH</v>
      </c>
      <c r="I121" s="23"/>
      <c r="J121" s="8" t="str">
        <f>"Jenkins.getInstance().getItem(""" &amp; JenkinsJobTable[[#This Row],[Job Name]] &amp; """).disabled = true"</f>
        <v>Jenkins.getInstance().getItem("ITMP_ReusableComponents_Net").disabled = true</v>
      </c>
      <c r="K121" s="3"/>
    </row>
    <row r="122" spans="1:11" ht="28.8" x14ac:dyDescent="0.3">
      <c r="A122" s="23" t="str">
        <f>"Job_" &amp; JenkinsJobTable[[#This Row],[Job Name]]</f>
        <v>Job_ITMP_SAM_Net</v>
      </c>
      <c r="B122" s="8" t="s">
        <v>3043</v>
      </c>
      <c r="C122" s="8" t="s">
        <v>2785</v>
      </c>
      <c r="D122" s="8" t="s">
        <v>3044</v>
      </c>
      <c r="E122" s="8" t="s">
        <v>3045</v>
      </c>
      <c r="F122" s="8" t="s">
        <v>2757</v>
      </c>
      <c r="G122" s="8" t="s">
        <v>3357</v>
      </c>
      <c r="H122" s="23" t="str">
        <f>IF(LEFT(TRIM(JenkinsJobTable[[#This Row],[SCM URL]]), 5) = "https", "HTTPS", IF(LEFT(TRIM(JenkinsJobTable[[#This Row],[SCM URL]]),3)="ssh", "SSH", "Other"))</f>
        <v>HTTPS</v>
      </c>
      <c r="I122" s="23"/>
      <c r="J122" s="8" t="str">
        <f>"Jenkins.getInstance().getItem(""" &amp; JenkinsJobTable[[#This Row],[Job Name]] &amp; """).disabled = true"</f>
        <v>Jenkins.getInstance().getItem("ITMP_SAM_Net").disabled = true</v>
      </c>
      <c r="K122" s="3"/>
    </row>
    <row r="123" spans="1:11" ht="43.2" x14ac:dyDescent="0.3">
      <c r="A123" s="23" t="str">
        <f>"Job_" &amp; JenkinsJobTable[[#This Row],[Job Name]]</f>
        <v>Job_ITMP_SampleApp_Net</v>
      </c>
      <c r="B123" s="8" t="s">
        <v>3047</v>
      </c>
      <c r="C123" s="8" t="s">
        <v>2785</v>
      </c>
      <c r="D123" s="8" t="s">
        <v>3046</v>
      </c>
      <c r="E123" s="8" t="s">
        <v>3339</v>
      </c>
      <c r="F123" s="8" t="s">
        <v>2757</v>
      </c>
      <c r="G123" s="8" t="s">
        <v>3359</v>
      </c>
      <c r="H123" s="23" t="str">
        <f>IF(LEFT(TRIM(JenkinsJobTable[[#This Row],[SCM URL]]), 5) = "https", "HTTPS", IF(LEFT(TRIM(JenkinsJobTable[[#This Row],[SCM URL]]),3)="ssh", "SSH", "Other"))</f>
        <v>HTTPS</v>
      </c>
      <c r="I123" s="23"/>
      <c r="J123" s="8" t="str">
        <f>"Jenkins.getInstance().getItem(""" &amp; JenkinsJobTable[[#This Row],[Job Name]] &amp; """).disabled = true"</f>
        <v>Jenkins.getInstance().getItem("ITMP_SampleApp_Net").disabled = true</v>
      </c>
      <c r="K123" s="3"/>
    </row>
    <row r="124" spans="1:11" ht="28.8" x14ac:dyDescent="0.3">
      <c r="A124" s="23" t="str">
        <f>"Job_" &amp; JenkinsJobTable[[#This Row],[Job Name]]</f>
        <v>Job_ITMP_SBAMS_Net</v>
      </c>
      <c r="B124" s="8" t="s">
        <v>3048</v>
      </c>
      <c r="C124" s="8" t="s">
        <v>2785</v>
      </c>
      <c r="D124" s="8" t="s">
        <v>3049</v>
      </c>
      <c r="E124" s="8" t="s">
        <v>3050</v>
      </c>
      <c r="F124" s="8" t="s">
        <v>2788</v>
      </c>
      <c r="G124" s="8" t="s">
        <v>3357</v>
      </c>
      <c r="H124" s="23" t="str">
        <f>IF(LEFT(TRIM(JenkinsJobTable[[#This Row],[SCM URL]]), 5) = "https", "HTTPS", IF(LEFT(TRIM(JenkinsJobTable[[#This Row],[SCM URL]]),3)="ssh", "SSH", "Other"))</f>
        <v>HTTPS</v>
      </c>
      <c r="I124" s="23"/>
      <c r="J124" s="8" t="str">
        <f>"Jenkins.getInstance().getItem(""" &amp; JenkinsJobTable[[#This Row],[Job Name]] &amp; """).disabled = true"</f>
        <v>Jenkins.getInstance().getItem("ITMP_SBAMS_Net").disabled = true</v>
      </c>
      <c r="K124" s="3"/>
    </row>
    <row r="125" spans="1:11" ht="43.2" x14ac:dyDescent="0.3">
      <c r="A125" s="23" t="str">
        <f>"Job_" &amp; JenkinsJobTable[[#This Row],[Job Name]]</f>
        <v>Job_ITMP_SCAPPS_Geninactive</v>
      </c>
      <c r="B125" s="8" t="s">
        <v>2726</v>
      </c>
      <c r="C125" s="8" t="s">
        <v>2785</v>
      </c>
      <c r="D125" s="8" t="s">
        <v>3017</v>
      </c>
      <c r="E125" s="8" t="s">
        <v>3018</v>
      </c>
      <c r="F125" s="8" t="s">
        <v>2757</v>
      </c>
      <c r="G125" s="8" t="s">
        <v>3358</v>
      </c>
      <c r="H125" s="23" t="str">
        <f>IF(LEFT(TRIM(JenkinsJobTable[[#This Row],[SCM URL]]), 5) = "https", "HTTPS", IF(LEFT(TRIM(JenkinsJobTable[[#This Row],[SCM URL]]),3)="ssh", "SSH", "Other"))</f>
        <v>SSH</v>
      </c>
      <c r="I125" s="23"/>
      <c r="J125" s="8" t="str">
        <f>"Jenkins.getInstance().getItem(""" &amp; JenkinsJobTable[[#This Row],[Job Name]] &amp; """).disabled = true"</f>
        <v>Jenkins.getInstance().getItem("ITMP_SCAPPS_Geninactive").disabled = true</v>
      </c>
      <c r="K125" s="3"/>
    </row>
    <row r="126" spans="1:11" ht="43.2" x14ac:dyDescent="0.3">
      <c r="A126" s="23" t="str">
        <f>"Job_" &amp; JenkinsJobTable[[#This Row],[Job Name]]</f>
        <v>Job_ITMP_SCR727_Java</v>
      </c>
      <c r="B126" s="8" t="s">
        <v>3054</v>
      </c>
      <c r="C126" s="8" t="s">
        <v>2785</v>
      </c>
      <c r="D126" s="8" t="s">
        <v>3053</v>
      </c>
      <c r="E126" s="8" t="s">
        <v>3303</v>
      </c>
      <c r="F126" s="8" t="s">
        <v>2788</v>
      </c>
      <c r="G126" s="8" t="s">
        <v>3359</v>
      </c>
      <c r="H126" s="23" t="str">
        <f>IF(LEFT(TRIM(JenkinsJobTable[[#This Row],[SCM URL]]), 5) = "https", "HTTPS", IF(LEFT(TRIM(JenkinsJobTable[[#This Row],[SCM URL]]),3)="ssh", "SSH", "Other"))</f>
        <v>HTTPS</v>
      </c>
      <c r="I126" s="23"/>
      <c r="J126" s="8" t="str">
        <f>"Jenkins.getInstance().getItem(""" &amp; JenkinsJobTable[[#This Row],[Job Name]] &amp; """).disabled = true"</f>
        <v>Jenkins.getInstance().getItem("ITMP_SCR727_Java").disabled = true</v>
      </c>
      <c r="K126" s="3"/>
    </row>
    <row r="127" spans="1:11" ht="28.8" x14ac:dyDescent="0.3">
      <c r="A127" s="23" t="str">
        <f>"Job_" &amp; JenkinsJobTable[[#This Row],[Job Name]]</f>
        <v>Job_ITMP_SCRCatalyst</v>
      </c>
      <c r="B127" s="8" t="s">
        <v>3056</v>
      </c>
      <c r="C127" s="8" t="s">
        <v>2785</v>
      </c>
      <c r="D127" s="8" t="s">
        <v>3055</v>
      </c>
      <c r="E127" s="8" t="s">
        <v>3340</v>
      </c>
      <c r="F127" s="8" t="s">
        <v>2788</v>
      </c>
      <c r="G127" s="8" t="s">
        <v>3359</v>
      </c>
      <c r="H127" s="23" t="str">
        <f>IF(LEFT(TRIM(JenkinsJobTable[[#This Row],[SCM URL]]), 5) = "https", "HTTPS", IF(LEFT(TRIM(JenkinsJobTable[[#This Row],[SCM URL]]),3)="ssh", "SSH", "Other"))</f>
        <v>HTTPS</v>
      </c>
      <c r="I127" s="23"/>
      <c r="J127" s="8" t="str">
        <f>"Jenkins.getInstance().getItem(""" &amp; JenkinsJobTable[[#This Row],[Job Name]] &amp; """).disabled = true"</f>
        <v>Jenkins.getInstance().getItem("ITMP_SCRCatalyst").disabled = true</v>
      </c>
      <c r="K127" s="3"/>
    </row>
    <row r="128" spans="1:11" ht="28.8" x14ac:dyDescent="0.3">
      <c r="A128" s="23" t="str">
        <f>"Job_" &amp; JenkinsJobTable[[#This Row],[Job Name]]</f>
        <v>Job_ITMP_SDL_Net</v>
      </c>
      <c r="B128" s="8" t="s">
        <v>2727</v>
      </c>
      <c r="C128" s="8" t="s">
        <v>2785</v>
      </c>
      <c r="D128" s="8" t="s">
        <v>3030</v>
      </c>
      <c r="E128" s="8" t="s">
        <v>2940</v>
      </c>
      <c r="F128" s="8" t="s">
        <v>2757</v>
      </c>
      <c r="G128" s="8" t="s">
        <v>3360</v>
      </c>
      <c r="H128" s="23" t="str">
        <f>IF(LEFT(TRIM(JenkinsJobTable[[#This Row],[SCM URL]]), 5) = "https", "HTTPS", IF(LEFT(TRIM(JenkinsJobTable[[#This Row],[SCM URL]]),3)="ssh", "SSH", "Other"))</f>
        <v>SSH</v>
      </c>
      <c r="I128" s="23"/>
      <c r="J128" s="8" t="str">
        <f>"Jenkins.getInstance().getItem(""" &amp; JenkinsJobTable[[#This Row],[Job Name]] &amp; """).disabled = true"</f>
        <v>Jenkins.getInstance().getItem("ITMP_SDL_Net").disabled = true</v>
      </c>
      <c r="K128" s="3"/>
    </row>
    <row r="129" spans="1:11" ht="43.2" x14ac:dyDescent="0.3">
      <c r="A129" s="23" t="str">
        <f>"Job_" &amp; JenkinsJobTable[[#This Row],[Job Name]]</f>
        <v>Job_ITMP_Secretariat_Net</v>
      </c>
      <c r="B129" s="8" t="s">
        <v>3060</v>
      </c>
      <c r="C129" s="8" t="s">
        <v>2785</v>
      </c>
      <c r="D129" s="8" t="s">
        <v>3059</v>
      </c>
      <c r="E129" s="8" t="s">
        <v>3341</v>
      </c>
      <c r="F129" s="8" t="s">
        <v>2761</v>
      </c>
      <c r="G129" s="8" t="s">
        <v>3359</v>
      </c>
      <c r="H129" s="23" t="str">
        <f>IF(LEFT(TRIM(JenkinsJobTable[[#This Row],[SCM URL]]), 5) = "https", "HTTPS", IF(LEFT(TRIM(JenkinsJobTable[[#This Row],[SCM URL]]),3)="ssh", "SSH", "Other"))</f>
        <v>HTTPS</v>
      </c>
      <c r="I129" s="23"/>
      <c r="J129" s="8" t="str">
        <f>"Jenkins.getInstance().getItem(""" &amp; JenkinsJobTable[[#This Row],[Job Name]] &amp; """).disabled = true"</f>
        <v>Jenkins.getInstance().getItem("ITMP_Secretariat_Net").disabled = true</v>
      </c>
      <c r="K129" s="3"/>
    </row>
    <row r="130" spans="1:11" ht="28.8" x14ac:dyDescent="0.3">
      <c r="A130" s="23" t="str">
        <f>"Job_" &amp; JenkinsJobTable[[#This Row],[Job Name]]</f>
        <v>Job_ITMP_SmithMtn_Net</v>
      </c>
      <c r="B130" s="8" t="s">
        <v>3062</v>
      </c>
      <c r="C130" s="8" t="s">
        <v>2785</v>
      </c>
      <c r="D130" s="8" t="s">
        <v>3061</v>
      </c>
      <c r="E130" s="8" t="s">
        <v>3342</v>
      </c>
      <c r="F130" s="8" t="s">
        <v>2757</v>
      </c>
      <c r="G130" s="8" t="s">
        <v>3359</v>
      </c>
      <c r="H130" s="23" t="str">
        <f>IF(LEFT(TRIM(JenkinsJobTable[[#This Row],[SCM URL]]), 5) = "https", "HTTPS", IF(LEFT(TRIM(JenkinsJobTable[[#This Row],[SCM URL]]),3)="ssh", "SSH", "Other"))</f>
        <v>HTTPS</v>
      </c>
      <c r="I130" s="23"/>
      <c r="J130" s="8" t="str">
        <f>"Jenkins.getInstance().getItem(""" &amp; JenkinsJobTable[[#This Row],[Job Name]] &amp; """).disabled = true"</f>
        <v>Jenkins.getInstance().getItem("ITMP_SmithMtn_Net").disabled = true</v>
      </c>
      <c r="K130" s="3"/>
    </row>
    <row r="131" spans="1:11" ht="28.8" x14ac:dyDescent="0.3">
      <c r="A131" s="23" t="str">
        <f>"Job_" &amp; JenkinsJobTable[[#This Row],[Job Name]]</f>
        <v>Job_ITMP_Spectrum_Net</v>
      </c>
      <c r="B131" s="8" t="s">
        <v>3063</v>
      </c>
      <c r="C131" s="8" t="s">
        <v>2785</v>
      </c>
      <c r="D131" s="8" t="s">
        <v>3064</v>
      </c>
      <c r="E131" s="8" t="s">
        <v>3065</v>
      </c>
      <c r="F131" s="8" t="s">
        <v>2757</v>
      </c>
      <c r="G131" s="8" t="s">
        <v>3357</v>
      </c>
      <c r="H131" s="23" t="str">
        <f>IF(LEFT(TRIM(JenkinsJobTable[[#This Row],[SCM URL]]), 5) = "https", "HTTPS", IF(LEFT(TRIM(JenkinsJobTable[[#This Row],[SCM URL]]),3)="ssh", "SSH", "Other"))</f>
        <v>HTTPS</v>
      </c>
      <c r="I131" s="23"/>
      <c r="J131" s="8" t="str">
        <f>"Jenkins.getInstance().getItem(""" &amp; JenkinsJobTable[[#This Row],[Job Name]] &amp; """).disabled = true"</f>
        <v>Jenkins.getInstance().getItem("ITMP_Spectrum_Net").disabled = true</v>
      </c>
      <c r="K131" s="3"/>
    </row>
    <row r="132" spans="1:11" ht="28.8" x14ac:dyDescent="0.3">
      <c r="A132" s="23" t="str">
        <f>"Job_" &amp; JenkinsJobTable[[#This Row],[Job Name]]</f>
        <v>Job_ITMP_Substation_IED</v>
      </c>
      <c r="B132" s="8" t="s">
        <v>2728</v>
      </c>
      <c r="C132" s="8" t="s">
        <v>2785</v>
      </c>
      <c r="D132" s="8" t="s">
        <v>3041</v>
      </c>
      <c r="E132" s="8" t="s">
        <v>3042</v>
      </c>
      <c r="F132" s="8" t="s">
        <v>2757</v>
      </c>
      <c r="G132" s="8" t="s">
        <v>3358</v>
      </c>
      <c r="H132" s="23" t="str">
        <f>IF(LEFT(TRIM(JenkinsJobTable[[#This Row],[SCM URL]]), 5) = "https", "HTTPS", IF(LEFT(TRIM(JenkinsJobTable[[#This Row],[SCM URL]]),3)="ssh", "SSH", "Other"))</f>
        <v>SSH</v>
      </c>
      <c r="I132" s="23"/>
      <c r="J132" s="8" t="str">
        <f>"Jenkins.getInstance().getItem(""" &amp; JenkinsJobTable[[#This Row],[Job Name]] &amp; """).disabled = true"</f>
        <v>Jenkins.getInstance().getItem("ITMP_Substation_IED").disabled = true</v>
      </c>
      <c r="K132" s="3"/>
    </row>
    <row r="133" spans="1:11" ht="43.2" x14ac:dyDescent="0.3">
      <c r="A133" s="23" t="str">
        <f>"Job_" &amp; JenkinsJobTable[[#This Row],[Job Name]]</f>
        <v>Job_ITMP_Swami_NonProd_Java</v>
      </c>
      <c r="B133" s="8" t="s">
        <v>2729</v>
      </c>
      <c r="C133" s="8" t="s">
        <v>2785</v>
      </c>
      <c r="D133" s="8" t="s">
        <v>3051</v>
      </c>
      <c r="E133" s="8" t="s">
        <v>3052</v>
      </c>
      <c r="F133" s="8" t="s">
        <v>2788</v>
      </c>
      <c r="G133" s="8" t="s">
        <v>3358</v>
      </c>
      <c r="H133" s="23" t="str">
        <f>IF(LEFT(TRIM(JenkinsJobTable[[#This Row],[SCM URL]]), 5) = "https", "HTTPS", IF(LEFT(TRIM(JenkinsJobTable[[#This Row],[SCM URL]]),3)="ssh", "SSH", "Other"))</f>
        <v>SSH</v>
      </c>
      <c r="I133" s="23"/>
      <c r="J133" s="8" t="str">
        <f>"Jenkins.getInstance().getItem(""" &amp; JenkinsJobTable[[#This Row],[Job Name]] &amp; """).disabled = true"</f>
        <v>Jenkins.getInstance().getItem("ITMP_Swami_NonProd_Java").disabled = true</v>
      </c>
      <c r="K133" s="3"/>
    </row>
    <row r="134" spans="1:11" ht="43.2" x14ac:dyDescent="0.3">
      <c r="A134" s="23" t="str">
        <f>"Job_" &amp; JenkinsJobTable[[#This Row],[Job Name]]</f>
        <v>Job_ITMP_SwitchReport_Java</v>
      </c>
      <c r="B134" s="8" t="s">
        <v>3071</v>
      </c>
      <c r="C134" s="8" t="s">
        <v>2785</v>
      </c>
      <c r="D134" s="8" t="s">
        <v>3070</v>
      </c>
      <c r="E134" s="8" t="s">
        <v>3317</v>
      </c>
      <c r="F134" s="8" t="s">
        <v>2788</v>
      </c>
      <c r="G134" s="8" t="s">
        <v>3359</v>
      </c>
      <c r="H134" s="23" t="str">
        <f>IF(LEFT(TRIM(JenkinsJobTable[[#This Row],[SCM URL]]), 5) = "https", "HTTPS", IF(LEFT(TRIM(JenkinsJobTable[[#This Row],[SCM URL]]),3)="ssh", "SSH", "Other"))</f>
        <v>HTTPS</v>
      </c>
      <c r="I134" s="23"/>
      <c r="J134" s="8" t="str">
        <f>"Jenkins.getInstance().getItem(""" &amp; JenkinsJobTable[[#This Row],[Job Name]] &amp; """).disabled = true"</f>
        <v>Jenkins.getInstance().getItem("ITMP_SwitchReport_Java").disabled = true</v>
      </c>
      <c r="K134" s="3"/>
    </row>
    <row r="135" spans="1:11" ht="28.8" x14ac:dyDescent="0.3">
      <c r="A135" s="23" t="str">
        <f>"Job_" &amp; JenkinsJobTable[[#This Row],[Job Name]]</f>
        <v>Job_ITMP_TCR</v>
      </c>
      <c r="B135" s="8" t="s">
        <v>3073</v>
      </c>
      <c r="C135" s="8" t="s">
        <v>2785</v>
      </c>
      <c r="D135" s="8" t="s">
        <v>3072</v>
      </c>
      <c r="E135" s="8" t="s">
        <v>3343</v>
      </c>
      <c r="F135" s="8" t="s">
        <v>2757</v>
      </c>
      <c r="G135" s="8" t="s">
        <v>3359</v>
      </c>
      <c r="H135" s="23" t="str">
        <f>IF(LEFT(TRIM(JenkinsJobTable[[#This Row],[SCM URL]]), 5) = "https", "HTTPS", IF(LEFT(TRIM(JenkinsJobTable[[#This Row],[SCM URL]]),3)="ssh", "SSH", "Other"))</f>
        <v>HTTPS</v>
      </c>
      <c r="I135" s="23"/>
      <c r="J135" s="8" t="str">
        <f>"Jenkins.getInstance().getItem(""" &amp; JenkinsJobTable[[#This Row],[Job Name]] &amp; """).disabled = true"</f>
        <v>Jenkins.getInstance().getItem("ITMP_TCR").disabled = true</v>
      </c>
      <c r="K135" s="3"/>
    </row>
    <row r="136" spans="1:11" ht="57.6" x14ac:dyDescent="0.3">
      <c r="A136" s="23" t="str">
        <f>"Job_" &amp; JenkinsJobTable[[#This Row],[Job Name]]</f>
        <v>Job_ITMP_TranSourceEnergy_Net</v>
      </c>
      <c r="B136" s="8" t="s">
        <v>3075</v>
      </c>
      <c r="C136" s="8" t="s">
        <v>2785</v>
      </c>
      <c r="D136" s="8" t="s">
        <v>3074</v>
      </c>
      <c r="E136" s="8" t="s">
        <v>3344</v>
      </c>
      <c r="F136" s="8" t="s">
        <v>2757</v>
      </c>
      <c r="G136" s="8" t="s">
        <v>3359</v>
      </c>
      <c r="H136" s="23" t="str">
        <f>IF(LEFT(TRIM(JenkinsJobTable[[#This Row],[SCM URL]]), 5) = "https", "HTTPS", IF(LEFT(TRIM(JenkinsJobTable[[#This Row],[SCM URL]]),3)="ssh", "SSH", "Other"))</f>
        <v>HTTPS</v>
      </c>
      <c r="I136" s="23"/>
      <c r="J136" s="8" t="str">
        <f>"Jenkins.getInstance().getItem(""" &amp; JenkinsJobTable[[#This Row],[Job Name]] &amp; """).disabled = true"</f>
        <v>Jenkins.getInstance().getItem("ITMP_TranSourceEnergy_Net").disabled = true</v>
      </c>
      <c r="K136" s="3"/>
    </row>
    <row r="137" spans="1:11" ht="28.8" x14ac:dyDescent="0.3">
      <c r="A137" s="23" t="str">
        <f>"Job_" &amp; JenkinsJobTable[[#This Row],[Job Name]]</f>
        <v>Job_ITMP_UIQMonitor_Java</v>
      </c>
      <c r="B137" s="8" t="s">
        <v>2730</v>
      </c>
      <c r="C137" s="8" t="s">
        <v>2785</v>
      </c>
      <c r="D137" s="8" t="s">
        <v>3057</v>
      </c>
      <c r="E137" s="8" t="s">
        <v>3058</v>
      </c>
      <c r="F137" s="8" t="s">
        <v>2788</v>
      </c>
      <c r="G137" s="8" t="s">
        <v>3358</v>
      </c>
      <c r="H137" s="23" t="str">
        <f>IF(LEFT(TRIM(JenkinsJobTable[[#This Row],[SCM URL]]), 5) = "https", "HTTPS", IF(LEFT(TRIM(JenkinsJobTable[[#This Row],[SCM URL]]),3)="ssh", "SSH", "Other"))</f>
        <v>SSH</v>
      </c>
      <c r="I137" s="23"/>
      <c r="J137" s="8" t="str">
        <f>"Jenkins.getInstance().getItem(""" &amp; JenkinsJobTable[[#This Row],[Job Name]] &amp; """).disabled = true"</f>
        <v>Jenkins.getInstance().getItem("ITMP_UIQMonitor_Java").disabled = true</v>
      </c>
      <c r="K137" s="3"/>
    </row>
    <row r="138" spans="1:11" ht="43.2" x14ac:dyDescent="0.3">
      <c r="A138" s="23" t="str">
        <f>"Job_" &amp; JenkinsJobTable[[#This Row],[Job Name]]</f>
        <v>Job_ITMP_Userparms</v>
      </c>
      <c r="B138" s="8" t="s">
        <v>3079</v>
      </c>
      <c r="C138" s="8" t="s">
        <v>2785</v>
      </c>
      <c r="D138" s="8" t="s">
        <v>3078</v>
      </c>
      <c r="E138" s="8" t="s">
        <v>3303</v>
      </c>
      <c r="F138" s="8" t="s">
        <v>2788</v>
      </c>
      <c r="G138" s="8" t="s">
        <v>3359</v>
      </c>
      <c r="H138" s="23" t="str">
        <f>IF(LEFT(TRIM(JenkinsJobTable[[#This Row],[SCM URL]]), 5) = "https", "HTTPS", IF(LEFT(TRIM(JenkinsJobTable[[#This Row],[SCM URL]]),3)="ssh", "SSH", "Other"))</f>
        <v>HTTPS</v>
      </c>
      <c r="I138" s="23"/>
      <c r="J138" s="8" t="str">
        <f>"Jenkins.getInstance().getItem(""" &amp; JenkinsJobTable[[#This Row],[Job Name]] &amp; """).disabled = true"</f>
        <v>Jenkins.getInstance().getItem("ITMP_Userparms").disabled = true</v>
      </c>
      <c r="K138" s="3"/>
    </row>
    <row r="139" spans="1:11" ht="28.8" x14ac:dyDescent="0.3">
      <c r="A139" s="23" t="str">
        <f>"Job_" &amp; JenkinsJobTable[[#This Row],[Job Name]]</f>
        <v>Job_ITMP_USTIRata</v>
      </c>
      <c r="B139" s="8" t="s">
        <v>2731</v>
      </c>
      <c r="C139" s="8" t="s">
        <v>2785</v>
      </c>
      <c r="D139" s="8" t="s">
        <v>3066</v>
      </c>
      <c r="E139" s="8" t="s">
        <v>3067</v>
      </c>
      <c r="F139" s="8" t="s">
        <v>2757</v>
      </c>
      <c r="G139" s="8" t="s">
        <v>3358</v>
      </c>
      <c r="H139" s="23" t="str">
        <f>IF(LEFT(TRIM(JenkinsJobTable[[#This Row],[SCM URL]]), 5) = "https", "HTTPS", IF(LEFT(TRIM(JenkinsJobTable[[#This Row],[SCM URL]]),3)="ssh", "SSH", "Other"))</f>
        <v>SSH</v>
      </c>
      <c r="I139" s="23"/>
      <c r="J139" s="8" t="str">
        <f>"Jenkins.getInstance().getItem(""" &amp; JenkinsJobTable[[#This Row],[Job Name]] &amp; """).disabled = true"</f>
        <v>Jenkins.getInstance().getItem("ITMP_USTIRata").disabled = true</v>
      </c>
      <c r="K139" s="3"/>
    </row>
    <row r="140" spans="1:11" ht="43.2" x14ac:dyDescent="0.3">
      <c r="A140" s="23" t="str">
        <f>"Job_" &amp; JenkinsJobTable[[#This Row],[Job Name]]</f>
        <v>Job_ITMP_ValidateValues</v>
      </c>
      <c r="B140" s="8" t="s">
        <v>3083</v>
      </c>
      <c r="C140" s="8" t="s">
        <v>2785</v>
      </c>
      <c r="D140" s="8" t="s">
        <v>3082</v>
      </c>
      <c r="E140" s="8" t="s">
        <v>3345</v>
      </c>
      <c r="F140" s="8" t="s">
        <v>2757</v>
      </c>
      <c r="G140" s="8" t="s">
        <v>3359</v>
      </c>
      <c r="H140" s="23" t="str">
        <f>IF(LEFT(TRIM(JenkinsJobTable[[#This Row],[SCM URL]]), 5) = "https", "HTTPS", IF(LEFT(TRIM(JenkinsJobTable[[#This Row],[SCM URL]]),3)="ssh", "SSH", "Other"))</f>
        <v>HTTPS</v>
      </c>
      <c r="I140" s="23"/>
      <c r="J140" s="8" t="str">
        <f>"Jenkins.getInstance().getItem(""" &amp; JenkinsJobTable[[#This Row],[Job Name]] &amp; """).disabled = true"</f>
        <v>Jenkins.getInstance().getItem("ITMP_ValidateValues").disabled = true</v>
      </c>
      <c r="K140" s="3"/>
    </row>
    <row r="141" spans="1:11" ht="43.2" x14ac:dyDescent="0.3">
      <c r="A141" s="23" t="str">
        <f>"Job_" &amp; JenkinsJobTable[[#This Row],[Job Name]]</f>
        <v>Job_ITMP_Visit_Aclara_Macss</v>
      </c>
      <c r="B141" s="8" t="s">
        <v>2732</v>
      </c>
      <c r="C141" s="8" t="s">
        <v>2785</v>
      </c>
      <c r="D141" s="8" t="s">
        <v>3068</v>
      </c>
      <c r="E141" s="8" t="s">
        <v>3069</v>
      </c>
      <c r="F141" s="8" t="s">
        <v>2788</v>
      </c>
      <c r="G141" s="8" t="s">
        <v>3358</v>
      </c>
      <c r="H141" s="23" t="str">
        <f>IF(LEFT(TRIM(JenkinsJobTable[[#This Row],[SCM URL]]), 5) = "https", "HTTPS", IF(LEFT(TRIM(JenkinsJobTable[[#This Row],[SCM URL]]),3)="ssh", "SSH", "Other"))</f>
        <v>SSH</v>
      </c>
      <c r="I141" s="23"/>
      <c r="J141" s="8" t="str">
        <f>"Jenkins.getInstance().getItem(""" &amp; JenkinsJobTable[[#This Row],[Job Name]] &amp; """).disabled = true"</f>
        <v>Jenkins.getInstance().getItem("ITMP_Visit_Aclara_Macss").disabled = true</v>
      </c>
      <c r="K141" s="3"/>
    </row>
    <row r="142" spans="1:11" ht="28.8" x14ac:dyDescent="0.3">
      <c r="A142" s="23" t="str">
        <f>"Job_" &amp; JenkinsJobTable[[#This Row],[Job Name]]</f>
        <v>Job_ITMP_Vulnera</v>
      </c>
      <c r="B142" s="8" t="s">
        <v>2733</v>
      </c>
      <c r="C142" s="8" t="s">
        <v>2785</v>
      </c>
      <c r="D142" s="8" t="s">
        <v>3076</v>
      </c>
      <c r="E142" s="8" t="s">
        <v>3077</v>
      </c>
      <c r="F142" s="8" t="s">
        <v>2757</v>
      </c>
      <c r="G142" s="8" t="s">
        <v>3358</v>
      </c>
      <c r="H142" s="23" t="str">
        <f>IF(LEFT(TRIM(JenkinsJobTable[[#This Row],[SCM URL]]), 5) = "https", "HTTPS", IF(LEFT(TRIM(JenkinsJobTable[[#This Row],[SCM URL]]),3)="ssh", "SSH", "Other"))</f>
        <v>SSH</v>
      </c>
      <c r="I142" s="23"/>
      <c r="J142" s="8" t="str">
        <f>"Jenkins.getInstance().getItem(""" &amp; JenkinsJobTable[[#This Row],[Job Name]] &amp; """).disabled = true"</f>
        <v>Jenkins.getInstance().getItem("ITMP_Vulnera").disabled = true</v>
      </c>
      <c r="K142" s="3"/>
    </row>
    <row r="143" spans="1:11" ht="43.2" x14ac:dyDescent="0.3">
      <c r="A143" s="23" t="str">
        <f>"Job_" &amp; JenkinsJobTable[[#This Row],[Job Name]]</f>
        <v>Job_ITMP_VulnerabilityAnalyzer</v>
      </c>
      <c r="B143" s="8" t="s">
        <v>2734</v>
      </c>
      <c r="C143" s="8" t="s">
        <v>2785</v>
      </c>
      <c r="D143" s="8" t="s">
        <v>3080</v>
      </c>
      <c r="E143" s="8" t="s">
        <v>3081</v>
      </c>
      <c r="F143" s="8" t="s">
        <v>2757</v>
      </c>
      <c r="G143" s="8" t="s">
        <v>3358</v>
      </c>
      <c r="H143" s="23" t="str">
        <f>IF(LEFT(TRIM(JenkinsJobTable[[#This Row],[SCM URL]]), 5) = "https", "HTTPS", IF(LEFT(TRIM(JenkinsJobTable[[#This Row],[SCM URL]]),3)="ssh", "SSH", "Other"))</f>
        <v>SSH</v>
      </c>
      <c r="I143" s="23"/>
      <c r="J143" s="8" t="str">
        <f>"Jenkins.getInstance().getItem(""" &amp; JenkinsJobTable[[#This Row],[Job Name]] &amp; """).disabled = true"</f>
        <v>Jenkins.getInstance().getItem("ITMP_VulnerabilityAnalyzer").disabled = true</v>
      </c>
      <c r="K143" s="3"/>
    </row>
    <row r="144" spans="1:11" ht="57.6" x14ac:dyDescent="0.3">
      <c r="A144" s="23" t="str">
        <f>"Job_" &amp; JenkinsJobTable[[#This Row],[Job Name]]</f>
        <v>Job_ITMP_WebPortalIndiana_Java</v>
      </c>
      <c r="B144" s="8" t="s">
        <v>3091</v>
      </c>
      <c r="C144" s="8" t="s">
        <v>2785</v>
      </c>
      <c r="D144" s="8" t="s">
        <v>3090</v>
      </c>
      <c r="E144" s="8" t="s">
        <v>3346</v>
      </c>
      <c r="F144" s="8" t="s">
        <v>3092</v>
      </c>
      <c r="G144" s="8" t="s">
        <v>3359</v>
      </c>
      <c r="H144" s="23" t="str">
        <f>IF(LEFT(TRIM(JenkinsJobTable[[#This Row],[SCM URL]]), 5) = "https", "HTTPS", IF(LEFT(TRIM(JenkinsJobTable[[#This Row],[SCM URL]]),3)="ssh", "SSH", "Other"))</f>
        <v>HTTPS</v>
      </c>
      <c r="I144" s="23"/>
      <c r="J144" s="8" t="str">
        <f>"Jenkins.getInstance().getItem(""" &amp; JenkinsJobTable[[#This Row],[Job Name]] &amp; """).disabled = true"</f>
        <v>Jenkins.getInstance().getItem("ITMP_WebPortalIndiana_Java").disabled = true</v>
      </c>
      <c r="K144" s="3"/>
    </row>
    <row r="145" spans="1:11" ht="28.8" x14ac:dyDescent="0.3">
      <c r="A145" s="23" t="str">
        <f>"Job_" &amp; JenkinsJobTable[[#This Row],[Job Name]]</f>
        <v>Job_ITMP_WME_NET</v>
      </c>
      <c r="B145" s="8" t="s">
        <v>2735</v>
      </c>
      <c r="C145" s="8" t="s">
        <v>2785</v>
      </c>
      <c r="D145" s="8" t="s">
        <v>3084</v>
      </c>
      <c r="E145" s="8" t="s">
        <v>3085</v>
      </c>
      <c r="F145" s="8" t="s">
        <v>2757</v>
      </c>
      <c r="G145" s="8" t="s">
        <v>3358</v>
      </c>
      <c r="H145" s="23" t="str">
        <f>IF(LEFT(TRIM(JenkinsJobTable[[#This Row],[SCM URL]]), 5) = "https", "HTTPS", IF(LEFT(TRIM(JenkinsJobTable[[#This Row],[SCM URL]]),3)="ssh", "SSH", "Other"))</f>
        <v>SSH</v>
      </c>
      <c r="I145" s="23"/>
      <c r="J145" s="8" t="str">
        <f>"Jenkins.getInstance().getItem(""" &amp; JenkinsJobTable[[#This Row],[Job Name]] &amp; """).disabled = true"</f>
        <v>Jenkins.getInstance().getItem("ITMP_WME_NET").disabled = true</v>
      </c>
      <c r="K145" s="3"/>
    </row>
    <row r="146" spans="1:11" ht="43.2" x14ac:dyDescent="0.3">
      <c r="A146" s="23" t="str">
        <f>"Job_" &amp; JenkinsJobTable[[#This Row],[Job Name]]</f>
        <v>Job_ITMP_WOAPI</v>
      </c>
      <c r="B146" s="8" t="s">
        <v>3096</v>
      </c>
      <c r="C146" s="8" t="s">
        <v>2785</v>
      </c>
      <c r="D146" s="8" t="s">
        <v>3095</v>
      </c>
      <c r="E146" s="8" t="s">
        <v>3347</v>
      </c>
      <c r="F146" s="8" t="s">
        <v>2788</v>
      </c>
      <c r="G146" s="8" t="s">
        <v>3359</v>
      </c>
      <c r="H146" s="23" t="str">
        <f>IF(LEFT(TRIM(JenkinsJobTable[[#This Row],[SCM URL]]), 5) = "https", "HTTPS", IF(LEFT(TRIM(JenkinsJobTable[[#This Row],[SCM URL]]),3)="ssh", "SSH", "Other"))</f>
        <v>HTTPS</v>
      </c>
      <c r="I146" s="23"/>
      <c r="J146" s="8" t="str">
        <f>"Jenkins.getInstance().getItem(""" &amp; JenkinsJobTable[[#This Row],[Job Name]] &amp; """).disabled = true"</f>
        <v>Jenkins.getInstance().getItem("ITMP_WOAPI").disabled = true</v>
      </c>
      <c r="K146" s="3"/>
    </row>
    <row r="147" spans="1:11" ht="43.2" x14ac:dyDescent="0.3">
      <c r="A147" s="23" t="str">
        <f>"Job_" &amp; JenkinsJobTable[[#This Row],[Job Name]]</f>
        <v>Job_ITMP_WorkOrderManual</v>
      </c>
      <c r="B147" s="8" t="s">
        <v>2736</v>
      </c>
      <c r="C147" s="8" t="s">
        <v>2785</v>
      </c>
      <c r="D147" s="8" t="s">
        <v>3086</v>
      </c>
      <c r="E147" s="8" t="s">
        <v>3087</v>
      </c>
      <c r="F147" s="8" t="s">
        <v>2757</v>
      </c>
      <c r="G147" s="8" t="s">
        <v>3358</v>
      </c>
      <c r="H147" s="23" t="str">
        <f>IF(LEFT(TRIM(JenkinsJobTable[[#This Row],[SCM URL]]), 5) = "https", "HTTPS", IF(LEFT(TRIM(JenkinsJobTable[[#This Row],[SCM URL]]),3)="ssh", "SSH", "Other"))</f>
        <v>SSH</v>
      </c>
      <c r="I147" s="23"/>
      <c r="J147" s="8" t="str">
        <f>"Jenkins.getInstance().getItem(""" &amp; JenkinsJobTable[[#This Row],[Job Name]] &amp; """).disabled = true"</f>
        <v>Jenkins.getInstance().getItem("ITMP_WorkOrderManual").disabled = true</v>
      </c>
      <c r="K147" s="3"/>
    </row>
    <row r="148" spans="1:11" ht="57.6" x14ac:dyDescent="0.3">
      <c r="A148" s="23" t="str">
        <f>"Job_" &amp; JenkinsJobTable[[#This Row],[Job Name]]</f>
        <v>Job_ITMP_WorkOrderTaskAccounting</v>
      </c>
      <c r="B148" s="8" t="s">
        <v>3100</v>
      </c>
      <c r="C148" s="8" t="s">
        <v>2785</v>
      </c>
      <c r="D148" s="8" t="s">
        <v>3099</v>
      </c>
      <c r="E148" s="8" t="s">
        <v>3348</v>
      </c>
      <c r="F148" s="8" t="s">
        <v>2788</v>
      </c>
      <c r="G148" s="8" t="s">
        <v>3359</v>
      </c>
      <c r="H148" s="23" t="str">
        <f>IF(LEFT(TRIM(JenkinsJobTable[[#This Row],[SCM URL]]), 5) = "https", "HTTPS", IF(LEFT(TRIM(JenkinsJobTable[[#This Row],[SCM URL]]),3)="ssh", "SSH", "Other"))</f>
        <v>HTTPS</v>
      </c>
      <c r="I148" s="23"/>
      <c r="J148" s="8" t="str">
        <f>"Jenkins.getInstance().getItem(""" &amp; JenkinsJobTable[[#This Row],[Job Name]] &amp; """).disabled = true"</f>
        <v>Jenkins.getInstance().getItem("ITMP_WorkOrderTaskAccounting").disabled = true</v>
      </c>
      <c r="K148" s="3"/>
    </row>
    <row r="149" spans="1:11" ht="43.2" x14ac:dyDescent="0.3">
      <c r="A149" s="23" t="str">
        <f>"Job_" &amp; JenkinsJobTable[[#This Row],[Job Name]]</f>
        <v>Job_ITMP_XAM_BL_Java</v>
      </c>
      <c r="B149" s="8" t="s">
        <v>3102</v>
      </c>
      <c r="C149" s="8" t="s">
        <v>2785</v>
      </c>
      <c r="D149" s="8" t="s">
        <v>3101</v>
      </c>
      <c r="E149" s="8" t="s">
        <v>3349</v>
      </c>
      <c r="F149" s="8" t="s">
        <v>2788</v>
      </c>
      <c r="G149" s="8" t="s">
        <v>3359</v>
      </c>
      <c r="H149" s="23" t="str">
        <f>IF(LEFT(TRIM(JenkinsJobTable[[#This Row],[SCM URL]]), 5) = "https", "HTTPS", IF(LEFT(TRIM(JenkinsJobTable[[#This Row],[SCM URL]]),3)="ssh", "SSH", "Other"))</f>
        <v>HTTPS</v>
      </c>
      <c r="I149" s="23"/>
      <c r="J149" s="8" t="str">
        <f>"Jenkins.getInstance().getItem(""" &amp; JenkinsJobTable[[#This Row],[Job Name]] &amp; """).disabled = true"</f>
        <v>Jenkins.getInstance().getItem("ITMP_XAM_BL_Java").disabled = true</v>
      </c>
      <c r="K149" s="3"/>
    </row>
    <row r="150" spans="1:11" ht="43.2" x14ac:dyDescent="0.3">
      <c r="A150" s="23" t="str">
        <f>"Job_" &amp; JenkinsJobTable[[#This Row],[Job Name]]</f>
        <v>Job_ITMP_XAM_UI_Net</v>
      </c>
      <c r="B150" s="8" t="s">
        <v>3104</v>
      </c>
      <c r="C150" s="8" t="s">
        <v>2785</v>
      </c>
      <c r="D150" s="8" t="s">
        <v>3103</v>
      </c>
      <c r="E150" s="8" t="s">
        <v>3350</v>
      </c>
      <c r="F150" s="8" t="s">
        <v>2757</v>
      </c>
      <c r="G150" s="8" t="s">
        <v>3359</v>
      </c>
      <c r="H150" s="23" t="str">
        <f>IF(LEFT(TRIM(JenkinsJobTable[[#This Row],[SCM URL]]), 5) = "https", "HTTPS", IF(LEFT(TRIM(JenkinsJobTable[[#This Row],[SCM URL]]),3)="ssh", "SSH", "Other"))</f>
        <v>HTTPS</v>
      </c>
      <c r="I150" s="23"/>
      <c r="J150" s="8" t="str">
        <f>"Jenkins.getInstance().getItem(""" &amp; JenkinsJobTable[[#This Row],[Job Name]] &amp; """).disabled = true"</f>
        <v>Jenkins.getInstance().getItem("ITMP_XAM_UI_Net").disabled = true</v>
      </c>
      <c r="K150" s="3"/>
    </row>
    <row r="151" spans="1:11" ht="28.8" x14ac:dyDescent="0.3">
      <c r="A151" s="23" t="str">
        <f>"Job_" &amp; JenkinsJobTable[[#This Row],[Job Name]]</f>
        <v>Job_JVault</v>
      </c>
      <c r="B151" s="8" t="s">
        <v>2772</v>
      </c>
      <c r="C151" s="8" t="s">
        <v>2754</v>
      </c>
      <c r="D151" s="8" t="s">
        <v>2773</v>
      </c>
      <c r="E151" s="8" t="s">
        <v>2760</v>
      </c>
      <c r="F151" s="8" t="s">
        <v>2774</v>
      </c>
      <c r="G151" s="8" t="s">
        <v>3357</v>
      </c>
      <c r="H151" s="23" t="str">
        <f>IF(LEFT(TRIM(JenkinsJobTable[[#This Row],[SCM URL]]), 5) = "https", "HTTPS", IF(LEFT(TRIM(JenkinsJobTable[[#This Row],[SCM URL]]),3)="ssh", "SSH", "Other"))</f>
        <v>HTTPS</v>
      </c>
      <c r="I151" s="23"/>
      <c r="J151" s="8" t="str">
        <f>"Jenkins.getInstance().getItem(""" &amp; JenkinsJobTable[[#This Row],[Job Name]] &amp; """).disabled = true"</f>
        <v>Jenkins.getInstance().getItem("JVault").disabled = true</v>
      </c>
      <c r="K151" s="3"/>
    </row>
    <row r="152" spans="1:11" ht="28.8" x14ac:dyDescent="0.3">
      <c r="A152" s="23" t="str">
        <f>"Job_" &amp; JenkinsJobTable[[#This Row],[Job Name]]</f>
        <v>Job_MACSS_Shadow</v>
      </c>
      <c r="B152" s="8" t="s">
        <v>2737</v>
      </c>
      <c r="C152" s="8" t="s">
        <v>2785</v>
      </c>
      <c r="D152" s="8" t="s">
        <v>3088</v>
      </c>
      <c r="E152" s="8" t="s">
        <v>3089</v>
      </c>
      <c r="F152" s="8" t="s">
        <v>2788</v>
      </c>
      <c r="G152" s="8" t="s">
        <v>3358</v>
      </c>
      <c r="H152" s="23" t="str">
        <f>IF(LEFT(TRIM(JenkinsJobTable[[#This Row],[SCM URL]]), 5) = "https", "HTTPS", IF(LEFT(TRIM(JenkinsJobTable[[#This Row],[SCM URL]]),3)="ssh", "SSH", "Other"))</f>
        <v>SSH</v>
      </c>
      <c r="I152" s="23"/>
      <c r="J152" s="8" t="str">
        <f>"Jenkins.getInstance().getItem(""" &amp; JenkinsJobTable[[#This Row],[Job Name]] &amp; """).disabled = true"</f>
        <v>Jenkins.getInstance().getItem("MACSS_Shadow").disabled = true</v>
      </c>
      <c r="K152" s="3"/>
    </row>
    <row r="153" spans="1:11" ht="28.8" x14ac:dyDescent="0.3">
      <c r="A153" s="23" t="str">
        <f>"Job_" &amp; JenkinsJobTable[[#This Row],[Job Name]]</f>
        <v>Job_MAMWAS</v>
      </c>
      <c r="B153" s="8" t="s">
        <v>1384</v>
      </c>
      <c r="C153" s="8" t="s">
        <v>2785</v>
      </c>
      <c r="D153" s="8" t="s">
        <v>3093</v>
      </c>
      <c r="E153" s="8" t="s">
        <v>3094</v>
      </c>
      <c r="F153" s="8" t="s">
        <v>2788</v>
      </c>
      <c r="G153" s="8" t="s">
        <v>3358</v>
      </c>
      <c r="H153" s="23" t="str">
        <f>IF(LEFT(TRIM(JenkinsJobTable[[#This Row],[SCM URL]]), 5) = "https", "HTTPS", IF(LEFT(TRIM(JenkinsJobTable[[#This Row],[SCM URL]]),3)="ssh", "SSH", "Other"))</f>
        <v>SSH</v>
      </c>
      <c r="I153" s="23"/>
      <c r="J153" s="8" t="str">
        <f>"Jenkins.getInstance().getItem(""" &amp; JenkinsJobTable[[#This Row],[Job Name]] &amp; """).disabled = true"</f>
        <v>Jenkins.getInstance().getItem("MAMWAS").disabled = true</v>
      </c>
      <c r="K153" s="3"/>
    </row>
    <row r="154" spans="1:11" ht="28.8" x14ac:dyDescent="0.3">
      <c r="A154" s="23" t="str">
        <f>"Job_" &amp; JenkinsJobTable[[#This Row],[Job Name]]</f>
        <v>Job_MobileAlerts</v>
      </c>
      <c r="B154" s="8" t="s">
        <v>2738</v>
      </c>
      <c r="C154" s="8" t="s">
        <v>2785</v>
      </c>
      <c r="D154" s="8" t="s">
        <v>3097</v>
      </c>
      <c r="E154" s="8" t="s">
        <v>3098</v>
      </c>
      <c r="F154" s="8" t="s">
        <v>2788</v>
      </c>
      <c r="G154" s="8" t="s">
        <v>3358</v>
      </c>
      <c r="H154" s="23" t="str">
        <f>IF(LEFT(TRIM(JenkinsJobTable[[#This Row],[SCM URL]]), 5) = "https", "HTTPS", IF(LEFT(TRIM(JenkinsJobTable[[#This Row],[SCM URL]]),3)="ssh", "SSH", "Other"))</f>
        <v>SSH</v>
      </c>
      <c r="I154" s="23"/>
      <c r="J154" s="8" t="str">
        <f>"Jenkins.getInstance().getItem(""" &amp; JenkinsJobTable[[#This Row],[Job Name]] &amp; """).disabled = true"</f>
        <v>Jenkins.getInstance().getItem("MobileAlerts").disabled = true</v>
      </c>
      <c r="K154" s="3"/>
    </row>
    <row r="155" spans="1:11" ht="28.8" x14ac:dyDescent="0.3">
      <c r="A155" s="23" t="str">
        <f>"Job_" &amp; JenkinsJobTable[[#This Row],[Job Name]]</f>
        <v>Job_MobileAlerts_Hadoop</v>
      </c>
      <c r="B155" s="8" t="s">
        <v>1099</v>
      </c>
      <c r="C155" s="8" t="s">
        <v>2785</v>
      </c>
      <c r="D155" s="8" t="s">
        <v>3111</v>
      </c>
      <c r="E155" s="8" t="s">
        <v>3112</v>
      </c>
      <c r="F155" s="8" t="s">
        <v>2788</v>
      </c>
      <c r="G155" s="8" t="s">
        <v>3357</v>
      </c>
      <c r="H155" s="23" t="str">
        <f>IF(LEFT(TRIM(JenkinsJobTable[[#This Row],[SCM URL]]), 5) = "https", "HTTPS", IF(LEFT(TRIM(JenkinsJobTable[[#This Row],[SCM URL]]),3)="ssh", "SSH", "Other"))</f>
        <v>HTTPS</v>
      </c>
      <c r="I155" s="23"/>
      <c r="J155" s="8" t="str">
        <f>"Jenkins.getInstance().getItem(""" &amp; JenkinsJobTable[[#This Row],[Job Name]] &amp; """).disabled = true"</f>
        <v>Jenkins.getInstance().getItem("MobileAlerts_Hadoop").disabled = true</v>
      </c>
      <c r="K155" s="3"/>
    </row>
    <row r="156" spans="1:11" ht="28.8" x14ac:dyDescent="0.3">
      <c r="A156" s="23" t="str">
        <f>"Job_" &amp; JenkinsJobTable[[#This Row],[Job Name]]</f>
        <v>Job_MOPSFilterTests</v>
      </c>
      <c r="B156" s="8" t="s">
        <v>2739</v>
      </c>
      <c r="C156" s="8" t="s">
        <v>2785</v>
      </c>
      <c r="D156" s="8" t="s">
        <v>3105</v>
      </c>
      <c r="E156" s="8" t="s">
        <v>2790</v>
      </c>
      <c r="F156" s="8" t="s">
        <v>2788</v>
      </c>
      <c r="G156" s="8" t="s">
        <v>3358</v>
      </c>
      <c r="H156" s="23" t="str">
        <f>IF(LEFT(TRIM(JenkinsJobTable[[#This Row],[SCM URL]]), 5) = "https", "HTTPS", IF(LEFT(TRIM(JenkinsJobTable[[#This Row],[SCM URL]]),3)="ssh", "SSH", "Other"))</f>
        <v>SSH</v>
      </c>
      <c r="I156" s="23"/>
      <c r="J156" s="8" t="str">
        <f>"Jenkins.getInstance().getItem(""" &amp; JenkinsJobTable[[#This Row],[Job Name]] &amp; """).disabled = true"</f>
        <v>Jenkins.getInstance().getItem("MOPSFilterTests").disabled = true</v>
      </c>
      <c r="K156" s="3"/>
    </row>
    <row r="157" spans="1:11" ht="43.2" x14ac:dyDescent="0.3">
      <c r="A157" s="23" t="str">
        <f>"Job_" &amp; JenkinsJobTable[[#This Row],[Job Name]]</f>
        <v>Job_MRO_MRDM_TestAutomation</v>
      </c>
      <c r="B157" s="8" t="s">
        <v>2740</v>
      </c>
      <c r="C157" s="8" t="s">
        <v>2785</v>
      </c>
      <c r="D157" s="8" t="s">
        <v>3106</v>
      </c>
      <c r="E157" s="8" t="s">
        <v>3107</v>
      </c>
      <c r="F157" s="8" t="s">
        <v>2788</v>
      </c>
      <c r="G157" s="8" t="s">
        <v>3360</v>
      </c>
      <c r="H157" s="23" t="str">
        <f>IF(LEFT(TRIM(JenkinsJobTable[[#This Row],[SCM URL]]), 5) = "https", "HTTPS", IF(LEFT(TRIM(JenkinsJobTable[[#This Row],[SCM URL]]),3)="ssh", "SSH", "Other"))</f>
        <v>SSH</v>
      </c>
      <c r="I157" s="23"/>
      <c r="J157" s="8" t="str">
        <f>"Jenkins.getInstance().getItem(""" &amp; JenkinsJobTable[[#This Row],[Job Name]] &amp; """).disabled = true"</f>
        <v>Jenkins.getInstance().getItem("MRO_MRDM_TestAutomation").disabled = true</v>
      </c>
      <c r="K157" s="3"/>
    </row>
    <row r="158" spans="1:11" ht="28.8" x14ac:dyDescent="0.3">
      <c r="A158" s="23" t="str">
        <f>"Job_" &amp; JenkinsJobTable[[#This Row],[Job Name]]</f>
        <v>Job_MyAccess_Canonical</v>
      </c>
      <c r="B158" s="8" t="s">
        <v>2775</v>
      </c>
      <c r="C158" s="8" t="s">
        <v>2754</v>
      </c>
      <c r="D158" s="8" t="s">
        <v>2776</v>
      </c>
      <c r="E158" s="8" t="s">
        <v>2777</v>
      </c>
      <c r="F158" s="8" t="s">
        <v>2778</v>
      </c>
      <c r="G158" s="8" t="s">
        <v>3357</v>
      </c>
      <c r="H158" s="23" t="str">
        <f>IF(LEFT(TRIM(JenkinsJobTable[[#This Row],[SCM URL]]), 5) = "https", "HTTPS", IF(LEFT(TRIM(JenkinsJobTable[[#This Row],[SCM URL]]),3)="ssh", "SSH", "Other"))</f>
        <v>HTTPS</v>
      </c>
      <c r="I158" s="23"/>
      <c r="J158" s="8" t="str">
        <f>"Jenkins.getInstance().getItem(""" &amp; JenkinsJobTable[[#This Row],[Job Name]] &amp; """).disabled = true"</f>
        <v>Jenkins.getInstance().getItem("MyAccess_Canonical").disabled = true</v>
      </c>
      <c r="K158" s="3"/>
    </row>
    <row r="159" spans="1:11" ht="43.2" x14ac:dyDescent="0.3">
      <c r="A159" s="23" t="str">
        <f>"Job_" &amp; JenkinsJobTable[[#This Row],[Job Name]]</f>
        <v>Job_MyAccess_Maintenance_Tools_Suite</v>
      </c>
      <c r="B159" s="8" t="s">
        <v>2779</v>
      </c>
      <c r="C159" s="8" t="s">
        <v>2754</v>
      </c>
      <c r="D159" s="8" t="s">
        <v>2780</v>
      </c>
      <c r="E159" s="8" t="s">
        <v>2781</v>
      </c>
      <c r="F159" s="8" t="s">
        <v>2782</v>
      </c>
      <c r="G159" s="8" t="s">
        <v>3357</v>
      </c>
      <c r="H159" s="23" t="str">
        <f>IF(LEFT(TRIM(JenkinsJobTable[[#This Row],[SCM URL]]), 5) = "https", "HTTPS", IF(LEFT(TRIM(JenkinsJobTable[[#This Row],[SCM URL]]),3)="ssh", "SSH", "Other"))</f>
        <v>HTTPS</v>
      </c>
      <c r="I159" s="23"/>
      <c r="J159" s="8" t="str">
        <f>"Jenkins.getInstance().getItem(""" &amp; JenkinsJobTable[[#This Row],[Job Name]] &amp; """).disabled = true"</f>
        <v>Jenkins.getInstance().getItem("MyAccess_Maintenance_Tools_Suite").disabled = true</v>
      </c>
      <c r="K159" s="3"/>
    </row>
    <row r="160" spans="1:11" ht="28.8" x14ac:dyDescent="0.3">
      <c r="A160" s="23" t="str">
        <f>"Job_" &amp; JenkinsJobTable[[#This Row],[Job Name]]</f>
        <v>Job_MyAccess_MT</v>
      </c>
      <c r="B160" s="8" t="s">
        <v>2741</v>
      </c>
      <c r="C160" s="8" t="s">
        <v>2785</v>
      </c>
      <c r="D160" s="8" t="s">
        <v>3108</v>
      </c>
      <c r="E160" s="8" t="s">
        <v>3109</v>
      </c>
      <c r="F160" s="8" t="s">
        <v>3110</v>
      </c>
      <c r="G160" s="8" t="s">
        <v>3358</v>
      </c>
      <c r="H160" s="23" t="str">
        <f>IF(LEFT(TRIM(JenkinsJobTable[[#This Row],[SCM URL]]), 5) = "https", "HTTPS", IF(LEFT(TRIM(JenkinsJobTable[[#This Row],[SCM URL]]),3)="ssh", "SSH", "Other"))</f>
        <v>SSH</v>
      </c>
      <c r="I160" s="23"/>
      <c r="J160" s="8" t="str">
        <f>"Jenkins.getInstance().getItem(""" &amp; JenkinsJobTable[[#This Row],[Job Name]] &amp; """).disabled = true"</f>
        <v>Jenkins.getInstance().getItem("MyAccess_MT").disabled = true</v>
      </c>
      <c r="K160" s="3"/>
    </row>
    <row r="161" spans="1:11" ht="28.8" x14ac:dyDescent="0.3">
      <c r="A161" s="23" t="str">
        <f>"Job_" &amp; JenkinsJobTable[[#This Row],[Job Name]]</f>
        <v>Job_MyAccess_OIM_Plugin</v>
      </c>
      <c r="B161" s="8" t="s">
        <v>2783</v>
      </c>
      <c r="C161" s="8" t="s">
        <v>2754</v>
      </c>
      <c r="D161" s="8" t="s">
        <v>2784</v>
      </c>
      <c r="E161" s="8" t="s">
        <v>2777</v>
      </c>
      <c r="F161" s="8" t="s">
        <v>2782</v>
      </c>
      <c r="G161" s="8" t="s">
        <v>3357</v>
      </c>
      <c r="H161" s="23" t="str">
        <f>IF(LEFT(TRIM(JenkinsJobTable[[#This Row],[SCM URL]]), 5) = "https", "HTTPS", IF(LEFT(TRIM(JenkinsJobTable[[#This Row],[SCM URL]]),3)="ssh", "SSH", "Other"))</f>
        <v>HTTPS</v>
      </c>
      <c r="I161" s="23"/>
      <c r="J161" s="8" t="str">
        <f>"Jenkins.getInstance().getItem(""" &amp; JenkinsJobTable[[#This Row],[Job Name]] &amp; """).disabled = true"</f>
        <v>Jenkins.getInstance().getItem("MyAccess_OIM_Plugin").disabled = true</v>
      </c>
      <c r="K161" s="3"/>
    </row>
    <row r="162" spans="1:11" ht="43.2" x14ac:dyDescent="0.3">
      <c r="A162" s="23" t="str">
        <f>"Job_" &amp; JenkinsJobTable[[#This Row],[Job Name]]</f>
        <v>Job_MyAccess_Reconciliation_Service</v>
      </c>
      <c r="B162" s="8" t="s">
        <v>2742</v>
      </c>
      <c r="C162" s="8" t="s">
        <v>2754</v>
      </c>
      <c r="D162" s="8" t="s">
        <v>3113</v>
      </c>
      <c r="E162" s="8" t="s">
        <v>3114</v>
      </c>
      <c r="F162" s="8" t="s">
        <v>2757</v>
      </c>
      <c r="G162" s="8" t="s">
        <v>3358</v>
      </c>
      <c r="H162" s="23" t="str">
        <f>IF(LEFT(TRIM(JenkinsJobTable[[#This Row],[SCM URL]]), 5) = "https", "HTTPS", IF(LEFT(TRIM(JenkinsJobTable[[#This Row],[SCM URL]]),3)="ssh", "SSH", "Other"))</f>
        <v>SSH</v>
      </c>
      <c r="I162" s="23"/>
      <c r="J162" s="8" t="str">
        <f>"Jenkins.getInstance().getItem(""" &amp; JenkinsJobTable[[#This Row],[Job Name]] &amp; """).disabled = true"</f>
        <v>Jenkins.getInstance().getItem("MyAccess_Reconciliation_Service").disabled = true</v>
      </c>
      <c r="K162" s="3"/>
    </row>
    <row r="163" spans="1:11" ht="28.8" x14ac:dyDescent="0.3">
      <c r="A163" s="23" t="str">
        <f>"Job_" &amp; JenkinsJobTable[[#This Row],[Job Name]]</f>
        <v>Job_NTS_Webportal</v>
      </c>
      <c r="B163" s="8" t="s">
        <v>3119</v>
      </c>
      <c r="C163" s="8" t="s">
        <v>2785</v>
      </c>
      <c r="D163" s="8" t="s">
        <v>3120</v>
      </c>
      <c r="E163" s="8" t="s">
        <v>3121</v>
      </c>
      <c r="F163" s="8" t="s">
        <v>2948</v>
      </c>
      <c r="G163" s="8" t="s">
        <v>3357</v>
      </c>
      <c r="H163" s="23" t="str">
        <f>IF(LEFT(TRIM(JenkinsJobTable[[#This Row],[SCM URL]]), 5) = "https", "HTTPS", IF(LEFT(TRIM(JenkinsJobTable[[#This Row],[SCM URL]]),3)="ssh", "SSH", "Other"))</f>
        <v>HTTPS</v>
      </c>
      <c r="I163" s="23"/>
      <c r="J163" s="8" t="str">
        <f>"Jenkins.getInstance().getItem(""" &amp; JenkinsJobTable[[#This Row],[Job Name]] &amp; """).disabled = true"</f>
        <v>Jenkins.getInstance().getItem("NTS_Webportal").disabled = true</v>
      </c>
      <c r="K163" s="3"/>
    </row>
    <row r="164" spans="1:11" ht="28.8" x14ac:dyDescent="0.3">
      <c r="A164" s="23" t="str">
        <f>"Job_" &amp; JenkinsJobTable[[#This Row],[Job Name]]</f>
        <v>Job_Omsar</v>
      </c>
      <c r="B164" s="8" t="s">
        <v>3122</v>
      </c>
      <c r="C164" s="8" t="s">
        <v>2785</v>
      </c>
      <c r="D164" s="8" t="s">
        <v>3123</v>
      </c>
      <c r="E164" s="8" t="s">
        <v>3124</v>
      </c>
      <c r="F164" s="8" t="s">
        <v>2788</v>
      </c>
      <c r="G164" s="8" t="s">
        <v>3357</v>
      </c>
      <c r="H164" s="23" t="str">
        <f>IF(LEFT(TRIM(JenkinsJobTable[[#This Row],[SCM URL]]), 5) = "https", "HTTPS", IF(LEFT(TRIM(JenkinsJobTable[[#This Row],[SCM URL]]),3)="ssh", "SSH", "Other"))</f>
        <v>HTTPS</v>
      </c>
      <c r="I164" s="23"/>
      <c r="J164" s="8" t="str">
        <f>"Jenkins.getInstance().getItem(""" &amp; JenkinsJobTable[[#This Row],[Job Name]] &amp; """).disabled = true"</f>
        <v>Jenkins.getInstance().getItem("Omsar").disabled = true</v>
      </c>
      <c r="K164" s="3"/>
    </row>
    <row r="165" spans="1:11" ht="28.8" x14ac:dyDescent="0.3">
      <c r="A165" s="23" t="str">
        <f>"Job_" &amp; JenkinsJobTable[[#This Row],[Job Name]]</f>
        <v>Job_Outage_Optimization</v>
      </c>
      <c r="B165" s="8" t="s">
        <v>2743</v>
      </c>
      <c r="C165" s="8" t="s">
        <v>2785</v>
      </c>
      <c r="D165" s="8" t="s">
        <v>3115</v>
      </c>
      <c r="E165" s="8" t="s">
        <v>3116</v>
      </c>
      <c r="F165" s="8" t="s">
        <v>2757</v>
      </c>
      <c r="G165" s="8" t="s">
        <v>3358</v>
      </c>
      <c r="H165" s="23" t="str">
        <f>IF(LEFT(TRIM(JenkinsJobTable[[#This Row],[SCM URL]]), 5) = "https", "HTTPS", IF(LEFT(TRIM(JenkinsJobTable[[#This Row],[SCM URL]]),3)="ssh", "SSH", "Other"))</f>
        <v>SSH</v>
      </c>
      <c r="I165" s="23"/>
      <c r="J165" s="8" t="str">
        <f>"Jenkins.getInstance().getItem(""" &amp; JenkinsJobTable[[#This Row],[Job Name]] &amp; """).disabled = true"</f>
        <v>Jenkins.getInstance().getItem("Outage_Optimization").disabled = true</v>
      </c>
      <c r="K165" s="3"/>
    </row>
    <row r="166" spans="1:11" ht="28.8" x14ac:dyDescent="0.3">
      <c r="A166" s="23" t="str">
        <f>"Job_" &amp; JenkinsJobTable[[#This Row],[Job Name]]</f>
        <v>Job_puct_metrics</v>
      </c>
      <c r="B166" s="8" t="s">
        <v>3127</v>
      </c>
      <c r="C166" s="8" t="s">
        <v>2785</v>
      </c>
      <c r="D166" s="8" t="s">
        <v>3128</v>
      </c>
      <c r="E166" s="8" t="s">
        <v>3129</v>
      </c>
      <c r="F166" s="8" t="s">
        <v>2788</v>
      </c>
      <c r="G166" s="8" t="s">
        <v>3357</v>
      </c>
      <c r="H166" s="23" t="str">
        <f>IF(LEFT(TRIM(JenkinsJobTable[[#This Row],[SCM URL]]), 5) = "https", "HTTPS", IF(LEFT(TRIM(JenkinsJobTable[[#This Row],[SCM URL]]),3)="ssh", "SSH", "Other"))</f>
        <v>HTTPS</v>
      </c>
      <c r="I166" s="23"/>
      <c r="J166" s="8" t="str">
        <f>"Jenkins.getInstance().getItem(""" &amp; JenkinsJobTable[[#This Row],[Job Name]] &amp; """).disabled = true"</f>
        <v>Jenkins.getInstance().getItem("puct_metrics").disabled = true</v>
      </c>
      <c r="K166" s="3"/>
    </row>
    <row r="167" spans="1:11" ht="28.8" x14ac:dyDescent="0.3">
      <c r="A167" s="23" t="str">
        <f>"Job_" &amp; JenkinsJobTable[[#This Row],[Job Name]]</f>
        <v>Job_RepDesk_develop</v>
      </c>
      <c r="B167" s="8" t="s">
        <v>3130</v>
      </c>
      <c r="C167" s="8" t="s">
        <v>2785</v>
      </c>
      <c r="D167" s="8" t="s">
        <v>3131</v>
      </c>
      <c r="E167" s="8" t="s">
        <v>3132</v>
      </c>
      <c r="F167" s="8" t="s">
        <v>2788</v>
      </c>
      <c r="G167" s="8" t="s">
        <v>3357</v>
      </c>
      <c r="H167" s="23" t="str">
        <f>IF(LEFT(TRIM(JenkinsJobTable[[#This Row],[SCM URL]]), 5) = "https", "HTTPS", IF(LEFT(TRIM(JenkinsJobTable[[#This Row],[SCM URL]]),3)="ssh", "SSH", "Other"))</f>
        <v>HTTPS</v>
      </c>
      <c r="I167" s="23"/>
      <c r="J167" s="8" t="str">
        <f>"Jenkins.getInstance().getItem(""" &amp; JenkinsJobTable[[#This Row],[Job Name]] &amp; """).disabled = true"</f>
        <v>Jenkins.getInstance().getItem("RepDesk_develop").disabled = true</v>
      </c>
      <c r="K167" s="3"/>
    </row>
    <row r="168" spans="1:11" ht="28.8" x14ac:dyDescent="0.3">
      <c r="A168" s="23" t="str">
        <f>"Job_" &amp; JenkinsJobTable[[#This Row],[Job Name]]</f>
        <v>Job_RepDesk_predevelop</v>
      </c>
      <c r="B168" s="8" t="s">
        <v>3133</v>
      </c>
      <c r="C168" s="8" t="s">
        <v>2785</v>
      </c>
      <c r="D168" s="8" t="s">
        <v>3134</v>
      </c>
      <c r="E168" s="8" t="s">
        <v>3132</v>
      </c>
      <c r="F168" s="8" t="s">
        <v>2788</v>
      </c>
      <c r="G168" s="8" t="s">
        <v>3357</v>
      </c>
      <c r="H168" s="23" t="str">
        <f>IF(LEFT(TRIM(JenkinsJobTable[[#This Row],[SCM URL]]), 5) = "https", "HTTPS", IF(LEFT(TRIM(JenkinsJobTable[[#This Row],[SCM URL]]),3)="ssh", "SSH", "Other"))</f>
        <v>HTTPS</v>
      </c>
      <c r="I168" s="23"/>
      <c r="J168" s="8" t="str">
        <f>"Jenkins.getInstance().getItem(""" &amp; JenkinsJobTable[[#This Row],[Job Name]] &amp; """).disabled = true"</f>
        <v>Jenkins.getInstance().getItem("RepDesk_predevelop").disabled = true</v>
      </c>
      <c r="K168" s="3"/>
    </row>
    <row r="169" spans="1:11" ht="28.8" x14ac:dyDescent="0.3">
      <c r="A169" s="23" t="str">
        <f>"Job_" &amp; JenkinsJobTable[[#This Row],[Job Name]]</f>
        <v>Job_SecurityScan</v>
      </c>
      <c r="B169" s="8" t="s">
        <v>3351</v>
      </c>
      <c r="C169" s="8" t="s">
        <v>2785</v>
      </c>
      <c r="D169" s="8" t="s">
        <v>3135</v>
      </c>
      <c r="E169" s="8" t="s">
        <v>3136</v>
      </c>
      <c r="F169" s="8"/>
      <c r="G169" s="8"/>
      <c r="H169" s="23" t="str">
        <f>IF(LEFT(TRIM(JenkinsJobTable[[#This Row],[SCM URL]]), 5) = "https", "HTTPS", IF(LEFT(TRIM(JenkinsJobTable[[#This Row],[SCM URL]]),3)="ssh", "SSH", "Other"))</f>
        <v>Other</v>
      </c>
      <c r="I169" s="23"/>
      <c r="J169" s="8" t="str">
        <f>"Jenkins.getInstance().getItem(""" &amp; JenkinsJobTable[[#This Row],[Job Name]] &amp; """).disabled = true"</f>
        <v>Jenkins.getInstance().getItem("SecurityScan").disabled = true</v>
      </c>
      <c r="K169" s="3"/>
    </row>
    <row r="170" spans="1:11" ht="43.2" x14ac:dyDescent="0.3">
      <c r="A170" s="23" t="str">
        <f>"Job_" &amp; JenkinsJobTable[[#This Row],[Job Name]]</f>
        <v>Job_servicenow-product-support</v>
      </c>
      <c r="B170" s="8" t="s">
        <v>3137</v>
      </c>
      <c r="C170" s="8" t="s">
        <v>2785</v>
      </c>
      <c r="D170" s="8" t="s">
        <v>3138</v>
      </c>
      <c r="E170" s="8" t="s">
        <v>3139</v>
      </c>
      <c r="F170" s="8" t="s">
        <v>2788</v>
      </c>
      <c r="G170" s="8" t="s">
        <v>3357</v>
      </c>
      <c r="H170" s="23" t="str">
        <f>IF(LEFT(TRIM(JenkinsJobTable[[#This Row],[SCM URL]]), 5) = "https", "HTTPS", IF(LEFT(TRIM(JenkinsJobTable[[#This Row],[SCM URL]]),3)="ssh", "SSH", "Other"))</f>
        <v>HTTPS</v>
      </c>
      <c r="I170" s="23"/>
      <c r="J170" s="8" t="str">
        <f>"Jenkins.getInstance().getItem(""" &amp; JenkinsJobTable[[#This Row],[Job Name]] &amp; """).disabled = true"</f>
        <v>Jenkins.getInstance().getItem("servicenow-product-support").disabled = true</v>
      </c>
      <c r="K170" s="3"/>
    </row>
    <row r="171" spans="1:11" ht="28.8" x14ac:dyDescent="0.3">
      <c r="A171" s="23" t="str">
        <f>"Job_" &amp; JenkinsJobTable[[#This Row],[Job Name]]</f>
        <v>Job_SMTxP_Dashboard</v>
      </c>
      <c r="B171" s="8" t="s">
        <v>826</v>
      </c>
      <c r="C171" s="8" t="s">
        <v>2785</v>
      </c>
      <c r="D171" s="8" t="s">
        <v>3117</v>
      </c>
      <c r="E171" s="8" t="s">
        <v>3118</v>
      </c>
      <c r="F171" s="8" t="s">
        <v>2788</v>
      </c>
      <c r="G171" s="8" t="s">
        <v>3358</v>
      </c>
      <c r="H171" s="23" t="str">
        <f>IF(LEFT(TRIM(JenkinsJobTable[[#This Row],[SCM URL]]), 5) = "https", "HTTPS", IF(LEFT(TRIM(JenkinsJobTable[[#This Row],[SCM URL]]),3)="ssh", "SSH", "Other"))</f>
        <v>SSH</v>
      </c>
      <c r="I171" s="23"/>
      <c r="J171" s="8" t="str">
        <f>"Jenkins.getInstance().getItem(""" &amp; JenkinsJobTable[[#This Row],[Job Name]] &amp; """).disabled = true"</f>
        <v>Jenkins.getInstance().getItem("SMTxP_Dashboard").disabled = true</v>
      </c>
      <c r="K171" s="3"/>
    </row>
    <row r="172" spans="1:11" ht="28.8" x14ac:dyDescent="0.3">
      <c r="A172" s="23" t="str">
        <f>"Job_" &amp; JenkinsJobTable[[#This Row],[Job Name]]</f>
        <v>Job_SOE</v>
      </c>
      <c r="B172" s="8" t="s">
        <v>441</v>
      </c>
      <c r="C172" s="8" t="s">
        <v>2785</v>
      </c>
      <c r="D172" s="8" t="s">
        <v>3142</v>
      </c>
      <c r="E172" s="8" t="s">
        <v>3143</v>
      </c>
      <c r="F172" s="8" t="s">
        <v>2788</v>
      </c>
      <c r="G172" s="8" t="s">
        <v>3357</v>
      </c>
      <c r="H172" s="23" t="str">
        <f>IF(LEFT(TRIM(JenkinsJobTable[[#This Row],[SCM URL]]), 5) = "https", "HTTPS", IF(LEFT(TRIM(JenkinsJobTable[[#This Row],[SCM URL]]),3)="ssh", "SSH", "Other"))</f>
        <v>HTTPS</v>
      </c>
      <c r="I172" s="23"/>
      <c r="J172" s="8" t="str">
        <f>"Jenkins.getInstance().getItem(""" &amp; JenkinsJobTable[[#This Row],[Job Name]] &amp; """).disabled = true"</f>
        <v>Jenkins.getInstance().getItem("SOE").disabled = true</v>
      </c>
      <c r="K172" s="3"/>
    </row>
    <row r="173" spans="1:11" ht="43.2" x14ac:dyDescent="0.3">
      <c r="A173" s="23" t="str">
        <f>"Job_" &amp; JenkinsJobTable[[#This Row],[Job Name]]</f>
        <v>Job_System-Down-Webportal</v>
      </c>
      <c r="B173" s="8" t="s">
        <v>3144</v>
      </c>
      <c r="C173" s="8" t="s">
        <v>2785</v>
      </c>
      <c r="D173" s="8" t="s">
        <v>3145</v>
      </c>
      <c r="E173" s="8" t="s">
        <v>2947</v>
      </c>
      <c r="F173" s="8" t="s">
        <v>2788</v>
      </c>
      <c r="G173" s="8" t="s">
        <v>3357</v>
      </c>
      <c r="H173" s="23" t="str">
        <f>IF(LEFT(TRIM(JenkinsJobTable[[#This Row],[SCM URL]]), 5) = "https", "HTTPS", IF(LEFT(TRIM(JenkinsJobTable[[#This Row],[SCM URL]]),3)="ssh", "SSH", "Other"))</f>
        <v>HTTPS</v>
      </c>
      <c r="I173" s="23"/>
      <c r="J173" s="8" t="str">
        <f>"Jenkins.getInstance().getItem(""" &amp; JenkinsJobTable[[#This Row],[Job Name]] &amp; """).disabled = true"</f>
        <v>Jenkins.getInstance().getItem("System-Down-Webportal").disabled = true</v>
      </c>
      <c r="K173" s="3"/>
    </row>
    <row r="174" spans="1:11" ht="28.8" x14ac:dyDescent="0.3">
      <c r="A174" s="23" t="str">
        <f>"Job_" &amp; JenkinsJobTable[[#This Row],[Job Name]]</f>
        <v>Job_TransMisc</v>
      </c>
      <c r="B174" s="8" t="s">
        <v>243</v>
      </c>
      <c r="C174" s="8" t="s">
        <v>2785</v>
      </c>
      <c r="D174" s="8" t="s">
        <v>3125</v>
      </c>
      <c r="E174" s="8" t="s">
        <v>3126</v>
      </c>
      <c r="F174" s="8" t="s">
        <v>2757</v>
      </c>
      <c r="G174" s="8" t="s">
        <v>3358</v>
      </c>
      <c r="H174" s="23" t="str">
        <f>IF(LEFT(TRIM(JenkinsJobTable[[#This Row],[SCM URL]]), 5) = "https", "HTTPS", IF(LEFT(TRIM(JenkinsJobTable[[#This Row],[SCM URL]]),3)="ssh", "SSH", "Other"))</f>
        <v>SSH</v>
      </c>
      <c r="I174" s="23"/>
      <c r="J174" s="8" t="str">
        <f>"Jenkins.getInstance().getItem(""" &amp; JenkinsJobTable[[#This Row],[Job Name]] &amp; """).disabled = true"</f>
        <v>Jenkins.getInstance().getItem("TransMisc").disabled = true</v>
      </c>
      <c r="K174" s="3"/>
    </row>
    <row r="175" spans="1:11" ht="28.8" x14ac:dyDescent="0.3">
      <c r="A175" s="23" t="str">
        <f>"Job_" &amp; JenkinsJobTable[[#This Row],[Job Name]]</f>
        <v>Job_TransmissionChecklist</v>
      </c>
      <c r="B175" s="8" t="s">
        <v>2744</v>
      </c>
      <c r="C175" s="8" t="s">
        <v>2785</v>
      </c>
      <c r="D175" s="8" t="s">
        <v>3140</v>
      </c>
      <c r="E175" s="8" t="s">
        <v>3141</v>
      </c>
      <c r="F175" s="8" t="s">
        <v>2788</v>
      </c>
      <c r="G175" s="8" t="s">
        <v>3358</v>
      </c>
      <c r="H175" s="23" t="str">
        <f>IF(LEFT(TRIM(JenkinsJobTable[[#This Row],[SCM URL]]), 5) = "https", "HTTPS", IF(LEFT(TRIM(JenkinsJobTable[[#This Row],[SCM URL]]),3)="ssh", "SSH", "Other"))</f>
        <v>SSH</v>
      </c>
      <c r="I175" s="23"/>
      <c r="J175" s="8" t="str">
        <f>"Jenkins.getInstance().getItem(""" &amp; JenkinsJobTable[[#This Row],[Job Name]] &amp; """).disabled = true"</f>
        <v>Jenkins.getInstance().getItem("TransmissionChecklist").disabled = true</v>
      </c>
      <c r="K175" s="3"/>
    </row>
    <row r="176" spans="1:11" ht="43.2" x14ac:dyDescent="0.3">
      <c r="A176" s="23" t="str">
        <f>"Job_" &amp; JenkinsJobTable[[#This Row],[Job Name]]</f>
        <v>Job_TransmissionEquationBuilder</v>
      </c>
      <c r="B176" s="8" t="s">
        <v>1324</v>
      </c>
      <c r="C176" s="8" t="s">
        <v>2785</v>
      </c>
      <c r="D176" s="8" t="s">
        <v>3146</v>
      </c>
      <c r="E176" s="8" t="s">
        <v>3147</v>
      </c>
      <c r="F176" s="8" t="s">
        <v>2788</v>
      </c>
      <c r="G176" s="8" t="s">
        <v>3358</v>
      </c>
      <c r="H176" s="23" t="str">
        <f>IF(LEFT(TRIM(JenkinsJobTable[[#This Row],[SCM URL]]), 5) = "https", "HTTPS", IF(LEFT(TRIM(JenkinsJobTable[[#This Row],[SCM URL]]),3)="ssh", "SSH", "Other"))</f>
        <v>SSH</v>
      </c>
      <c r="I176" s="23"/>
      <c r="J176" s="8" t="str">
        <f>"Jenkins.getInstance().getItem(""" &amp; JenkinsJobTable[[#This Row],[Job Name]] &amp; """).disabled = true"</f>
        <v>Jenkins.getInstance().getItem("TransmissionEquationBuilder").disabled = true</v>
      </c>
      <c r="K176" s="3"/>
    </row>
    <row r="177" spans="1:11" ht="43.2" x14ac:dyDescent="0.3">
      <c r="A177" s="23" t="str">
        <f>"Job_" &amp; JenkinsJobTable[[#This Row],[Job Name]]</f>
        <v>Job_TransmissionFinancials</v>
      </c>
      <c r="B177" s="8" t="s">
        <v>2745</v>
      </c>
      <c r="C177" s="8" t="s">
        <v>2785</v>
      </c>
      <c r="D177" s="8" t="s">
        <v>3148</v>
      </c>
      <c r="E177" s="8" t="s">
        <v>3149</v>
      </c>
      <c r="F177" s="8" t="s">
        <v>2757</v>
      </c>
      <c r="G177" s="8" t="s">
        <v>3358</v>
      </c>
      <c r="H177" s="23" t="str">
        <f>IF(LEFT(TRIM(JenkinsJobTable[[#This Row],[SCM URL]]), 5) = "https", "HTTPS", IF(LEFT(TRIM(JenkinsJobTable[[#This Row],[SCM URL]]),3)="ssh", "SSH", "Other"))</f>
        <v>SSH</v>
      </c>
      <c r="I177" s="23"/>
      <c r="J177" s="8" t="str">
        <f>"Jenkins.getInstance().getItem(""" &amp; JenkinsJobTable[[#This Row],[Job Name]] &amp; """).disabled = true"</f>
        <v>Jenkins.getInstance().getItem("TransmissionFinancials").disabled = true</v>
      </c>
      <c r="K177" s="3"/>
    </row>
    <row r="178" spans="1:11" ht="28.8" x14ac:dyDescent="0.3">
      <c r="A178" s="23" t="str">
        <f>"Job_" &amp; JenkinsJobTable[[#This Row],[Job Name]]</f>
        <v>Job_UsageHub_develop</v>
      </c>
      <c r="B178" s="8" t="s">
        <v>3153</v>
      </c>
      <c r="C178" s="8" t="s">
        <v>2785</v>
      </c>
      <c r="D178" s="8" t="s">
        <v>3154</v>
      </c>
      <c r="E178" s="8" t="s">
        <v>3155</v>
      </c>
      <c r="F178" s="8" t="s">
        <v>2788</v>
      </c>
      <c r="G178" s="8" t="s">
        <v>3357</v>
      </c>
      <c r="H178" s="23" t="str">
        <f>IF(LEFT(TRIM(JenkinsJobTable[[#This Row],[SCM URL]]), 5) = "https", "HTTPS", IF(LEFT(TRIM(JenkinsJobTable[[#This Row],[SCM URL]]),3)="ssh", "SSH", "Other"))</f>
        <v>HTTPS</v>
      </c>
      <c r="I178" s="23"/>
      <c r="J178" s="8" t="str">
        <f>"Jenkins.getInstance().getItem(""" &amp; JenkinsJobTable[[#This Row],[Job Name]] &amp; """).disabled = true"</f>
        <v>Jenkins.getInstance().getItem("UsageHub_develop").disabled = true</v>
      </c>
      <c r="K178" s="3"/>
    </row>
    <row r="179" spans="1:11" ht="28.8" x14ac:dyDescent="0.3">
      <c r="A179" s="23" t="str">
        <f>"Job_" &amp; JenkinsJobTable[[#This Row],[Job Name]]</f>
        <v>Job_UsageHub_predevelop</v>
      </c>
      <c r="B179" s="8" t="s">
        <v>3156</v>
      </c>
      <c r="C179" s="8" t="s">
        <v>2785</v>
      </c>
      <c r="D179" s="8" t="s">
        <v>3157</v>
      </c>
      <c r="E179" s="8" t="s">
        <v>3155</v>
      </c>
      <c r="F179" s="8" t="s">
        <v>2788</v>
      </c>
      <c r="G179" s="8" t="s">
        <v>3357</v>
      </c>
      <c r="H179" s="23" t="str">
        <f>IF(LEFT(TRIM(JenkinsJobTable[[#This Row],[SCM URL]]), 5) = "https", "HTTPS", IF(LEFT(TRIM(JenkinsJobTable[[#This Row],[SCM URL]]),3)="ssh", "SSH", "Other"))</f>
        <v>HTTPS</v>
      </c>
      <c r="I179" s="23"/>
      <c r="J179" s="8" t="str">
        <f>"Jenkins.getInstance().getItem(""" &amp; JenkinsJobTable[[#This Row],[Job Name]] &amp; """).disabled = true"</f>
        <v>Jenkins.getInstance().getItem("UsageHub_predevelop").disabled = true</v>
      </c>
      <c r="K179" s="3"/>
    </row>
    <row r="180" spans="1:11" ht="28.8" x14ac:dyDescent="0.3">
      <c r="A180" s="23" t="str">
        <f>"Job_" &amp; JenkinsJobTable[[#This Row],[Job Name]]</f>
        <v>Job_WAF</v>
      </c>
      <c r="B180" s="8" t="s">
        <v>830</v>
      </c>
      <c r="C180" s="8" t="s">
        <v>2785</v>
      </c>
      <c r="D180" s="8" t="s">
        <v>3158</v>
      </c>
      <c r="E180" s="8" t="s">
        <v>3159</v>
      </c>
      <c r="F180" s="8"/>
      <c r="G180" s="8"/>
      <c r="H180" s="23" t="str">
        <f>IF(LEFT(TRIM(JenkinsJobTable[[#This Row],[SCM URL]]), 5) = "https", "HTTPS", IF(LEFT(TRIM(JenkinsJobTable[[#This Row],[SCM URL]]),3)="ssh", "SSH", "Other"))</f>
        <v>Other</v>
      </c>
      <c r="I180" s="23"/>
      <c r="J180" s="8" t="str">
        <f>"Jenkins.getInstance().getItem(""" &amp; JenkinsJobTable[[#This Row],[Job Name]] &amp; """).disabled = true"</f>
        <v>Jenkins.getInstance().getItem("WAF").disabled = true</v>
      </c>
      <c r="K180" s="3"/>
    </row>
    <row r="181" spans="1:11" ht="43.2" x14ac:dyDescent="0.3">
      <c r="A181" s="23" t="str">
        <f>"Job_" &amp; JenkinsJobTable[[#This Row],[Job Name]]</f>
        <v>Job_wmSampleProject1</v>
      </c>
      <c r="B181" s="8" t="s">
        <v>2746</v>
      </c>
      <c r="C181" s="8" t="s">
        <v>2754</v>
      </c>
      <c r="D181" s="8" t="s">
        <v>3150</v>
      </c>
      <c r="E181" s="8" t="s">
        <v>3151</v>
      </c>
      <c r="F181" s="8" t="s">
        <v>2761</v>
      </c>
      <c r="G181" s="8" t="s">
        <v>3358</v>
      </c>
      <c r="H181" s="23" t="str">
        <f>IF(LEFT(TRIM(JenkinsJobTable[[#This Row],[SCM URL]]), 5) = "https", "HTTPS", IF(LEFT(TRIM(JenkinsJobTable[[#This Row],[SCM URL]]),3)="ssh", "SSH", "Other"))</f>
        <v>SSH</v>
      </c>
      <c r="I181" s="23"/>
      <c r="J181" s="8" t="str">
        <f>"Jenkins.getInstance().getItem(""" &amp; JenkinsJobTable[[#This Row],[Job Name]] &amp; """).disabled = true"</f>
        <v>Jenkins.getInstance().getItem("wmSampleProject1").disabled = true</v>
      </c>
      <c r="K181" s="3"/>
    </row>
    <row r="182" spans="1:11" ht="43.2" x14ac:dyDescent="0.3">
      <c r="A182" s="23" t="str">
        <f>"Job_" &amp; JenkinsJobTable[[#This Row],[Job Name]]</f>
        <v>Job_wmSandbox</v>
      </c>
      <c r="B182" s="8" t="s">
        <v>2747</v>
      </c>
      <c r="C182" s="8" t="s">
        <v>2754</v>
      </c>
      <c r="D182" s="8" t="s">
        <v>3152</v>
      </c>
      <c r="E182" s="8" t="s">
        <v>3151</v>
      </c>
      <c r="F182" s="8" t="s">
        <v>2761</v>
      </c>
      <c r="G182" s="8" t="s">
        <v>3358</v>
      </c>
      <c r="H182" s="23" t="str">
        <f>IF(LEFT(TRIM(JenkinsJobTable[[#This Row],[SCM URL]]), 5) = "https", "HTTPS", IF(LEFT(TRIM(JenkinsJobTable[[#This Row],[SCM URL]]),3)="ssh", "SSH", "Other"))</f>
        <v>SSH</v>
      </c>
      <c r="I182" s="23"/>
      <c r="J182" s="8" t="str">
        <f>"Jenkins.getInstance().getItem(""" &amp; JenkinsJobTable[[#This Row],[Job Name]] &amp; """).disabled = true"</f>
        <v>Jenkins.getInstance().getItem("wmSandbox").disabled = true</v>
      </c>
      <c r="K182" s="3"/>
    </row>
    <row r="183" spans="1:11" ht="43.2" x14ac:dyDescent="0.3">
      <c r="A183" s="23" t="str">
        <f>"Job_" &amp; JenkinsJobTable[[#This Row],[Job Name]]</f>
        <v>Job_Yarn_Monitoring</v>
      </c>
      <c r="B183" s="8" t="s">
        <v>2748</v>
      </c>
      <c r="C183" s="8" t="s">
        <v>2785</v>
      </c>
      <c r="D183" s="8" t="s">
        <v>3160</v>
      </c>
      <c r="E183" s="8" t="s">
        <v>3161</v>
      </c>
      <c r="F183" s="8" t="s">
        <v>3162</v>
      </c>
      <c r="G183" s="8" t="s">
        <v>3358</v>
      </c>
      <c r="H183" s="23" t="str">
        <f>IF(LEFT(TRIM(JenkinsJobTable[[#This Row],[SCM URL]]), 5) = "https", "HTTPS", IF(LEFT(TRIM(JenkinsJobTable[[#This Row],[SCM URL]]),3)="ssh", "SSH", "Other"))</f>
        <v>SSH</v>
      </c>
      <c r="I183" s="23"/>
      <c r="J183" s="8" t="str">
        <f>"Jenkins.getInstance().getItem(""" &amp; JenkinsJobTable[[#This Row],[Job Name]] &amp; """).disabled = true"</f>
        <v>Jenkins.getInstance().getItem("Yarn_Monitoring").disabled = true</v>
      </c>
      <c r="K183" s="3"/>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A2" sqref="A2"/>
    </sheetView>
  </sheetViews>
  <sheetFormatPr defaultRowHeight="14.4" x14ac:dyDescent="0.3"/>
  <cols>
    <col min="1" max="1" width="19.77734375" bestFit="1" customWidth="1"/>
    <col min="2" max="5" width="19.77734375" customWidth="1"/>
  </cols>
  <sheetData>
    <row r="1" spans="1:6" x14ac:dyDescent="0.3">
      <c r="A1" t="s">
        <v>1506</v>
      </c>
      <c r="B1" t="s">
        <v>3439</v>
      </c>
      <c r="C1" t="s">
        <v>3440</v>
      </c>
      <c r="D1" t="s">
        <v>3437</v>
      </c>
      <c r="E1" t="s">
        <v>3438</v>
      </c>
      <c r="F1" t="s">
        <v>1507</v>
      </c>
    </row>
    <row r="2" spans="1:6" x14ac:dyDescent="0.3">
      <c r="A2" s="8" t="s">
        <v>3435</v>
      </c>
      <c r="B2" s="8"/>
      <c r="C2" s="8"/>
      <c r="D2" s="8"/>
      <c r="E2" s="8"/>
      <c r="F2" s="8"/>
    </row>
    <row r="3" spans="1:6" x14ac:dyDescent="0.3">
      <c r="A3" s="8" t="s">
        <v>3436</v>
      </c>
      <c r="B3" s="8"/>
      <c r="C3" s="8"/>
      <c r="D3" s="8"/>
      <c r="E3" s="8"/>
      <c r="F3" s="8"/>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tabSelected="1" workbookViewId="0">
      <pane xSplit="1" ySplit="1" topLeftCell="B2" activePane="bottomRight" state="frozen"/>
      <selection pane="topRight" activeCell="B1" sqref="B1"/>
      <selection pane="bottomLeft" activeCell="A2" sqref="A2"/>
      <selection pane="bottomRight" activeCell="A18" sqref="A18"/>
    </sheetView>
  </sheetViews>
  <sheetFormatPr defaultRowHeight="14.4" x14ac:dyDescent="0.3"/>
  <cols>
    <col min="1" max="1" width="16.21875" bestFit="1" customWidth="1"/>
    <col min="2" max="2" width="19.21875" bestFit="1" customWidth="1"/>
    <col min="3" max="3" width="23.6640625" bestFit="1" customWidth="1"/>
    <col min="4" max="4" width="31.44140625" bestFit="1" customWidth="1"/>
    <col min="5" max="7" width="32.21875" customWidth="1"/>
    <col min="8" max="8" width="14.77734375" bestFit="1" customWidth="1"/>
    <col min="9" max="9" width="19.77734375" bestFit="1" customWidth="1"/>
    <col min="10" max="10" width="13.44140625" bestFit="1" customWidth="1"/>
    <col min="11" max="11" width="16.77734375" customWidth="1"/>
    <col min="12" max="12" width="24.88671875" customWidth="1"/>
  </cols>
  <sheetData>
    <row r="1" spans="1:12" x14ac:dyDescent="0.3">
      <c r="A1" t="s">
        <v>1506</v>
      </c>
      <c r="B1" t="s">
        <v>3361</v>
      </c>
      <c r="C1" t="s">
        <v>3365</v>
      </c>
      <c r="D1" t="s">
        <v>3430</v>
      </c>
      <c r="E1" t="s">
        <v>3462</v>
      </c>
      <c r="F1" t="s">
        <v>3498</v>
      </c>
      <c r="G1" t="s">
        <v>3471</v>
      </c>
      <c r="H1" t="s">
        <v>3528</v>
      </c>
      <c r="I1" t="s">
        <v>3531</v>
      </c>
      <c r="J1" t="s">
        <v>3390</v>
      </c>
      <c r="K1" t="s">
        <v>3493</v>
      </c>
      <c r="L1" t="s">
        <v>1507</v>
      </c>
    </row>
    <row r="2" spans="1:12" ht="28.8" x14ac:dyDescent="0.3">
      <c r="A2" s="23" t="str">
        <f>"Svr_" &amp; ServerTable[[#This Row],[Local server name]]</f>
        <v>Svr_artapnap01</v>
      </c>
      <c r="B2" s="8" t="s">
        <v>3380</v>
      </c>
      <c r="C2" s="8" t="s">
        <v>3381</v>
      </c>
      <c r="D2" s="8" t="s">
        <v>3387</v>
      </c>
      <c r="E2" s="8" t="s">
        <v>3535</v>
      </c>
      <c r="F2" s="8"/>
      <c r="G2" s="8"/>
      <c r="H2" s="8" t="s">
        <v>3480</v>
      </c>
      <c r="I2" s="8"/>
      <c r="J2" s="8" t="s">
        <v>3391</v>
      </c>
      <c r="K2" s="8"/>
      <c r="L2" s="8" t="s">
        <v>3551</v>
      </c>
    </row>
    <row r="3" spans="1:12" ht="28.8" x14ac:dyDescent="0.3">
      <c r="A3" s="23" t="str">
        <f>"Svr_" &amp; ServerTable[[#This Row],[Local server name]]</f>
        <v>Svr_artapnap02</v>
      </c>
      <c r="B3" s="8" t="s">
        <v>3474</v>
      </c>
      <c r="C3" s="8" t="s">
        <v>3475</v>
      </c>
      <c r="D3" s="8" t="s">
        <v>3387</v>
      </c>
      <c r="E3" s="8" t="s">
        <v>3536</v>
      </c>
      <c r="F3" s="8"/>
      <c r="G3" s="8"/>
      <c r="H3" s="8" t="s">
        <v>3529</v>
      </c>
      <c r="I3" s="8"/>
      <c r="J3" s="8"/>
      <c r="K3" s="8"/>
      <c r="L3" s="8" t="s">
        <v>3551</v>
      </c>
    </row>
    <row r="4" spans="1:12" x14ac:dyDescent="0.3">
      <c r="A4" s="23" t="str">
        <f>"Svr_" &amp; ServerTable[[#This Row],[Local server name]]</f>
        <v>Svr_artapnat01</v>
      </c>
      <c r="B4" s="8" t="s">
        <v>3382</v>
      </c>
      <c r="C4" s="8" t="s">
        <v>3383</v>
      </c>
      <c r="D4" s="8" t="s">
        <v>3386</v>
      </c>
      <c r="E4" s="8" t="s">
        <v>3476</v>
      </c>
      <c r="F4" s="8"/>
      <c r="G4" s="8"/>
      <c r="H4" s="8" t="s">
        <v>3530</v>
      </c>
      <c r="I4" s="8"/>
      <c r="J4" s="8" t="s">
        <v>3392</v>
      </c>
      <c r="K4" s="8"/>
      <c r="L4" s="8" t="s">
        <v>3551</v>
      </c>
    </row>
    <row r="5" spans="1:12" x14ac:dyDescent="0.3">
      <c r="A5" s="23" t="str">
        <f>"Svr_" &amp; ServerTable[[#This Row],[Local server name]]</f>
        <v>Svr_arxapnap01</v>
      </c>
      <c r="B5" s="8" t="s">
        <v>3384</v>
      </c>
      <c r="C5" s="8" t="s">
        <v>3385</v>
      </c>
      <c r="D5" s="8" t="s">
        <v>3388</v>
      </c>
      <c r="E5" s="8" t="s">
        <v>3537</v>
      </c>
      <c r="F5" s="8"/>
      <c r="G5" s="8"/>
      <c r="H5" s="8"/>
      <c r="I5" s="8" t="s">
        <v>3461</v>
      </c>
      <c r="J5" s="8" t="s">
        <v>3391</v>
      </c>
      <c r="K5" s="8"/>
      <c r="L5" s="8" t="s">
        <v>3551</v>
      </c>
    </row>
    <row r="6" spans="1:12" x14ac:dyDescent="0.3">
      <c r="A6" s="23" t="str">
        <f>"Svr_" &amp; ServerTable[[#This Row],[Local server name]]</f>
        <v>Svr_arxapnap02</v>
      </c>
      <c r="B6" s="8" t="s">
        <v>3494</v>
      </c>
      <c r="C6" s="8" t="s">
        <v>3497</v>
      </c>
      <c r="D6" s="8" t="s">
        <v>3388</v>
      </c>
      <c r="E6" s="8" t="s">
        <v>3538</v>
      </c>
      <c r="F6" s="8"/>
      <c r="G6" s="8"/>
      <c r="H6" s="8"/>
      <c r="I6" s="8" t="s">
        <v>3532</v>
      </c>
      <c r="J6" s="8"/>
      <c r="K6" s="8"/>
      <c r="L6" s="8" t="s">
        <v>3551</v>
      </c>
    </row>
    <row r="7" spans="1:12" x14ac:dyDescent="0.3">
      <c r="A7" s="23" t="str">
        <f>"Svr_" &amp; ServerTable[[#This Row],[Local server name]]</f>
        <v>Svr_arxapnat01</v>
      </c>
      <c r="B7" s="8" t="s">
        <v>3495</v>
      </c>
      <c r="C7" s="8" t="s">
        <v>3496</v>
      </c>
      <c r="D7" s="8" t="s">
        <v>3389</v>
      </c>
      <c r="E7" s="8"/>
      <c r="F7" s="8"/>
      <c r="G7" s="8"/>
      <c r="H7" s="8"/>
      <c r="I7" s="8" t="s">
        <v>3486</v>
      </c>
      <c r="J7" s="8" t="s">
        <v>3393</v>
      </c>
      <c r="K7" s="8"/>
      <c r="L7" s="8" t="s">
        <v>3551</v>
      </c>
    </row>
    <row r="8" spans="1:12" x14ac:dyDescent="0.3">
      <c r="A8" s="8" t="str">
        <f>"Svr_" &amp; ServerTable[[#This Row],[Local server name]]</f>
        <v>Svr_ecdp1</v>
      </c>
      <c r="B8" s="8" t="s">
        <v>3363</v>
      </c>
      <c r="C8" s="8" t="s">
        <v>3364</v>
      </c>
      <c r="D8" s="8" t="s">
        <v>3424</v>
      </c>
      <c r="E8" s="8"/>
      <c r="F8" s="8"/>
      <c r="G8" s="8"/>
      <c r="H8" s="8"/>
      <c r="I8" s="8"/>
      <c r="J8" s="8" t="s">
        <v>3391</v>
      </c>
      <c r="K8" s="8"/>
      <c r="L8" s="8" t="s">
        <v>3552</v>
      </c>
    </row>
    <row r="9" spans="1:12" x14ac:dyDescent="0.3">
      <c r="A9" s="23" t="str">
        <f>"Svr_" &amp; ServerTable[[#This Row],[Local server name]]</f>
        <v>Svr_ecdp2</v>
      </c>
      <c r="B9" s="8" t="s">
        <v>3366</v>
      </c>
      <c r="C9" s="8" t="s">
        <v>3373</v>
      </c>
      <c r="D9" s="8" t="s">
        <v>3422</v>
      </c>
      <c r="E9" s="8"/>
      <c r="F9" s="8"/>
      <c r="G9" s="8" t="s">
        <v>3472</v>
      </c>
      <c r="H9" s="8"/>
      <c r="I9" s="8"/>
      <c r="J9" s="8" t="s">
        <v>3391</v>
      </c>
      <c r="K9" s="8"/>
      <c r="L9" s="8" t="s">
        <v>3552</v>
      </c>
    </row>
    <row r="10" spans="1:12" ht="43.2" x14ac:dyDescent="0.3">
      <c r="A10" s="23" t="str">
        <f>"Svr_" &amp; ServerTable[[#This Row],[Local server name]]</f>
        <v>Svr_ecdp3</v>
      </c>
      <c r="B10" s="8" t="s">
        <v>3367</v>
      </c>
      <c r="C10" s="8" t="s">
        <v>3374</v>
      </c>
      <c r="D10" s="8" t="s">
        <v>3413</v>
      </c>
      <c r="E10" s="8" t="s">
        <v>3516</v>
      </c>
      <c r="F10" s="8" t="s">
        <v>3499</v>
      </c>
      <c r="G10" s="8"/>
      <c r="H10" s="8"/>
      <c r="I10" s="8"/>
      <c r="J10" s="8" t="s">
        <v>3391</v>
      </c>
      <c r="K10" s="8" t="s">
        <v>3435</v>
      </c>
      <c r="L10" s="8" t="s">
        <v>3552</v>
      </c>
    </row>
    <row r="11" spans="1:12" ht="28.8" x14ac:dyDescent="0.3">
      <c r="A11" s="23" t="str">
        <f>"Svr_" &amp; ServerTable[[#This Row],[Local server name]]</f>
        <v>Svr_ecdp4</v>
      </c>
      <c r="B11" s="8" t="s">
        <v>3368</v>
      </c>
      <c r="C11" s="8" t="s">
        <v>3375</v>
      </c>
      <c r="D11" s="8" t="s">
        <v>3423</v>
      </c>
      <c r="E11" s="8"/>
      <c r="F11" s="8"/>
      <c r="G11" s="8"/>
      <c r="H11" s="8" t="s">
        <v>3478</v>
      </c>
      <c r="I11" s="8"/>
      <c r="J11" s="8" t="s">
        <v>3391</v>
      </c>
      <c r="K11" s="8" t="s">
        <v>3435</v>
      </c>
      <c r="L11" s="8" t="s">
        <v>3552</v>
      </c>
    </row>
    <row r="12" spans="1:12" x14ac:dyDescent="0.3">
      <c r="A12" s="23" t="str">
        <f>"Svr_" &amp; ServerTable[[#This Row],[Local server name]]</f>
        <v>Svr_ecdt1</v>
      </c>
      <c r="B12" s="8" t="s">
        <v>3369</v>
      </c>
      <c r="C12" s="8" t="s">
        <v>3376</v>
      </c>
      <c r="D12" s="8"/>
      <c r="E12" s="8"/>
      <c r="F12" s="8"/>
      <c r="G12" s="8"/>
      <c r="H12" s="8"/>
      <c r="I12" s="8"/>
      <c r="J12" s="8" t="s">
        <v>3392</v>
      </c>
      <c r="K12" s="8"/>
      <c r="L12" s="8" t="s">
        <v>3552</v>
      </c>
    </row>
    <row r="13" spans="1:12" x14ac:dyDescent="0.3">
      <c r="A13" s="23" t="str">
        <f>"Svr_" &amp; ServerTable[[#This Row],[Local server name]]</f>
        <v>Svr_ecdt2</v>
      </c>
      <c r="B13" s="8" t="s">
        <v>3370</v>
      </c>
      <c r="C13" s="8" t="s">
        <v>3377</v>
      </c>
      <c r="D13" s="8"/>
      <c r="E13" s="8" t="s">
        <v>3465</v>
      </c>
      <c r="F13" s="8"/>
      <c r="G13" s="8"/>
      <c r="H13" s="8"/>
      <c r="I13" s="8"/>
      <c r="J13" s="8" t="s">
        <v>3392</v>
      </c>
      <c r="K13" s="8"/>
      <c r="L13" s="8" t="s">
        <v>3552</v>
      </c>
    </row>
    <row r="14" spans="1:12" ht="43.2" x14ac:dyDescent="0.3">
      <c r="A14" s="23" t="str">
        <f>"Svr_" &amp; ServerTable[[#This Row],[Local server name]]</f>
        <v>Svr_ecdt3</v>
      </c>
      <c r="B14" s="8" t="s">
        <v>3371</v>
      </c>
      <c r="C14" s="8" t="s">
        <v>3378</v>
      </c>
      <c r="D14" s="8" t="s">
        <v>3426</v>
      </c>
      <c r="E14" s="8" t="s">
        <v>3508</v>
      </c>
      <c r="F14" s="8" t="s">
        <v>3447</v>
      </c>
      <c r="G14" s="8"/>
      <c r="H14" s="8"/>
      <c r="I14" s="8"/>
      <c r="J14" s="8" t="s">
        <v>3392</v>
      </c>
      <c r="K14" s="8"/>
      <c r="L14" s="8" t="s">
        <v>3552</v>
      </c>
    </row>
    <row r="15" spans="1:12" x14ac:dyDescent="0.3">
      <c r="A15" s="23" t="str">
        <f>"Svr_" &amp; ServerTable[[#This Row],[Local server name]]</f>
        <v>Svr_ecdt4</v>
      </c>
      <c r="B15" s="8" t="s">
        <v>3372</v>
      </c>
      <c r="C15" s="8" t="s">
        <v>3379</v>
      </c>
      <c r="D15" s="8" t="s">
        <v>3427</v>
      </c>
      <c r="E15" s="8"/>
      <c r="F15" s="8"/>
      <c r="G15" s="8"/>
      <c r="H15" s="8" t="s">
        <v>3448</v>
      </c>
      <c r="I15" s="8"/>
      <c r="J15" s="8" t="s">
        <v>3392</v>
      </c>
      <c r="K15" s="8"/>
      <c r="L15" s="8" t="s">
        <v>3552</v>
      </c>
    </row>
    <row r="16" spans="1:12" x14ac:dyDescent="0.3">
      <c r="A16" s="8" t="str">
        <f>"Svr_" &amp; ServerTable[[#This Row],[Local server name]]</f>
        <v>Svr_github</v>
      </c>
      <c r="B16" s="8" t="s">
        <v>3362</v>
      </c>
      <c r="C16" s="8" t="s">
        <v>3357</v>
      </c>
      <c r="D16" s="8" t="s">
        <v>3421</v>
      </c>
      <c r="E16" s="8" t="s">
        <v>3581</v>
      </c>
      <c r="F16" s="8"/>
      <c r="G16" s="8"/>
      <c r="H16" s="8"/>
      <c r="I16" s="8"/>
      <c r="J16" s="8" t="s">
        <v>3391</v>
      </c>
      <c r="K16" s="8"/>
      <c r="L16" s="8" t="s">
        <v>3551</v>
      </c>
    </row>
    <row r="17" spans="1:12" x14ac:dyDescent="0.3">
      <c r="A17" s="23" t="str">
        <f>"Svr_" &amp; ServerTable[[#This Row],[Local server name]]</f>
        <v>Svr_github_replica</v>
      </c>
      <c r="B17" s="8" t="s">
        <v>3553</v>
      </c>
      <c r="C17" s="8"/>
      <c r="D17" s="8" t="s">
        <v>3421</v>
      </c>
      <c r="E17" s="8"/>
      <c r="F17" s="8"/>
      <c r="G17" s="8"/>
      <c r="H17" s="8"/>
      <c r="I17" s="8"/>
      <c r="J17" s="8" t="s">
        <v>3391</v>
      </c>
      <c r="K17" s="8"/>
      <c r="L17" s="8" t="s">
        <v>3551</v>
      </c>
    </row>
    <row r="18" spans="1:12" ht="43.2" x14ac:dyDescent="0.3">
      <c r="A18" s="23" t="str">
        <f>"Svr_" &amp; ServerTable[[#This Row],[Local server name]]</f>
        <v>Svr_tsvmnaldcas044</v>
      </c>
      <c r="B18" s="8" t="s">
        <v>3503</v>
      </c>
      <c r="C18" s="8" t="s">
        <v>3505</v>
      </c>
      <c r="D18" s="8" t="s">
        <v>3506</v>
      </c>
      <c r="E18" s="8"/>
      <c r="F18" s="8"/>
      <c r="G18" s="8"/>
      <c r="H18" s="8" t="s">
        <v>3448</v>
      </c>
      <c r="I18" s="8"/>
      <c r="J18" s="8"/>
      <c r="K18" s="8"/>
      <c r="L18" s="8" t="s">
        <v>3549</v>
      </c>
    </row>
    <row r="19" spans="1:12" ht="57.6" x14ac:dyDescent="0.3">
      <c r="A19" s="23" t="str">
        <f>"Svr_" &amp; ServerTable[[#This Row],[Local server name]]</f>
        <v>Svr_tsvmnaldcas045</v>
      </c>
      <c r="B19" s="8" t="s">
        <v>3504</v>
      </c>
      <c r="C19" s="8" t="s">
        <v>3507</v>
      </c>
      <c r="D19" s="8" t="s">
        <v>3506</v>
      </c>
      <c r="E19" s="8"/>
      <c r="F19" s="8"/>
      <c r="G19" s="8"/>
      <c r="H19" s="8"/>
      <c r="I19" s="8"/>
      <c r="J19" s="8"/>
      <c r="K19" s="8"/>
      <c r="L19" s="8" t="s">
        <v>3550</v>
      </c>
    </row>
    <row r="20" spans="1:12" ht="43.2" x14ac:dyDescent="0.3">
      <c r="A20" s="23" t="str">
        <f>"Svr_" &amp; ServerTable[[#This Row],[Local server name]]</f>
        <v>Svr_vmnaldcas044</v>
      </c>
      <c r="B20" s="8" t="s">
        <v>3414</v>
      </c>
      <c r="C20" s="8" t="s">
        <v>3417</v>
      </c>
      <c r="D20" s="8" t="s">
        <v>3420</v>
      </c>
      <c r="E20" s="8"/>
      <c r="F20" s="8"/>
      <c r="G20" s="8"/>
      <c r="H20" s="8" t="s">
        <v>3478</v>
      </c>
      <c r="I20" s="8"/>
      <c r="J20" s="8" t="s">
        <v>3391</v>
      </c>
      <c r="K20" s="8"/>
      <c r="L20" s="8" t="s">
        <v>3549</v>
      </c>
    </row>
    <row r="21" spans="1:12" ht="57.6" x14ac:dyDescent="0.3">
      <c r="A21" s="23" t="str">
        <f>"Svr_" &amp; ServerTable[[#This Row],[Local server name]]</f>
        <v>Svr_vmnaldcas045</v>
      </c>
      <c r="B21" s="8" t="s">
        <v>3415</v>
      </c>
      <c r="C21" s="8" t="s">
        <v>3418</v>
      </c>
      <c r="D21" s="8" t="s">
        <v>3420</v>
      </c>
      <c r="E21" s="8"/>
      <c r="F21" s="8"/>
      <c r="G21" s="8"/>
      <c r="H21" s="8"/>
      <c r="I21" s="8"/>
      <c r="J21" s="8" t="s">
        <v>3391</v>
      </c>
      <c r="K21" s="8"/>
      <c r="L21" s="8" t="s">
        <v>3550</v>
      </c>
    </row>
    <row r="22" spans="1:12" ht="15.6" customHeight="1" x14ac:dyDescent="0.3">
      <c r="A22" s="23" t="str">
        <f>"Svr_" &amp; ServerTable[[#This Row],[Local server name]]</f>
        <v>Svr_vmnaldcas138</v>
      </c>
      <c r="B22" s="8" t="s">
        <v>3416</v>
      </c>
      <c r="C22" s="8" t="s">
        <v>3419</v>
      </c>
      <c r="D22" s="8" t="s">
        <v>3425</v>
      </c>
      <c r="E22" s="8"/>
      <c r="F22" s="8"/>
      <c r="G22" s="8"/>
      <c r="H22" s="8"/>
      <c r="I22" s="8"/>
      <c r="J22" s="8" t="s">
        <v>3391</v>
      </c>
      <c r="K22" s="8"/>
      <c r="L22" s="8" t="s">
        <v>3583</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workbookViewId="0">
      <pane xSplit="2" ySplit="1" topLeftCell="C2" activePane="bottomRight" state="frozen"/>
      <selection pane="topRight" activeCell="C1" sqref="C1"/>
      <selection pane="bottomLeft" activeCell="A2" sqref="A2"/>
      <selection pane="bottomRight" activeCell="A16" sqref="A16"/>
    </sheetView>
  </sheetViews>
  <sheetFormatPr defaultRowHeight="14.4" x14ac:dyDescent="0.3"/>
  <cols>
    <col min="1" max="1" width="26.109375" bestFit="1" customWidth="1"/>
    <col min="2" max="2" width="16.44140625" bestFit="1" customWidth="1"/>
    <col min="3" max="3" width="16.44140625" customWidth="1"/>
    <col min="4" max="4" width="15.77734375" bestFit="1" customWidth="1"/>
    <col min="5" max="5" width="9.21875" bestFit="1" customWidth="1"/>
    <col min="6" max="6" width="22.33203125" bestFit="1" customWidth="1"/>
    <col min="7" max="7" width="22.33203125" customWidth="1"/>
    <col min="8" max="12" width="16.5546875" customWidth="1"/>
    <col min="13" max="13" width="21.77734375" bestFit="1" customWidth="1"/>
    <col min="14" max="14" width="34.21875" customWidth="1"/>
  </cols>
  <sheetData>
    <row r="1" spans="1:14" x14ac:dyDescent="0.3">
      <c r="A1" t="s">
        <v>1506</v>
      </c>
      <c r="B1" t="s">
        <v>3165</v>
      </c>
      <c r="C1" t="s">
        <v>3509</v>
      </c>
      <c r="D1" t="s">
        <v>3466</v>
      </c>
      <c r="E1" t="s">
        <v>3459</v>
      </c>
      <c r="F1" t="s">
        <v>3450</v>
      </c>
      <c r="G1" t="s">
        <v>3522</v>
      </c>
      <c r="H1" t="s">
        <v>3445</v>
      </c>
      <c r="I1" t="s">
        <v>3444</v>
      </c>
      <c r="J1" t="s">
        <v>3443</v>
      </c>
      <c r="K1" t="s">
        <v>3442</v>
      </c>
      <c r="L1" t="s">
        <v>3441</v>
      </c>
      <c r="M1" t="s">
        <v>3479</v>
      </c>
      <c r="N1" t="s">
        <v>1507</v>
      </c>
    </row>
    <row r="2" spans="1:14" x14ac:dyDescent="0.3">
      <c r="A2" s="3" t="str">
        <f>"Pid_" &amp; ServiceAccountTable[[#This Row],[Host Server]] &amp; "_" &amp; ServiceAccountTable[[#This Row],[User Name]]</f>
        <v>Pid_artapnap01_admin</v>
      </c>
      <c r="B2" s="3" t="s">
        <v>3533</v>
      </c>
      <c r="C2" s="3" t="s">
        <v>3380</v>
      </c>
      <c r="D2" s="3" t="s">
        <v>3534</v>
      </c>
      <c r="E2" s="3" t="s">
        <v>3539</v>
      </c>
      <c r="F2" s="3"/>
      <c r="G2" s="3"/>
      <c r="H2" s="3"/>
      <c r="I2" s="3"/>
      <c r="J2" s="3"/>
      <c r="K2" s="3"/>
      <c r="L2" s="3"/>
      <c r="M2" s="3"/>
      <c r="N2" s="8" t="s">
        <v>3457</v>
      </c>
    </row>
    <row r="3" spans="1:14" x14ac:dyDescent="0.3">
      <c r="A3" s="3" t="str">
        <f>"Pid_" &amp; ServiceAccountTable[[#This Row],[Host Server]] &amp; "_" &amp; ServiceAccountTable[[#This Row],[User Name]]</f>
        <v>Pid_artapnap01_deploy</v>
      </c>
      <c r="B3" s="3" t="s">
        <v>3473</v>
      </c>
      <c r="C3" s="3" t="s">
        <v>3380</v>
      </c>
      <c r="D3" s="3" t="s">
        <v>3467</v>
      </c>
      <c r="E3" s="3" t="s">
        <v>3539</v>
      </c>
      <c r="F3" s="3"/>
      <c r="G3" s="3"/>
      <c r="H3" s="3"/>
      <c r="I3" s="3"/>
      <c r="J3" s="3" t="s">
        <v>3469</v>
      </c>
      <c r="K3" s="3" t="s">
        <v>3469</v>
      </c>
      <c r="L3" s="3"/>
      <c r="M3" s="3"/>
      <c r="N3" s="8" t="s">
        <v>3457</v>
      </c>
    </row>
    <row r="4" spans="1:14" x14ac:dyDescent="0.3">
      <c r="A4" s="3" t="str">
        <f>"Pid_" &amp; ServiceAccountTable[[#This Row],[Host Server]] &amp; "_" &amp; ServiceAccountTable[[#This Row],[User Name]]</f>
        <v>Pid_artapnap02_admin</v>
      </c>
      <c r="B4" s="3" t="s">
        <v>3533</v>
      </c>
      <c r="C4" s="3" t="s">
        <v>3474</v>
      </c>
      <c r="D4" s="3" t="s">
        <v>3534</v>
      </c>
      <c r="E4" s="3" t="s">
        <v>3539</v>
      </c>
      <c r="F4" s="3"/>
      <c r="G4" s="3"/>
      <c r="H4" s="3"/>
      <c r="I4" s="3"/>
      <c r="J4" s="3"/>
      <c r="K4" s="3"/>
      <c r="L4" s="3"/>
      <c r="M4" s="3"/>
      <c r="N4" s="8" t="s">
        <v>3457</v>
      </c>
    </row>
    <row r="5" spans="1:14" x14ac:dyDescent="0.3">
      <c r="A5" s="3" t="str">
        <f>"Pid_" &amp; ServiceAccountTable[[#This Row],[Host Server]] &amp; "_" &amp; ServiceAccountTable[[#This Row],[User Name]]</f>
        <v>Pid_artapnap02_deploy</v>
      </c>
      <c r="B5" s="3" t="s">
        <v>3473</v>
      </c>
      <c r="C5" s="3" t="s">
        <v>3474</v>
      </c>
      <c r="D5" s="3" t="s">
        <v>3467</v>
      </c>
      <c r="E5" s="3" t="s">
        <v>3539</v>
      </c>
      <c r="F5" s="3"/>
      <c r="G5" s="3"/>
      <c r="H5" s="3"/>
      <c r="I5" s="3"/>
      <c r="J5" s="3"/>
      <c r="K5" s="3"/>
      <c r="L5" s="3"/>
      <c r="M5" s="3"/>
      <c r="N5" s="8" t="s">
        <v>3457</v>
      </c>
    </row>
    <row r="6" spans="1:14" x14ac:dyDescent="0.3">
      <c r="A6" s="3" t="str">
        <f>"Pid_" &amp; ServiceAccountTable[[#This Row],[Host Server]] &amp; "_" &amp; ServiceAccountTable[[#This Row],[User Name]]</f>
        <v>Pid_artapnat01_deploy</v>
      </c>
      <c r="B6" s="3" t="s">
        <v>3473</v>
      </c>
      <c r="C6" s="3" t="s">
        <v>3382</v>
      </c>
      <c r="D6" s="3" t="s">
        <v>3467</v>
      </c>
      <c r="E6" s="3" t="s">
        <v>3539</v>
      </c>
      <c r="F6" s="8"/>
      <c r="G6" s="8"/>
      <c r="H6" s="3"/>
      <c r="I6" s="3"/>
      <c r="J6" s="3"/>
      <c r="K6" s="3"/>
      <c r="L6" s="3"/>
      <c r="M6" s="3"/>
      <c r="N6" s="8"/>
    </row>
    <row r="7" spans="1:14" x14ac:dyDescent="0.3">
      <c r="A7" s="3" t="str">
        <f>"Pid_" &amp; ServiceAccountTable[[#This Row],[Host Server]] &amp; "_" &amp; ServiceAccountTable[[#This Row],[User Name]]</f>
        <v>Pid_arxapnap01_admin</v>
      </c>
      <c r="B7" s="3" t="s">
        <v>3533</v>
      </c>
      <c r="C7" s="3" t="s">
        <v>3384</v>
      </c>
      <c r="D7" s="3" t="s">
        <v>3534</v>
      </c>
      <c r="E7" s="3" t="s">
        <v>3539</v>
      </c>
      <c r="F7" s="3"/>
      <c r="G7" s="3"/>
      <c r="H7" s="3"/>
      <c r="I7" s="3"/>
      <c r="J7" s="3"/>
      <c r="K7" s="3"/>
      <c r="L7" s="3"/>
      <c r="M7" s="3"/>
      <c r="N7" s="8" t="s">
        <v>3457</v>
      </c>
    </row>
    <row r="8" spans="1:14" x14ac:dyDescent="0.3">
      <c r="A8" s="3" t="str">
        <f>"Pid_" &amp; ServiceAccountTable[[#This Row],[Host Server]] &amp; "_" &amp; ServiceAccountTable[[#This Row],[User Name]]</f>
        <v>Pid_arxapnap02_admin</v>
      </c>
      <c r="B8" s="3" t="s">
        <v>3533</v>
      </c>
      <c r="C8" s="3" t="s">
        <v>3494</v>
      </c>
      <c r="D8" s="3" t="s">
        <v>3534</v>
      </c>
      <c r="E8" s="3" t="s">
        <v>3539</v>
      </c>
      <c r="F8" s="3"/>
      <c r="G8" s="3"/>
      <c r="H8" s="3"/>
      <c r="I8" s="3"/>
      <c r="J8" s="3"/>
      <c r="K8" s="3"/>
      <c r="L8" s="3"/>
      <c r="M8" s="3"/>
      <c r="N8" s="8" t="s">
        <v>3457</v>
      </c>
    </row>
    <row r="9" spans="1:14" ht="57.6" x14ac:dyDescent="0.3">
      <c r="A9" s="3" t="str">
        <f>"Pid_" &amp; ServiceAccountTable[[#This Row],[Host Server]] &amp; "_" &amp; ServiceAccountTable[[#This Row],[User Name]]</f>
        <v>Pid_corp_abcidev</v>
      </c>
      <c r="B9" s="3" t="s">
        <v>3463</v>
      </c>
      <c r="C9" s="3" t="s">
        <v>3510</v>
      </c>
      <c r="D9" s="3" t="s">
        <v>3541</v>
      </c>
      <c r="E9" s="3" t="s">
        <v>3464</v>
      </c>
      <c r="F9" s="8"/>
      <c r="G9" s="8" t="s">
        <v>3526</v>
      </c>
      <c r="H9" s="3"/>
      <c r="I9" s="3"/>
      <c r="J9" s="3" t="s">
        <v>3469</v>
      </c>
      <c r="K9" s="3" t="s">
        <v>3469</v>
      </c>
      <c r="L9" s="3"/>
      <c r="M9" s="3"/>
      <c r="N9" s="8" t="s">
        <v>3457</v>
      </c>
    </row>
    <row r="10" spans="1:14" x14ac:dyDescent="0.3">
      <c r="A10" s="3" t="str">
        <f>"Pid_" &amp; ServiceAccountTable[[#This Row],[Host Server]] &amp; "_" &amp; ServiceAccountTable[[#This Row],[User Name]]</f>
        <v>Pid_ecdp3_ansible</v>
      </c>
      <c r="B10" s="3" t="s">
        <v>3451</v>
      </c>
      <c r="C10" s="3" t="s">
        <v>3367</v>
      </c>
      <c r="D10" s="3" t="s">
        <v>3542</v>
      </c>
      <c r="E10" s="3" t="s">
        <v>3540</v>
      </c>
      <c r="F10" s="3"/>
      <c r="G10" s="3"/>
      <c r="H10" s="3"/>
      <c r="I10" s="3"/>
      <c r="J10" s="3"/>
      <c r="K10" s="3"/>
      <c r="L10" s="3"/>
      <c r="M10" s="3"/>
      <c r="N10" s="8" t="s">
        <v>3457</v>
      </c>
    </row>
    <row r="11" spans="1:14" x14ac:dyDescent="0.3">
      <c r="A11" s="3" t="str">
        <f>"Pid_" &amp; ServiceAccountTable[[#This Row],[Host Server]] &amp; "_" &amp; ServiceAccountTable[[#This Row],[User Name]]</f>
        <v>Pid_ecdp3_jenkinsc</v>
      </c>
      <c r="B11" s="3" t="s">
        <v>3477</v>
      </c>
      <c r="C11" s="3" t="s">
        <v>3367</v>
      </c>
      <c r="D11" s="3" t="s">
        <v>3543</v>
      </c>
      <c r="E11" s="3" t="s">
        <v>3540</v>
      </c>
      <c r="F11" s="3" t="s">
        <v>3499</v>
      </c>
      <c r="G11" s="3"/>
      <c r="H11" s="3"/>
      <c r="I11" s="3"/>
      <c r="J11" s="3"/>
      <c r="K11" s="3"/>
      <c r="L11" s="3"/>
      <c r="M11" s="3"/>
      <c r="N11" s="8" t="s">
        <v>3457</v>
      </c>
    </row>
    <row r="12" spans="1:14" x14ac:dyDescent="0.3">
      <c r="A12" s="3" t="str">
        <f>"Pid_" &amp; ServiceAccountTable[[#This Row],[Host Server]] &amp; "_" &amp; ServiceAccountTable[[#This Row],[User Name]]</f>
        <v>Pid_ecdp3_jenkins-github-user</v>
      </c>
      <c r="B12" s="3" t="s">
        <v>3468</v>
      </c>
      <c r="C12" s="3" t="s">
        <v>3367</v>
      </c>
      <c r="D12" s="3" t="s">
        <v>3467</v>
      </c>
      <c r="E12" s="3" t="s">
        <v>3539</v>
      </c>
      <c r="F12" s="8" t="s">
        <v>3472</v>
      </c>
      <c r="G12" s="8"/>
      <c r="H12" s="3"/>
      <c r="I12" s="3"/>
      <c r="J12" s="3"/>
      <c r="K12" s="3"/>
      <c r="L12" s="3"/>
      <c r="M12" s="3"/>
      <c r="N12" s="8" t="s">
        <v>3457</v>
      </c>
    </row>
    <row r="13" spans="1:14" x14ac:dyDescent="0.3">
      <c r="A13" s="3" t="str">
        <f>"Pid_" &amp; ServiceAccountTable[[#This Row],[Host Server]] &amp; "_" &amp; ServiceAccountTable[[#This Row],[User Name]]</f>
        <v>Pid_ecdt2_ansible</v>
      </c>
      <c r="B13" s="3" t="s">
        <v>3451</v>
      </c>
      <c r="C13" s="3" t="s">
        <v>3370</v>
      </c>
      <c r="D13" s="3" t="s">
        <v>3467</v>
      </c>
      <c r="E13" s="3" t="s">
        <v>3540</v>
      </c>
      <c r="F13" s="3"/>
      <c r="G13" s="3"/>
      <c r="H13" s="3"/>
      <c r="I13" s="3"/>
      <c r="J13" s="3" t="s">
        <v>3469</v>
      </c>
      <c r="K13" s="3" t="s">
        <v>3469</v>
      </c>
      <c r="L13" s="3"/>
      <c r="M13" s="3"/>
      <c r="N13" s="8" t="s">
        <v>3456</v>
      </c>
    </row>
    <row r="14" spans="1:14" x14ac:dyDescent="0.3">
      <c r="A14" s="3" t="str">
        <f>"Pid_" &amp; ServiceAccountTable[[#This Row],[Host Server]] &amp; "_" &amp; ServiceAccountTable[[#This Row],[User Name]]</f>
        <v>Pid_ecdt3_jenkinsc</v>
      </c>
      <c r="B14" s="3" t="s">
        <v>3477</v>
      </c>
      <c r="C14" s="3" t="s">
        <v>3371</v>
      </c>
      <c r="D14" s="3" t="s">
        <v>3467</v>
      </c>
      <c r="E14" s="3" t="s">
        <v>3540</v>
      </c>
      <c r="F14" s="3" t="s">
        <v>3447</v>
      </c>
      <c r="G14" s="3"/>
      <c r="H14" s="3"/>
      <c r="I14" s="3"/>
      <c r="J14" s="3" t="s">
        <v>3469</v>
      </c>
      <c r="K14" s="3" t="s">
        <v>3469</v>
      </c>
      <c r="L14" s="3"/>
      <c r="M14" s="3"/>
      <c r="N14" s="8" t="s">
        <v>3456</v>
      </c>
    </row>
    <row r="15" spans="1:14" x14ac:dyDescent="0.3">
      <c r="A15" s="3" t="str">
        <f>"Pid_" &amp; ServiceAccountTable[[#This Row],[Host Server]] &amp; "_" &amp; ServiceAccountTable[[#This Row],[User Name]]</f>
        <v>Pid_github_admin</v>
      </c>
      <c r="B15" s="3" t="s">
        <v>3533</v>
      </c>
      <c r="C15" s="3" t="s">
        <v>3362</v>
      </c>
      <c r="D15" s="3" t="s">
        <v>3534</v>
      </c>
      <c r="E15" s="3" t="s">
        <v>3539</v>
      </c>
      <c r="F15" s="3"/>
      <c r="G15" s="3"/>
      <c r="H15" s="3"/>
      <c r="I15" s="3"/>
      <c r="J15" s="3" t="s">
        <v>3469</v>
      </c>
      <c r="K15" s="3" t="s">
        <v>3469</v>
      </c>
      <c r="L15" s="3"/>
      <c r="M15" s="3"/>
      <c r="N15" s="8" t="s">
        <v>3457</v>
      </c>
    </row>
    <row r="16" spans="1:14" x14ac:dyDescent="0.3">
      <c r="A16" s="3" t="str">
        <f>"Pid_" &amp; ServiceAccountTable[[#This Row],[Host Server]] &amp; "_" &amp; ServiceAccountTable[[#This Row],[User Name]]</f>
        <v>Pid_github_jenkins</v>
      </c>
      <c r="B16" s="3" t="s">
        <v>3460</v>
      </c>
      <c r="C16" s="3" t="s">
        <v>3362</v>
      </c>
      <c r="D16" s="3" t="s">
        <v>3467</v>
      </c>
      <c r="E16" s="3" t="s">
        <v>3539</v>
      </c>
      <c r="F16" s="8"/>
      <c r="G16" s="8"/>
      <c r="H16" s="3"/>
      <c r="I16" s="3"/>
      <c r="J16" s="3" t="s">
        <v>3469</v>
      </c>
      <c r="K16" s="3" t="s">
        <v>3469</v>
      </c>
      <c r="L16" s="3"/>
      <c r="M16" s="3"/>
      <c r="N16" s="8" t="s">
        <v>3457</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e9c0b8d7-bdb4-4fd3-b62a-f50327aaefce" origin="autoSelectedSuggestion">
  <element uid="936e22d5-45a7-4cb7-95ab-1aa8c7c88789" value=""/>
  <element uid="c64218ab-b8d1-40b6-a478-cb8be1e10ecc" value=""/>
</sisl>
</file>

<file path=customXml/itemProps1.xml><?xml version="1.0" encoding="utf-8"?>
<ds:datastoreItem xmlns:ds="http://schemas.openxmlformats.org/officeDocument/2006/customXml" ds:itemID="{EBA4395E-F0F4-4D46-A37C-DBB7724112AC}">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_Setup Instructions</vt:lpstr>
      <vt:lpstr>_Template</vt:lpstr>
      <vt:lpstr>Team</vt:lpstr>
      <vt:lpstr>_Person</vt:lpstr>
      <vt:lpstr>_Styles</vt:lpstr>
      <vt:lpstr>_Jenkins Job</vt:lpstr>
      <vt:lpstr>_Plugin</vt:lpstr>
      <vt:lpstr>Server</vt:lpstr>
      <vt:lpstr>Service Account</vt:lpstr>
      <vt:lpstr>Docker Container</vt:lpstr>
      <vt:lpstr>Enterprise Services</vt:lpstr>
      <vt:lpstr>Environment</vt:lpstr>
      <vt:lpstr>Capability</vt:lpstr>
      <vt:lpstr>_Application</vt:lpstr>
      <vt:lpstr>_ServiceNow Group</vt:lpstr>
      <vt:lpstr>_GitHub Enterprise Repo</vt:lpstr>
      <vt:lpstr>_GitBlit Repo</vt:lpstr>
      <vt:lpstr>_Repo Users</vt:lpstr>
      <vt:lpstr>_DormantUsers</vt:lpstr>
    </vt:vector>
  </TitlesOfParts>
  <Company>American Electric Power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s309338</dc:creator>
  <cp:keywords/>
  <cp:lastModifiedBy>s309338</cp:lastModifiedBy>
  <dcterms:created xsi:type="dcterms:W3CDTF">2019-09-12T13:13:48Z</dcterms:created>
  <dcterms:modified xsi:type="dcterms:W3CDTF">2021-01-20T16:41:22Z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8adfbf6f-de58-47e0-a359-ee01b4e67f97</vt:lpwstr>
  </property>
  <property fmtid="{D5CDD505-2E9C-101B-9397-08002B2CF9AE}" pid="3" name="bjDocumentSecurityLabel">
    <vt:lpwstr>Uncategorized</vt:lpwstr>
  </property>
  <property fmtid="{D5CDD505-2E9C-101B-9397-08002B2CF9AE}" pid="4" name="bjSaver">
    <vt:lpwstr>PkVNA5v9NBnRZXFrFGMZ1UL1xujbddFS</vt:lpwstr>
  </property>
  <property fmtid="{D5CDD505-2E9C-101B-9397-08002B2CF9AE}" pid="5" name="bjDocumentLabelXML">
    <vt:lpwstr>&lt;?xml version="1.0" encoding="us-ascii"?&gt;&lt;sisl xmlns:xsi="http://www.w3.org/2001/XMLSchema-instance" xmlns:xsd="http://www.w3.org/2001/XMLSchema" sislVersion="0" policy="e9c0b8d7-bdb4-4fd3-b62a-f50327aaefce" origin="autoSelectedSuggestion" xmlns="http://w</vt:lpwstr>
  </property>
  <property fmtid="{D5CDD505-2E9C-101B-9397-08002B2CF9AE}" pid="6" name="bjDocumentLabelXML-0">
    <vt:lpwstr>ww.boldonjames.com/2008/01/sie/internal/label"&gt;&lt;element uid="936e22d5-45a7-4cb7-95ab-1aa8c7c88789" value="" /&gt;&lt;element uid="c64218ab-b8d1-40b6-a478-cb8be1e10ecc" value="" /&gt;&lt;/sisl&gt;</vt:lpwstr>
  </property>
  <property fmtid="{D5CDD505-2E9C-101B-9397-08002B2CF9AE}" pid="7" name="Visual Markings Removed">
    <vt:lpwstr>No</vt:lpwstr>
  </property>
</Properties>
</file>