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OREX\Desktop\"/>
    </mc:Choice>
  </mc:AlternateContent>
  <xr:revisionPtr revIDLastSave="0" documentId="13_ncr:1_{9307913A-E30B-40AA-ACAD-31F519CDB1F7}" xr6:coauthVersionLast="47" xr6:coauthVersionMax="47" xr10:uidLastSave="{00000000-0000-0000-0000-000000000000}"/>
  <bookViews>
    <workbookView xWindow="-120" yWindow="-120" windowWidth="29040" windowHeight="15720" firstSheet="4" activeTab="14" xr2:uid="{889B1E71-2C5B-4F3C-BBB9-C2E67C06E8BF}"/>
  </bookViews>
  <sheets>
    <sheet name="Задание1" sheetId="1" r:id="rId1"/>
    <sheet name="Задание2" sheetId="3" r:id="rId2"/>
    <sheet name="Задание3" sheetId="5" r:id="rId3"/>
    <sheet name="Задание4" sheetId="4" r:id="rId4"/>
    <sheet name="Задание5" sheetId="6" r:id="rId5"/>
    <sheet name="Задание6" sheetId="7" r:id="rId6"/>
    <sheet name="Задание7" sheetId="9" r:id="rId7"/>
    <sheet name="Задание8" sheetId="10" r:id="rId8"/>
    <sheet name="Задание9" sheetId="12" r:id="rId9"/>
    <sheet name="Задание10" sheetId="11" r:id="rId10"/>
    <sheet name="Задание11" sheetId="13" r:id="rId11"/>
    <sheet name="Задание12" sheetId="14" r:id="rId12"/>
    <sheet name="Задание 13" sheetId="15" r:id="rId13"/>
    <sheet name="Задание14" sheetId="16" r:id="rId14"/>
    <sheet name="Задание15" sheetId="18" r:id="rId15"/>
    <sheet name="Задание16" sheetId="19" r:id="rId16"/>
    <sheet name="Задание17" sheetId="20" r:id="rId17"/>
    <sheet name="Задание 18" sheetId="21" r:id="rId18"/>
    <sheet name="Задание19" sheetId="22" r:id="rId19"/>
    <sheet name="Задание20" sheetId="23" r:id="rId20"/>
    <sheet name="Задание21" sheetId="24" r:id="rId21"/>
    <sheet name="Задание22" sheetId="25" r:id="rId22"/>
    <sheet name="Задание23" sheetId="26" r:id="rId23"/>
    <sheet name="Задание24" sheetId="27" r:id="rId24"/>
    <sheet name="Задание25" sheetId="28" r:id="rId25"/>
    <sheet name="Задание26" sheetId="30" r:id="rId26"/>
    <sheet name="Задание27" sheetId="29" r:id="rId27"/>
    <sheet name="Задание28" sheetId="31" r:id="rId28"/>
    <sheet name="Задание29" sheetId="32" r:id="rId29"/>
    <sheet name="Задание30" sheetId="33" r:id="rId3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3" l="1"/>
  <c r="D4" i="33"/>
  <c r="D3" i="33"/>
  <c r="D2" i="33"/>
  <c r="D6" i="33" s="1"/>
  <c r="D6" i="32"/>
  <c r="D3" i="32"/>
  <c r="D4" i="32"/>
  <c r="D5" i="32"/>
  <c r="D2" i="32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2" i="31"/>
  <c r="C3" i="30"/>
  <c r="C22" i="30" s="1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" i="30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" i="29"/>
  <c r="C3" i="28"/>
  <c r="C11" i="28"/>
  <c r="C12" i="28"/>
  <c r="C13" i="28"/>
  <c r="C14" i="28"/>
  <c r="C15" i="28"/>
  <c r="C16" i="28"/>
  <c r="C17" i="28"/>
  <c r="C4" i="28"/>
  <c r="C5" i="28"/>
  <c r="C6" i="28"/>
  <c r="C7" i="28"/>
  <c r="C8" i="28"/>
  <c r="C9" i="28"/>
  <c r="C10" i="28"/>
  <c r="C18" i="28"/>
  <c r="C19" i="28"/>
  <c r="C20" i="28"/>
  <c r="C21" i="28"/>
  <c r="C22" i="28" s="1"/>
  <c r="C2" i="28"/>
  <c r="D8" i="27"/>
  <c r="D3" i="27"/>
  <c r="D4" i="27"/>
  <c r="D5" i="27"/>
  <c r="D6" i="27"/>
  <c r="D7" i="27"/>
  <c r="D2" i="27"/>
  <c r="E2" i="26"/>
  <c r="E5" i="25"/>
  <c r="E3" i="25"/>
  <c r="E4" i="25"/>
  <c r="E2" i="25"/>
  <c r="E11" i="24"/>
  <c r="D4" i="23"/>
  <c r="D3" i="23"/>
  <c r="D2" i="23"/>
  <c r="D5" i="22"/>
  <c r="D4" i="22"/>
  <c r="D3" i="22"/>
  <c r="D2" i="22"/>
  <c r="D5" i="21"/>
  <c r="D3" i="21"/>
  <c r="D4" i="21"/>
  <c r="D2" i="21"/>
  <c r="D5" i="20"/>
  <c r="D3" i="20"/>
  <c r="D4" i="20"/>
  <c r="D2" i="20"/>
  <c r="D12" i="19"/>
  <c r="D3" i="19"/>
  <c r="D4" i="19"/>
  <c r="D5" i="19"/>
  <c r="D6" i="19"/>
  <c r="D7" i="19"/>
  <c r="D8" i="19"/>
  <c r="D9" i="19"/>
  <c r="D10" i="19"/>
  <c r="D11" i="19"/>
  <c r="D2" i="19"/>
  <c r="D2" i="18"/>
  <c r="D3" i="18"/>
  <c r="D4" i="18"/>
  <c r="D5" i="18"/>
  <c r="D6" i="18"/>
  <c r="D7" i="16"/>
  <c r="D3" i="16"/>
  <c r="D4" i="16"/>
  <c r="D5" i="16"/>
  <c r="D6" i="16"/>
  <c r="D2" i="16"/>
  <c r="D3" i="15"/>
  <c r="D4" i="15"/>
  <c r="D5" i="15"/>
  <c r="D6" i="15"/>
  <c r="D7" i="15"/>
  <c r="D2" i="15"/>
  <c r="D7" i="14"/>
  <c r="D2" i="14"/>
  <c r="D3" i="14"/>
  <c r="D4" i="14"/>
  <c r="D5" i="14"/>
  <c r="D6" i="14"/>
  <c r="D6" i="13"/>
  <c r="D3" i="13"/>
  <c r="D4" i="13"/>
  <c r="D5" i="13"/>
  <c r="D2" i="13"/>
  <c r="D12" i="11"/>
  <c r="D3" i="11"/>
  <c r="D4" i="11"/>
  <c r="D5" i="11"/>
  <c r="D6" i="11"/>
  <c r="D7" i="11"/>
  <c r="D8" i="11"/>
  <c r="D9" i="11"/>
  <c r="D10" i="11"/>
  <c r="D11" i="11"/>
  <c r="D2" i="11"/>
  <c r="D12" i="12"/>
  <c r="D3" i="12"/>
  <c r="D4" i="12"/>
  <c r="D5" i="12"/>
  <c r="D6" i="12"/>
  <c r="D7" i="12"/>
  <c r="D8" i="12"/>
  <c r="D9" i="12"/>
  <c r="D10" i="12"/>
  <c r="D11" i="12"/>
  <c r="D2" i="12"/>
  <c r="D2" i="10"/>
  <c r="D3" i="10"/>
  <c r="D4" i="10"/>
  <c r="D5" i="10"/>
  <c r="D6" i="10"/>
  <c r="D7" i="10"/>
  <c r="D8" i="10"/>
  <c r="D9" i="10"/>
  <c r="D10" i="10"/>
  <c r="D11" i="10"/>
  <c r="D12" i="10"/>
  <c r="D13" i="10"/>
  <c r="G3" i="9"/>
  <c r="G4" i="9"/>
  <c r="G5" i="9"/>
  <c r="G6" i="9"/>
  <c r="G7" i="9"/>
  <c r="G8" i="9"/>
  <c r="G9" i="9"/>
  <c r="G10" i="9"/>
  <c r="G11" i="9"/>
  <c r="G2" i="9"/>
  <c r="D10" i="7"/>
  <c r="E10" i="7"/>
  <c r="F10" i="7"/>
  <c r="G10" i="7"/>
  <c r="H10" i="7"/>
  <c r="I10" i="7"/>
  <c r="J10" i="7"/>
  <c r="K10" i="7"/>
  <c r="L10" i="7"/>
  <c r="C10" i="7"/>
  <c r="C12" i="6"/>
  <c r="F10" i="6"/>
  <c r="E10" i="6"/>
  <c r="D10" i="6"/>
  <c r="C10" i="6"/>
  <c r="C7" i="6"/>
  <c r="D7" i="6"/>
  <c r="E7" i="6"/>
  <c r="F7" i="6"/>
  <c r="G7" i="6"/>
  <c r="H7" i="6"/>
  <c r="I7" i="6"/>
  <c r="J7" i="6"/>
  <c r="K7" i="6"/>
  <c r="L7" i="6"/>
  <c r="M7" i="6"/>
  <c r="C13" i="5"/>
  <c r="C14" i="4"/>
  <c r="D13" i="4"/>
  <c r="E13" i="4"/>
  <c r="F13" i="4"/>
  <c r="G13" i="4"/>
  <c r="H13" i="4"/>
  <c r="I13" i="4"/>
  <c r="J13" i="4"/>
  <c r="K13" i="4"/>
  <c r="L13" i="4"/>
  <c r="M13" i="4"/>
  <c r="N13" i="4"/>
  <c r="C13" i="4"/>
  <c r="C34" i="3"/>
  <c r="D34" i="3"/>
  <c r="E34" i="3"/>
  <c r="F34" i="3"/>
  <c r="G34" i="3"/>
  <c r="H34" i="3"/>
  <c r="I34" i="3"/>
  <c r="J34" i="3"/>
  <c r="K34" i="3"/>
  <c r="L34" i="3"/>
  <c r="M34" i="3"/>
  <c r="B34" i="3"/>
  <c r="I5" i="1"/>
  <c r="C17" i="31" l="1"/>
  <c r="C22" i="29"/>
  <c r="E4" i="26"/>
  <c r="E3" i="26"/>
  <c r="E10" i="26"/>
  <c r="E6" i="26"/>
  <c r="E9" i="26"/>
  <c r="E7" i="26"/>
  <c r="E5" i="26"/>
  <c r="E11" i="26"/>
  <c r="E8" i="26"/>
  <c r="E6" i="24"/>
  <c r="E2" i="24"/>
  <c r="E3" i="24"/>
  <c r="E10" i="24"/>
  <c r="E8" i="24"/>
  <c r="E9" i="24"/>
  <c r="E7" i="24"/>
  <c r="E5" i="24"/>
  <c r="E4" i="24"/>
  <c r="D5" i="23"/>
  <c r="D7" i="18"/>
  <c r="D14" i="10"/>
  <c r="E12" i="26" l="1"/>
  <c r="E12" i="24"/>
</calcChain>
</file>

<file path=xl/sharedStrings.xml><?xml version="1.0" encoding="utf-8"?>
<sst xmlns="http://schemas.openxmlformats.org/spreadsheetml/2006/main" count="541" uniqueCount="191">
  <si>
    <t>a</t>
  </si>
  <si>
    <t>b</t>
  </si>
  <si>
    <t>c</t>
  </si>
  <si>
    <t>d</t>
  </si>
  <si>
    <t>e</t>
  </si>
  <si>
    <t>f</t>
  </si>
  <si>
    <t>g</t>
  </si>
  <si>
    <t>h</t>
  </si>
  <si>
    <t>Количество яч. с числами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</si>
  <si>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</si>
  <si>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</si>
  <si>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</si>
  <si>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</si>
  <si>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</si>
  <si>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</si>
  <si>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</si>
  <si>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</si>
  <si>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</si>
  <si>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</si>
  <si>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</si>
  <si>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</si>
  <si>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</t>
  </si>
  <si>
    <t>Число месяца</t>
  </si>
  <si>
    <t>-</t>
  </si>
  <si>
    <t>Осадков не было (дней)</t>
  </si>
  <si>
    <t>Фамилия, имя, отчество</t>
  </si>
  <si>
    <t>№п/п</t>
  </si>
  <si>
    <t>Ахмедов</t>
  </si>
  <si>
    <t>Бирюков</t>
  </si>
  <si>
    <t>Васильев</t>
  </si>
  <si>
    <t>Дубров</t>
  </si>
  <si>
    <t>Иванов</t>
  </si>
  <si>
    <t>Михайлов</t>
  </si>
  <si>
    <t>Николаев</t>
  </si>
  <si>
    <t>Петров</t>
  </si>
  <si>
    <t>Яковлев</t>
  </si>
  <si>
    <t>Ситников</t>
  </si>
  <si>
    <t>а)</t>
  </si>
  <si>
    <t>б)</t>
  </si>
  <si>
    <t>З/П</t>
  </si>
  <si>
    <t>Количество сотрудников, получающих з/п</t>
  </si>
  <si>
    <t>Параллель</t>
  </si>
  <si>
    <t>А</t>
  </si>
  <si>
    <t>Б</t>
  </si>
  <si>
    <t>В</t>
  </si>
  <si>
    <t>Г</t>
  </si>
  <si>
    <t>Буква класса</t>
  </si>
  <si>
    <t>в)</t>
  </si>
  <si>
    <t>№</t>
  </si>
  <si>
    <t>Фамилия, страна</t>
  </si>
  <si>
    <t>Этап 1</t>
  </si>
  <si>
    <t>Этап 2</t>
  </si>
  <si>
    <t>Этап 3</t>
  </si>
  <si>
    <t>Этап 4</t>
  </si>
  <si>
    <t>Этап 5</t>
  </si>
  <si>
    <t>Этап 6</t>
  </si>
  <si>
    <t>Этап 7</t>
  </si>
  <si>
    <t>Этап 8</t>
  </si>
  <si>
    <t>Этап 9</t>
  </si>
  <si>
    <t>Этап 10</t>
  </si>
  <si>
    <t>Smith, USA</t>
  </si>
  <si>
    <t>Johnson, Canada</t>
  </si>
  <si>
    <t>Williams, Australia</t>
  </si>
  <si>
    <t>Jones, UK</t>
  </si>
  <si>
    <t>Egorov, Russia</t>
  </si>
  <si>
    <t>Brown, Germany</t>
  </si>
  <si>
    <t>Davis, France</t>
  </si>
  <si>
    <t>Кол-во сотрудников</t>
  </si>
  <si>
    <t>Студент</t>
  </si>
  <si>
    <t>Предмет1</t>
  </si>
  <si>
    <t>Предмет2</t>
  </si>
  <si>
    <t>Предмет3</t>
  </si>
  <si>
    <t>Предмет4</t>
  </si>
  <si>
    <t>Потерянные баллы</t>
  </si>
  <si>
    <t>Номер района</t>
  </si>
  <si>
    <t>Количество жителей (тыс. чел)</t>
  </si>
  <si>
    <t>Площадь области</t>
  </si>
  <si>
    <t>Площадь района (га)</t>
  </si>
  <si>
    <t>Урожай (центнеры)</t>
  </si>
  <si>
    <t>Урожайность (центнеры/га)</t>
  </si>
  <si>
    <t>Номер помещения</t>
  </si>
  <si>
    <t>Длина</t>
  </si>
  <si>
    <t>Ширина</t>
  </si>
  <si>
    <t>Площадь</t>
  </si>
  <si>
    <t>Общая площадь</t>
  </si>
  <si>
    <t>Наименование</t>
  </si>
  <si>
    <t>Кол-во</t>
  </si>
  <si>
    <t>Цена</t>
  </si>
  <si>
    <t>Тетрадей</t>
  </si>
  <si>
    <t>Дневников</t>
  </si>
  <si>
    <t>Ручек</t>
  </si>
  <si>
    <t>Карандашей</t>
  </si>
  <si>
    <t>Стоимость</t>
  </si>
  <si>
    <t>Общая стоимость</t>
  </si>
  <si>
    <t>Номер предмета</t>
  </si>
  <si>
    <t>Масса предмета, г</t>
  </si>
  <si>
    <t>Общая масса</t>
  </si>
  <si>
    <t>Часть Земли</t>
  </si>
  <si>
    <t>Австралия и Океания</t>
  </si>
  <si>
    <t>Азия</t>
  </si>
  <si>
    <t>Африка</t>
  </si>
  <si>
    <t>Европа</t>
  </si>
  <si>
    <t>Северная и Центральная Америка</t>
  </si>
  <si>
    <t>Южная Америка</t>
  </si>
  <si>
    <t>Общее число жителей</t>
  </si>
  <si>
    <t>Номер груза</t>
  </si>
  <si>
    <t>Масса, кг (1 шт)</t>
  </si>
  <si>
    <t>Масса груза, кг (все)</t>
  </si>
  <si>
    <t>Общая масса, кг</t>
  </si>
  <si>
    <t>Номер сотрудника</t>
  </si>
  <si>
    <t>Размер оплаты за 1ч</t>
  </si>
  <si>
    <t>Кол-во отработанных часов</t>
  </si>
  <si>
    <t>Общая з/п</t>
  </si>
  <si>
    <t>Номер этапа</t>
  </si>
  <si>
    <t>Средняя скорость движения, км/ч</t>
  </si>
  <si>
    <t>Время на прохождение дистанции, ч</t>
  </si>
  <si>
    <t>Расстояние</t>
  </si>
  <si>
    <t>Общее расстояние</t>
  </si>
  <si>
    <t>Номер участка</t>
  </si>
  <si>
    <t>Площадь, га</t>
  </si>
  <si>
    <t>Средняя урожайность тонны/га</t>
  </si>
  <si>
    <t>Ожидаемый урожай, тонны</t>
  </si>
  <si>
    <t>Общий ожидаемый урожай</t>
  </si>
  <si>
    <t>Если заменить текст на дату, то ячейка не учитывается при подсчете</t>
  </si>
  <si>
    <t>Если заменить текст на время, то ячейка будет учитываться при подсчете</t>
  </si>
  <si>
    <t>Стоимость единицы расхода, руб</t>
  </si>
  <si>
    <t>Электроэнергия</t>
  </si>
  <si>
    <t>Газ</t>
  </si>
  <si>
    <t>Вода</t>
  </si>
  <si>
    <t>Тип акций</t>
  </si>
  <si>
    <t>Обыкновенные 1-го выпуска</t>
  </si>
  <si>
    <t>Обыкновенные 2-го выпуска</t>
  </si>
  <si>
    <t>Привилегированные</t>
  </si>
  <si>
    <t>Кол-во акций</t>
  </si>
  <si>
    <t>Номинальная стоимость акции, руб</t>
  </si>
  <si>
    <t>Стоимость акций</t>
  </si>
  <si>
    <t>Тип вагона, на места в котором
проданы билеты</t>
  </si>
  <si>
    <t>Количество
проданных билетов</t>
  </si>
  <si>
    <t>Цена одного билета</t>
  </si>
  <si>
    <t>Стоимость билетов</t>
  </si>
  <si>
    <t>Спальный</t>
  </si>
  <si>
    <t>Купейный</t>
  </si>
  <si>
    <t>Плацкартный</t>
  </si>
  <si>
    <t>Длина (см)</t>
  </si>
  <si>
    <t>Ширина (см)</t>
  </si>
  <si>
    <t>Высота (см)</t>
  </si>
  <si>
    <t>Общий объем</t>
  </si>
  <si>
    <t>Номер тела</t>
  </si>
  <si>
    <t>Масса (кг)</t>
  </si>
  <si>
    <t>Величина измерения температуры (градус)</t>
  </si>
  <si>
    <t>Уд. Теплоемкость (Дж / кг * градус)</t>
  </si>
  <si>
    <t>Количество теплоты (Дж)</t>
  </si>
  <si>
    <t>Общее кол-во теплоты</t>
  </si>
  <si>
    <t>Номер металла</t>
  </si>
  <si>
    <t>Удельное сопротивление (Ом * см)</t>
  </si>
  <si>
    <t>Сопротивление</t>
  </si>
  <si>
    <t>Комната</t>
  </si>
  <si>
    <t>Комната 1</t>
  </si>
  <si>
    <t>Комната 2</t>
  </si>
  <si>
    <t>Комната 3</t>
  </si>
  <si>
    <t>Коридор</t>
  </si>
  <si>
    <t>Кухня</t>
  </si>
  <si>
    <t>Санузел</t>
  </si>
  <si>
    <t>Длина пола (м)</t>
  </si>
  <si>
    <t>Ширина пола (м)</t>
  </si>
  <si>
    <t>Общая площадь квартиры</t>
  </si>
  <si>
    <t>Номер квадрата</t>
  </si>
  <si>
    <t>Сторона (см)</t>
  </si>
  <si>
    <t>Номер круга</t>
  </si>
  <si>
    <t>Радиус (см)</t>
  </si>
  <si>
    <t>Номер равнобедренного пр. тр.</t>
  </si>
  <si>
    <t>Катет</t>
  </si>
  <si>
    <t>Диаметр (см)</t>
  </si>
  <si>
    <t>Номер товара</t>
  </si>
  <si>
    <t>Стоимость единицы</t>
  </si>
  <si>
    <t>Количество проданного товара</t>
  </si>
  <si>
    <t>Стоимость проданного товара</t>
  </si>
  <si>
    <t>Масса единицы груза (кг)</t>
  </si>
  <si>
    <t>Количество перевозимых ед.</t>
  </si>
  <si>
    <t>Масса всех ед.</t>
  </si>
  <si>
    <r>
      <t>Площадь (см</t>
    </r>
    <r>
      <rPr>
        <vertAlign val="super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>)</t>
    </r>
  </si>
  <si>
    <r>
      <t>Размер пола (м</t>
    </r>
    <r>
      <rPr>
        <vertAlign val="super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>)</t>
    </r>
  </si>
  <si>
    <r>
      <t>Площадь сечения (см</t>
    </r>
    <r>
      <rPr>
        <vertAlign val="super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>)</t>
    </r>
  </si>
  <si>
    <r>
      <t>Объем (м</t>
    </r>
    <r>
      <rPr>
        <vertAlign val="super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charset val="204"/>
        <scheme val="minor"/>
      </rPr>
      <t>)</t>
    </r>
  </si>
  <si>
    <r>
      <t>Расход (кВт·ч, л или м</t>
    </r>
    <r>
      <rPr>
        <vertAlign val="super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charset val="204"/>
        <scheme val="minor"/>
      </rPr>
      <t>)</t>
    </r>
  </si>
  <si>
    <r>
      <t>Плотность населения чел./км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</si>
  <si>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r>
      <t>Площадь территории, млн км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</si>
  <si>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r>
      <t>Плотность материала, г / см</t>
    </r>
    <r>
      <rPr>
        <vertAlign val="superscript"/>
        <sz val="12"/>
        <color theme="1"/>
        <rFont val="Calibri"/>
        <family val="2"/>
        <charset val="204"/>
        <scheme val="minor"/>
      </rPr>
      <t>3</t>
    </r>
  </si>
  <si>
    <r>
      <t>Объем предмета, см</t>
    </r>
    <r>
      <rPr>
        <vertAlign val="superscript"/>
        <sz val="12"/>
        <color theme="1"/>
        <rFont val="Calibri"/>
        <family val="2"/>
        <charset val="204"/>
        <scheme val="minor"/>
      </rPr>
      <t>3</t>
    </r>
  </si>
  <si>
    <r>
      <t>Плотность населения (тыс. чел./м</t>
    </r>
    <r>
      <rPr>
        <vertAlign val="super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>.)</t>
    </r>
  </si>
  <si>
    <r>
      <t>Площадь района (м</t>
    </r>
    <r>
      <rPr>
        <vertAlign val="super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</si>
</sst>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-F400]h:mm:ss\ AM/PM"/>
    <numFmt numFmtId="165" formatCode="0.0"/>
    <numFmt numFmtId="166" formatCode="0.0000000"/>
    <numFmt numFmtId="167" formatCode="#,##0.00\ &quot;₽&quot;"/>
    <numFmt numFmtId="168" formatCode="#,##0\ &quot;₽&quot;"/>
    <numFmt numFmtId="169" formatCode="_-* #,##0.00\ [$₽-419]_-;\-* #,##0.00\ [$₽-419]_-;_-* &quot;-&quot;??\ [$₽-419]_-;_-@_-"/>
    <numFmt numFmtId="170" formatCode="0.0&quot; &quot;\℃"/>
    <numFmt numFmtId="171" formatCode="#,##0.0"/>
    <numFmt numFmtId="172" formatCode="0.000000000"/>
  </numFmts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/>
    <xf numFmtId="2" fontId="2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9" fontId="2" fillId="0" borderId="7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2" fontId="2" fillId="0" borderId="7" xfId="0" applyNumberFormat="1" applyFont="1" applyBorder="1" applyAlignment="1">
      <alignment horizontal="left" vertical="center"/>
    </xf>
    <xf numFmtId="168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9" fontId="3" fillId="0" borderId="7" xfId="0" applyNumberFormat="1" applyFont="1" applyBorder="1" applyAlignment="1">
      <alignment horizontal="left" vertical="center"/>
    </xf>
    <xf numFmtId="2" fontId="3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72" fontId="2" fillId="0" borderId="7" xfId="0" applyNumberFormat="1" applyFont="1" applyBorder="1" applyAlignment="1">
      <alignment horizontal="center" vertical="center"/>
    </xf>
    <xf numFmtId="172" fontId="3" fillId="0" borderId="7" xfId="0" applyNumberFormat="1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171" fontId="2" fillId="0" borderId="7" xfId="0" applyNumberFormat="1" applyFont="1" applyBorder="1" applyAlignment="1">
      <alignment horizontal="center" vertical="center"/>
    </xf>
    <xf numFmtId="171" fontId="3" fillId="0" borderId="7" xfId="0" applyNumberFormat="1" applyFont="1" applyBorder="1" applyAlignment="1">
      <alignment horizontal="left" vertical="center"/>
    </xf>
    <xf numFmtId="169" fontId="2" fillId="0" borderId="7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167" fontId="2" fillId="0" borderId="7" xfId="0" applyNumberFormat="1" applyFont="1" applyBorder="1" applyAlignment="1">
      <alignment horizontal="left" vertical="center"/>
    </xf>
    <xf numFmtId="167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" fontId="2" fillId="0" borderId="7" xfId="0" applyNumberFormat="1" applyFont="1" applyBorder="1" applyAlignment="1">
      <alignment horizontal="center" vertical="center"/>
    </xf>
    <xf numFmtId="168" fontId="3" fillId="0" borderId="7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792F-9006-4437-90F7-9ED8AEC05B45}">
  <dimension ref="B4:M15"/>
  <sheetViews>
    <sheetView workbookViewId="0">
      <selection activeCell="B2" sqref="A1:XFD1048576"/>
    </sheetView>
  </sheetViews>
  <sheetFormatPr defaultRowHeight="15.75" x14ac:dyDescent="0.25"/>
  <cols>
    <col min="1" max="1" width="9.140625" style="1"/>
    <col min="2" max="2" width="9.28515625" style="1" bestFit="1" customWidth="1"/>
    <col min="3" max="3" width="14.28515625" style="1" bestFit="1" customWidth="1"/>
    <col min="4" max="4" width="9.140625" style="1"/>
    <col min="5" max="5" width="9" style="1" customWidth="1"/>
    <col min="6" max="8" width="9.140625" style="1"/>
    <col min="9" max="9" width="9.28515625" style="1" bestFit="1" customWidth="1"/>
    <col min="10" max="16384" width="9.140625" style="1"/>
  </cols>
  <sheetData>
    <row r="4" spans="2:13" ht="16.5" thickBot="1" x14ac:dyDescent="0.3"/>
    <row r="5" spans="2:13" x14ac:dyDescent="0.25">
      <c r="B5" s="2">
        <v>1</v>
      </c>
      <c r="C5" s="3">
        <v>8</v>
      </c>
      <c r="E5" s="4" t="s">
        <v>8</v>
      </c>
      <c r="F5" s="4"/>
      <c r="G5" s="4"/>
      <c r="H5" s="4"/>
      <c r="I5" s="1">
        <f>COUNT(B5:C15)</f>
        <v>14</v>
      </c>
    </row>
    <row r="6" spans="2:13" x14ac:dyDescent="0.25">
      <c r="B6" s="5">
        <v>2</v>
      </c>
      <c r="C6" s="6" t="s">
        <v>4</v>
      </c>
    </row>
    <row r="7" spans="2:13" x14ac:dyDescent="0.25">
      <c r="B7" s="5" t="s">
        <v>0</v>
      </c>
      <c r="C7" s="7">
        <v>0.5</v>
      </c>
      <c r="E7" s="8" t="s">
        <v>123</v>
      </c>
      <c r="F7" s="8"/>
      <c r="G7" s="8"/>
      <c r="H7" s="8"/>
      <c r="I7" s="8"/>
      <c r="J7" s="8"/>
      <c r="K7" s="8"/>
      <c r="L7" s="8"/>
      <c r="M7" s="8"/>
    </row>
    <row r="8" spans="2:13" x14ac:dyDescent="0.25">
      <c r="B8" s="5" t="s">
        <v>1</v>
      </c>
      <c r="C8" s="6">
        <v>9</v>
      </c>
      <c r="E8" s="8" t="s">
        <v>124</v>
      </c>
      <c r="F8" s="8"/>
      <c r="G8" s="8"/>
      <c r="H8" s="8"/>
      <c r="I8" s="8"/>
      <c r="J8" s="8"/>
      <c r="K8" s="8"/>
      <c r="L8" s="8"/>
      <c r="M8" s="8"/>
    </row>
    <row r="9" spans="2:13" x14ac:dyDescent="0.25">
      <c r="B9" s="5">
        <v>3</v>
      </c>
      <c r="C9" s="6">
        <v>10</v>
      </c>
    </row>
    <row r="10" spans="2:13" x14ac:dyDescent="0.25">
      <c r="B10" s="5" t="s">
        <v>2</v>
      </c>
      <c r="C10" s="6">
        <v>11</v>
      </c>
    </row>
    <row r="11" spans="2:13" x14ac:dyDescent="0.25">
      <c r="B11" s="5" t="s">
        <v>3</v>
      </c>
      <c r="C11" s="6">
        <v>12</v>
      </c>
    </row>
    <row r="12" spans="2:13" x14ac:dyDescent="0.25">
      <c r="B12" s="5">
        <v>4</v>
      </c>
      <c r="C12" s="6" t="s">
        <v>5</v>
      </c>
    </row>
    <row r="13" spans="2:13" x14ac:dyDescent="0.25">
      <c r="B13" s="5">
        <v>5</v>
      </c>
      <c r="C13" s="6" t="s">
        <v>6</v>
      </c>
    </row>
    <row r="14" spans="2:13" x14ac:dyDescent="0.25">
      <c r="B14" s="5">
        <v>6</v>
      </c>
      <c r="C14" s="6" t="s">
        <v>7</v>
      </c>
    </row>
    <row r="15" spans="2:13" ht="16.5" thickBot="1" x14ac:dyDescent="0.3">
      <c r="B15" s="9">
        <v>7</v>
      </c>
      <c r="C15" s="10">
        <v>32076</v>
      </c>
    </row>
  </sheetData>
  <mergeCells count="3">
    <mergeCell ref="E5:H5"/>
    <mergeCell ref="E7:M7"/>
    <mergeCell ref="E8:M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D665-392F-450F-80C9-168A484233A7}">
  <dimension ref="A1:D12"/>
  <sheetViews>
    <sheetView workbookViewId="0">
      <selection activeCell="B2" sqref="A1:XFD1048576"/>
    </sheetView>
  </sheetViews>
  <sheetFormatPr defaultRowHeight="15.75" x14ac:dyDescent="0.25"/>
  <cols>
    <col min="1" max="1" width="21.42578125" style="19" bestFit="1" customWidth="1"/>
    <col min="2" max="2" width="9.140625" style="19"/>
    <col min="3" max="3" width="9.85546875" style="19" bestFit="1" customWidth="1"/>
    <col min="4" max="4" width="10.85546875" style="19" bestFit="1" customWidth="1"/>
    <col min="5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4" s="19" customFormat="1" x14ac:dyDescent="0.25">
      <c r="A1" s="26" t="s">
        <v>80</v>
      </c>
      <c r="B1" s="26" t="s">
        <v>81</v>
      </c>
      <c r="C1" s="26" t="s">
        <v>82</v>
      </c>
      <c r="D1" s="26" t="s">
        <v>83</v>
      </c>
    </row>
    <row r="2" spans="1:4" s="19" customFormat="1" x14ac:dyDescent="0.25">
      <c r="A2" s="13">
        <v>1</v>
      </c>
      <c r="B2" s="17">
        <v>26</v>
      </c>
      <c r="C2" s="17">
        <v>16</v>
      </c>
      <c r="D2" s="17">
        <f>B2*C2</f>
        <v>416</v>
      </c>
    </row>
    <row r="3" spans="1:4" s="19" customFormat="1" x14ac:dyDescent="0.25">
      <c r="A3" s="13">
        <v>2</v>
      </c>
      <c r="B3" s="17">
        <v>20</v>
      </c>
      <c r="C3" s="17">
        <v>11</v>
      </c>
      <c r="D3" s="17">
        <f t="shared" ref="D3:D11" si="0">B3*C3</f>
        <v>220</v>
      </c>
    </row>
    <row r="4" spans="1:4" s="19" customFormat="1" x14ac:dyDescent="0.25">
      <c r="A4" s="13">
        <v>3</v>
      </c>
      <c r="B4" s="17">
        <v>13</v>
      </c>
      <c r="C4" s="17">
        <v>17</v>
      </c>
      <c r="D4" s="17">
        <f t="shared" si="0"/>
        <v>221</v>
      </c>
    </row>
    <row r="5" spans="1:4" s="19" customFormat="1" x14ac:dyDescent="0.25">
      <c r="A5" s="13">
        <v>4</v>
      </c>
      <c r="B5" s="17">
        <v>10</v>
      </c>
      <c r="C5" s="17">
        <v>11</v>
      </c>
      <c r="D5" s="17">
        <f t="shared" si="0"/>
        <v>110</v>
      </c>
    </row>
    <row r="6" spans="1:4" s="19" customFormat="1" x14ac:dyDescent="0.25">
      <c r="A6" s="13">
        <v>5</v>
      </c>
      <c r="B6" s="17">
        <v>17</v>
      </c>
      <c r="C6" s="17">
        <v>28</v>
      </c>
      <c r="D6" s="17">
        <f t="shared" si="0"/>
        <v>476</v>
      </c>
    </row>
    <row r="7" spans="1:4" s="19" customFormat="1" x14ac:dyDescent="0.25">
      <c r="A7" s="13">
        <v>6</v>
      </c>
      <c r="B7" s="17">
        <v>25</v>
      </c>
      <c r="C7" s="17">
        <v>15</v>
      </c>
      <c r="D7" s="17">
        <f t="shared" si="0"/>
        <v>375</v>
      </c>
    </row>
    <row r="8" spans="1:4" s="19" customFormat="1" x14ac:dyDescent="0.25">
      <c r="A8" s="13">
        <v>7</v>
      </c>
      <c r="B8" s="17">
        <v>11</v>
      </c>
      <c r="C8" s="17">
        <v>15</v>
      </c>
      <c r="D8" s="17">
        <f t="shared" si="0"/>
        <v>165</v>
      </c>
    </row>
    <row r="9" spans="1:4" s="19" customFormat="1" x14ac:dyDescent="0.25">
      <c r="A9" s="13">
        <v>8</v>
      </c>
      <c r="B9" s="17">
        <v>22</v>
      </c>
      <c r="C9" s="17">
        <v>20</v>
      </c>
      <c r="D9" s="17">
        <f t="shared" si="0"/>
        <v>440</v>
      </c>
    </row>
    <row r="10" spans="1:4" s="19" customFormat="1" x14ac:dyDescent="0.25">
      <c r="A10" s="13">
        <v>9</v>
      </c>
      <c r="B10" s="17">
        <v>27</v>
      </c>
      <c r="C10" s="17">
        <v>27</v>
      </c>
      <c r="D10" s="17">
        <f t="shared" si="0"/>
        <v>729</v>
      </c>
    </row>
    <row r="11" spans="1:4" s="19" customFormat="1" x14ac:dyDescent="0.25">
      <c r="A11" s="13">
        <v>10</v>
      </c>
      <c r="B11" s="17">
        <v>17</v>
      </c>
      <c r="C11" s="17">
        <v>11</v>
      </c>
      <c r="D11" s="17">
        <f t="shared" si="0"/>
        <v>187</v>
      </c>
    </row>
    <row r="12" spans="1:4" s="19" customFormat="1" x14ac:dyDescent="0.25">
      <c r="A12" s="18" t="s">
        <v>84</v>
      </c>
      <c r="B12" s="18"/>
      <c r="C12" s="18"/>
      <c r="D12" s="52">
        <f>SUM(D2:D11)</f>
        <v>3339</v>
      </c>
    </row>
  </sheetData>
  <mergeCells count="1">
    <mergeCell ref="A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921A-55EE-413D-82BD-F6374F33002E}">
  <dimension ref="A1:D11"/>
  <sheetViews>
    <sheetView workbookViewId="0">
      <selection activeCell="E5" sqref="E5"/>
    </sheetView>
  </sheetViews>
  <sheetFormatPr defaultRowHeight="15.75" x14ac:dyDescent="0.25"/>
  <cols>
    <col min="1" max="1" width="16.85546875" style="19" bestFit="1" customWidth="1"/>
    <col min="2" max="2" width="8.28515625" style="19" bestFit="1" customWidth="1"/>
    <col min="3" max="3" width="10.28515625" style="19" bestFit="1" customWidth="1"/>
    <col min="4" max="4" width="12.42578125" style="19" bestFit="1" customWidth="1"/>
    <col min="5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4" s="19" customFormat="1" x14ac:dyDescent="0.25">
      <c r="A1" s="26" t="s">
        <v>85</v>
      </c>
      <c r="B1" s="26" t="s">
        <v>86</v>
      </c>
      <c r="C1" s="26" t="s">
        <v>87</v>
      </c>
      <c r="D1" s="26" t="s">
        <v>92</v>
      </c>
    </row>
    <row r="2" spans="1:4" s="19" customFormat="1" x14ac:dyDescent="0.25">
      <c r="A2" s="26" t="s">
        <v>88</v>
      </c>
      <c r="B2" s="26">
        <v>20</v>
      </c>
      <c r="C2" s="26">
        <v>48</v>
      </c>
      <c r="D2" s="26">
        <f>B2*C2</f>
        <v>960</v>
      </c>
    </row>
    <row r="3" spans="1:4" s="19" customFormat="1" x14ac:dyDescent="0.25">
      <c r="A3" s="26" t="s">
        <v>89</v>
      </c>
      <c r="B3" s="26">
        <v>2</v>
      </c>
      <c r="C3" s="26">
        <v>65</v>
      </c>
      <c r="D3" s="26">
        <f t="shared" ref="D3:D5" si="0">B3*C3</f>
        <v>130</v>
      </c>
    </row>
    <row r="4" spans="1:4" s="19" customFormat="1" x14ac:dyDescent="0.25">
      <c r="A4" s="26" t="s">
        <v>90</v>
      </c>
      <c r="B4" s="26">
        <v>4</v>
      </c>
      <c r="C4" s="26">
        <v>32</v>
      </c>
      <c r="D4" s="26">
        <f t="shared" si="0"/>
        <v>128</v>
      </c>
    </row>
    <row r="5" spans="1:4" s="19" customFormat="1" x14ac:dyDescent="0.25">
      <c r="A5" s="26" t="s">
        <v>91</v>
      </c>
      <c r="B5" s="26">
        <v>10</v>
      </c>
      <c r="C5" s="26">
        <v>18</v>
      </c>
      <c r="D5" s="26">
        <f t="shared" si="0"/>
        <v>180</v>
      </c>
    </row>
    <row r="6" spans="1:4" s="19" customFormat="1" x14ac:dyDescent="0.25">
      <c r="A6" s="18" t="s">
        <v>93</v>
      </c>
      <c r="B6" s="18"/>
      <c r="C6" s="18"/>
      <c r="D6" s="48">
        <f>SUM(D2:D5)</f>
        <v>1398</v>
      </c>
    </row>
    <row r="7" spans="1:4" s="19" customFormat="1" x14ac:dyDescent="0.25"/>
    <row r="8" spans="1:4" s="19" customFormat="1" x14ac:dyDescent="0.25"/>
    <row r="9" spans="1:4" s="19" customFormat="1" x14ac:dyDescent="0.25"/>
    <row r="10" spans="1:4" s="19" customFormat="1" x14ac:dyDescent="0.25"/>
    <row r="11" spans="1:4" s="19" customFormat="1" x14ac:dyDescent="0.25"/>
  </sheetData>
  <mergeCells count="1">
    <mergeCell ref="A6:C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37BF-0A31-4EF1-B393-74EB648A609B}">
  <dimension ref="A1:D11"/>
  <sheetViews>
    <sheetView workbookViewId="0">
      <selection activeCell="B2" sqref="A1:XFD1048576"/>
    </sheetView>
  </sheetViews>
  <sheetFormatPr defaultRowHeight="15.75" x14ac:dyDescent="0.25"/>
  <cols>
    <col min="1" max="1" width="19.140625" style="19" bestFit="1" customWidth="1"/>
    <col min="2" max="2" width="32.7109375" style="19" bestFit="1" customWidth="1"/>
    <col min="3" max="3" width="24.42578125" style="19" bestFit="1" customWidth="1"/>
    <col min="4" max="4" width="20.5703125" style="19" bestFit="1" customWidth="1"/>
    <col min="5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4" s="19" customFormat="1" ht="18" x14ac:dyDescent="0.25">
      <c r="A1" s="13" t="s">
        <v>94</v>
      </c>
      <c r="B1" s="13" t="s">
        <v>187</v>
      </c>
      <c r="C1" s="13" t="s">
        <v>188</v>
      </c>
      <c r="D1" s="26" t="s">
        <v>95</v>
      </c>
    </row>
    <row r="2" spans="1:4" s="19" customFormat="1" x14ac:dyDescent="0.25">
      <c r="A2" s="13">
        <v>1</v>
      </c>
      <c r="B2" s="13">
        <v>4.5</v>
      </c>
      <c r="C2" s="13">
        <v>360</v>
      </c>
      <c r="D2" s="22">
        <f>B2*C2</f>
        <v>1620</v>
      </c>
    </row>
    <row r="3" spans="1:4" s="19" customFormat="1" x14ac:dyDescent="0.25">
      <c r="A3" s="13">
        <v>2</v>
      </c>
      <c r="B3" s="13">
        <v>2.2999999999999998</v>
      </c>
      <c r="C3" s="13">
        <v>123</v>
      </c>
      <c r="D3" s="22">
        <f t="shared" ref="D3:D6" si="0">B3*C3</f>
        <v>282.89999999999998</v>
      </c>
    </row>
    <row r="4" spans="1:4" s="19" customFormat="1" x14ac:dyDescent="0.25">
      <c r="A4" s="13">
        <v>3</v>
      </c>
      <c r="B4" s="13">
        <v>1.4</v>
      </c>
      <c r="C4" s="13">
        <v>34</v>
      </c>
      <c r="D4" s="22">
        <f t="shared" si="0"/>
        <v>47.599999999999994</v>
      </c>
    </row>
    <row r="5" spans="1:4" s="19" customFormat="1" x14ac:dyDescent="0.25">
      <c r="A5" s="13">
        <v>4</v>
      </c>
      <c r="B5" s="13">
        <v>8.6999999999999993</v>
      </c>
      <c r="C5" s="13">
        <v>200</v>
      </c>
      <c r="D5" s="22">
        <f t="shared" si="0"/>
        <v>1739.9999999999998</v>
      </c>
    </row>
    <row r="6" spans="1:4" s="19" customFormat="1" x14ac:dyDescent="0.25">
      <c r="A6" s="13">
        <v>5</v>
      </c>
      <c r="B6" s="13">
        <v>6.4</v>
      </c>
      <c r="C6" s="13">
        <v>125</v>
      </c>
      <c r="D6" s="22">
        <f t="shared" si="0"/>
        <v>800</v>
      </c>
    </row>
    <row r="7" spans="1:4" s="19" customFormat="1" x14ac:dyDescent="0.25">
      <c r="A7" s="18" t="s">
        <v>96</v>
      </c>
      <c r="B7" s="18"/>
      <c r="C7" s="18"/>
      <c r="D7" s="34">
        <f>SUM(D2:D6)</f>
        <v>4490.5</v>
      </c>
    </row>
    <row r="8" spans="1:4" s="19" customFormat="1" x14ac:dyDescent="0.25"/>
    <row r="9" spans="1:4" s="19" customFormat="1" x14ac:dyDescent="0.25"/>
    <row r="10" spans="1:4" s="19" customFormat="1" x14ac:dyDescent="0.25"/>
    <row r="11" spans="1:4" s="19" customFormat="1" x14ac:dyDescent="0.25"/>
  </sheetData>
  <mergeCells count="1">
    <mergeCell ref="A7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B86A-2B79-4BC7-A6CC-008438D22036}">
  <dimension ref="A1:D11"/>
  <sheetViews>
    <sheetView workbookViewId="0">
      <selection activeCell="B2" sqref="A1:XFD1048576"/>
    </sheetView>
  </sheetViews>
  <sheetFormatPr defaultRowHeight="15.75" x14ac:dyDescent="0.25"/>
  <cols>
    <col min="1" max="1" width="37.7109375" style="19" bestFit="1" customWidth="1"/>
    <col min="2" max="2" width="27.85546875" style="19" customWidth="1"/>
    <col min="3" max="3" width="34.5703125" style="19" bestFit="1" customWidth="1"/>
    <col min="4" max="4" width="24.7109375" style="19" bestFit="1" customWidth="1"/>
    <col min="5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4" s="19" customFormat="1" ht="33.75" x14ac:dyDescent="0.25">
      <c r="A1" s="37" t="s">
        <v>97</v>
      </c>
      <c r="B1" s="37" t="s">
        <v>185</v>
      </c>
      <c r="C1" s="26" t="s">
        <v>186</v>
      </c>
      <c r="D1" s="26" t="s">
        <v>104</v>
      </c>
    </row>
    <row r="2" spans="1:4" s="19" customFormat="1" x14ac:dyDescent="0.25">
      <c r="A2" s="26" t="s">
        <v>98</v>
      </c>
      <c r="B2" s="13">
        <v>3</v>
      </c>
      <c r="C2" s="13">
        <v>8.5039999999999996</v>
      </c>
      <c r="D2" s="51">
        <f>B2*C2*1000000</f>
        <v>25512000</v>
      </c>
    </row>
    <row r="3" spans="1:4" s="19" customFormat="1" x14ac:dyDescent="0.25">
      <c r="A3" s="26" t="s">
        <v>99</v>
      </c>
      <c r="B3" s="13">
        <v>70</v>
      </c>
      <c r="C3" s="13">
        <v>44.4</v>
      </c>
      <c r="D3" s="51">
        <f t="shared" ref="D3:D7" si="0">B3*C3*1000000</f>
        <v>3108000000</v>
      </c>
    </row>
    <row r="4" spans="1:4" s="19" customFormat="1" x14ac:dyDescent="0.25">
      <c r="A4" s="26" t="s">
        <v>100</v>
      </c>
      <c r="B4" s="13">
        <v>12</v>
      </c>
      <c r="C4" s="13">
        <v>30.32</v>
      </c>
      <c r="D4" s="51">
        <f t="shared" si="0"/>
        <v>363840000.00000006</v>
      </c>
    </row>
    <row r="5" spans="1:4" s="19" customFormat="1" x14ac:dyDescent="0.25">
      <c r="A5" s="26" t="s">
        <v>101</v>
      </c>
      <c r="B5" s="13">
        <v>67</v>
      </c>
      <c r="C5" s="13">
        <v>10.5</v>
      </c>
      <c r="D5" s="51">
        <f t="shared" si="0"/>
        <v>703500000</v>
      </c>
    </row>
    <row r="6" spans="1:4" s="19" customFormat="1" x14ac:dyDescent="0.25">
      <c r="A6" s="26" t="s">
        <v>102</v>
      </c>
      <c r="B6" s="13">
        <v>17</v>
      </c>
      <c r="C6" s="13">
        <v>24.25</v>
      </c>
      <c r="D6" s="51">
        <f t="shared" si="0"/>
        <v>412250000</v>
      </c>
    </row>
    <row r="7" spans="1:4" s="19" customFormat="1" x14ac:dyDescent="0.25">
      <c r="A7" s="26" t="s">
        <v>103</v>
      </c>
      <c r="B7" s="13">
        <v>16</v>
      </c>
      <c r="C7" s="13">
        <v>17.829999999999998</v>
      </c>
      <c r="D7" s="51">
        <f t="shared" si="0"/>
        <v>285280000</v>
      </c>
    </row>
    <row r="8" spans="1:4" s="19" customFormat="1" x14ac:dyDescent="0.25"/>
    <row r="9" spans="1:4" s="19" customFormat="1" x14ac:dyDescent="0.25"/>
    <row r="10" spans="1:4" s="19" customFormat="1" x14ac:dyDescent="0.25"/>
    <row r="11" spans="1:4" s="19" customForma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144F-8E52-4371-9B44-AE2655A3CAB4}">
  <dimension ref="A1:D11"/>
  <sheetViews>
    <sheetView workbookViewId="0">
      <selection activeCell="B2" sqref="A1:XFD1048576"/>
    </sheetView>
  </sheetViews>
  <sheetFormatPr defaultRowHeight="15.75" x14ac:dyDescent="0.25"/>
  <cols>
    <col min="1" max="1" width="14.5703125" style="19" bestFit="1" customWidth="1"/>
    <col min="2" max="2" width="17.5703125" style="19" bestFit="1" customWidth="1"/>
    <col min="3" max="3" width="8.28515625" style="19" bestFit="1" customWidth="1"/>
    <col min="4" max="4" width="24.85546875" style="19" bestFit="1" customWidth="1"/>
    <col min="5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4" s="19" customFormat="1" x14ac:dyDescent="0.25">
      <c r="A1" s="26" t="s">
        <v>105</v>
      </c>
      <c r="B1" s="26" t="s">
        <v>106</v>
      </c>
      <c r="C1" s="26" t="s">
        <v>86</v>
      </c>
      <c r="D1" s="26" t="s">
        <v>107</v>
      </c>
    </row>
    <row r="2" spans="1:4" s="19" customFormat="1" x14ac:dyDescent="0.25">
      <c r="A2" s="13">
        <v>1</v>
      </c>
      <c r="B2" s="13">
        <v>564</v>
      </c>
      <c r="C2" s="13">
        <v>17</v>
      </c>
      <c r="D2" s="13">
        <f>B2*C2</f>
        <v>9588</v>
      </c>
    </row>
    <row r="3" spans="1:4" s="19" customFormat="1" x14ac:dyDescent="0.25">
      <c r="A3" s="13">
        <v>2</v>
      </c>
      <c r="B3" s="13">
        <v>518</v>
      </c>
      <c r="C3" s="13">
        <v>12</v>
      </c>
      <c r="D3" s="13">
        <f t="shared" ref="D3:D6" si="0">B3*C3</f>
        <v>6216</v>
      </c>
    </row>
    <row r="4" spans="1:4" s="19" customFormat="1" x14ac:dyDescent="0.25">
      <c r="A4" s="13">
        <v>3</v>
      </c>
      <c r="B4" s="13">
        <v>870</v>
      </c>
      <c r="C4" s="13">
        <v>13</v>
      </c>
      <c r="D4" s="13">
        <f t="shared" si="0"/>
        <v>11310</v>
      </c>
    </row>
    <row r="5" spans="1:4" s="19" customFormat="1" x14ac:dyDescent="0.25">
      <c r="A5" s="13">
        <v>4</v>
      </c>
      <c r="B5" s="13">
        <v>448</v>
      </c>
      <c r="C5" s="13">
        <v>10</v>
      </c>
      <c r="D5" s="13">
        <f t="shared" si="0"/>
        <v>4480</v>
      </c>
    </row>
    <row r="6" spans="1:4" s="19" customFormat="1" x14ac:dyDescent="0.25">
      <c r="A6" s="13">
        <v>5</v>
      </c>
      <c r="B6" s="13">
        <v>887</v>
      </c>
      <c r="C6" s="13">
        <v>11</v>
      </c>
      <c r="D6" s="13">
        <f t="shared" si="0"/>
        <v>9757</v>
      </c>
    </row>
    <row r="7" spans="1:4" s="19" customFormat="1" x14ac:dyDescent="0.25">
      <c r="A7" s="18" t="s">
        <v>108</v>
      </c>
      <c r="B7" s="18"/>
      <c r="C7" s="18"/>
      <c r="D7" s="14">
        <f>SUM(D2:D6)</f>
        <v>41351</v>
      </c>
    </row>
    <row r="8" spans="1:4" s="19" customFormat="1" x14ac:dyDescent="0.25"/>
    <row r="9" spans="1:4" s="19" customFormat="1" x14ac:dyDescent="0.25"/>
    <row r="10" spans="1:4" s="19" customFormat="1" x14ac:dyDescent="0.25"/>
    <row r="11" spans="1:4" s="19" customFormat="1" x14ac:dyDescent="0.25"/>
  </sheetData>
  <mergeCells count="1">
    <mergeCell ref="A7:C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E14B-0B1E-455B-9457-6450D4E42C90}">
  <dimension ref="A1:D11"/>
  <sheetViews>
    <sheetView tabSelected="1" workbookViewId="0">
      <selection activeCell="I25" sqref="I25"/>
    </sheetView>
  </sheetViews>
  <sheetFormatPr defaultRowHeight="15.75" x14ac:dyDescent="0.25"/>
  <cols>
    <col min="1" max="1" width="21" style="19" bestFit="1" customWidth="1"/>
    <col min="2" max="2" width="23.28515625" style="19" bestFit="1" customWidth="1"/>
    <col min="3" max="3" width="30.7109375" style="19" bestFit="1" customWidth="1"/>
    <col min="4" max="4" width="24.85546875" style="19" bestFit="1" customWidth="1"/>
    <col min="5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4" s="19" customFormat="1" x14ac:dyDescent="0.25">
      <c r="A1" s="26" t="s">
        <v>109</v>
      </c>
      <c r="B1" s="26" t="s">
        <v>110</v>
      </c>
      <c r="C1" s="26" t="s">
        <v>111</v>
      </c>
      <c r="D1" s="13" t="s">
        <v>39</v>
      </c>
    </row>
    <row r="2" spans="1:4" s="19" customFormat="1" x14ac:dyDescent="0.25">
      <c r="A2" s="13">
        <v>1</v>
      </c>
      <c r="B2" s="25">
        <v>174</v>
      </c>
      <c r="C2" s="49">
        <v>157</v>
      </c>
      <c r="D2" s="25">
        <f>B2*C2</f>
        <v>27318</v>
      </c>
    </row>
    <row r="3" spans="1:4" s="19" customFormat="1" x14ac:dyDescent="0.25">
      <c r="A3" s="13">
        <v>2</v>
      </c>
      <c r="B3" s="25">
        <v>244</v>
      </c>
      <c r="C3" s="49">
        <v>117</v>
      </c>
      <c r="D3" s="25">
        <f t="shared" ref="D3:D6" si="0">B3*C3</f>
        <v>28548</v>
      </c>
    </row>
    <row r="4" spans="1:4" s="19" customFormat="1" x14ac:dyDescent="0.25">
      <c r="A4" s="13">
        <v>3</v>
      </c>
      <c r="B4" s="25">
        <v>101</v>
      </c>
      <c r="C4" s="49">
        <v>103</v>
      </c>
      <c r="D4" s="25">
        <f t="shared" si="0"/>
        <v>10403</v>
      </c>
    </row>
    <row r="5" spans="1:4" s="19" customFormat="1" x14ac:dyDescent="0.25">
      <c r="A5" s="13">
        <v>4</v>
      </c>
      <c r="B5" s="25">
        <v>145</v>
      </c>
      <c r="C5" s="49">
        <v>107</v>
      </c>
      <c r="D5" s="25">
        <f t="shared" si="0"/>
        <v>15515</v>
      </c>
    </row>
    <row r="6" spans="1:4" s="19" customFormat="1" x14ac:dyDescent="0.25">
      <c r="A6" s="13">
        <v>5</v>
      </c>
      <c r="B6" s="25">
        <v>103</v>
      </c>
      <c r="C6" s="49">
        <v>151</v>
      </c>
      <c r="D6" s="25">
        <f t="shared" si="0"/>
        <v>15553</v>
      </c>
    </row>
    <row r="7" spans="1:4" s="19" customFormat="1" x14ac:dyDescent="0.25">
      <c r="A7" s="18" t="s">
        <v>112</v>
      </c>
      <c r="B7" s="18"/>
      <c r="C7" s="18"/>
      <c r="D7" s="50">
        <f>SUM(D2:D6)</f>
        <v>97337</v>
      </c>
    </row>
    <row r="8" spans="1:4" s="19" customFormat="1" x14ac:dyDescent="0.25"/>
    <row r="9" spans="1:4" s="19" customFormat="1" x14ac:dyDescent="0.25"/>
    <row r="10" spans="1:4" s="19" customFormat="1" x14ac:dyDescent="0.25"/>
    <row r="11" spans="1:4" s="19" customFormat="1" x14ac:dyDescent="0.25"/>
  </sheetData>
  <mergeCells count="1">
    <mergeCell ref="A7:C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C392-EE25-4CDD-9FB0-E440CDE64C2D}">
  <dimension ref="A1:D12"/>
  <sheetViews>
    <sheetView workbookViewId="0">
      <selection activeCell="B2" sqref="A1:XFD1048576"/>
    </sheetView>
  </sheetViews>
  <sheetFormatPr defaultRowHeight="15.75" x14ac:dyDescent="0.25"/>
  <cols>
    <col min="1" max="1" width="21" style="19" bestFit="1" customWidth="1"/>
    <col min="2" max="2" width="37.85546875" style="19" bestFit="1" customWidth="1"/>
    <col min="3" max="3" width="40.5703125" style="19" bestFit="1" customWidth="1"/>
    <col min="4" max="4" width="24.85546875" style="19" bestFit="1" customWidth="1"/>
    <col min="5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4" s="19" customFormat="1" x14ac:dyDescent="0.25">
      <c r="A1" s="26" t="s">
        <v>113</v>
      </c>
      <c r="B1" s="26" t="s">
        <v>114</v>
      </c>
      <c r="C1" s="26" t="s">
        <v>115</v>
      </c>
      <c r="D1" s="13" t="s">
        <v>116</v>
      </c>
    </row>
    <row r="2" spans="1:4" s="19" customFormat="1" x14ac:dyDescent="0.25">
      <c r="A2" s="13">
        <v>1</v>
      </c>
      <c r="B2" s="17">
        <v>180</v>
      </c>
      <c r="C2" s="17">
        <v>3</v>
      </c>
      <c r="D2" s="17">
        <f>B2*C2</f>
        <v>540</v>
      </c>
    </row>
    <row r="3" spans="1:4" s="19" customFormat="1" x14ac:dyDescent="0.25">
      <c r="A3" s="13">
        <v>2</v>
      </c>
      <c r="B3" s="17">
        <v>200</v>
      </c>
      <c r="C3" s="17">
        <v>2.5</v>
      </c>
      <c r="D3" s="17">
        <f t="shared" ref="D3:D11" si="0">B3*C3</f>
        <v>500</v>
      </c>
    </row>
    <row r="4" spans="1:4" s="19" customFormat="1" x14ac:dyDescent="0.25">
      <c r="A4" s="13">
        <v>3</v>
      </c>
      <c r="B4" s="17">
        <v>190</v>
      </c>
      <c r="C4" s="17">
        <v>3.2</v>
      </c>
      <c r="D4" s="17">
        <f t="shared" si="0"/>
        <v>608</v>
      </c>
    </row>
    <row r="5" spans="1:4" s="19" customFormat="1" x14ac:dyDescent="0.25">
      <c r="A5" s="13">
        <v>4</v>
      </c>
      <c r="B5" s="17">
        <v>210</v>
      </c>
      <c r="C5" s="17">
        <v>2.7</v>
      </c>
      <c r="D5" s="17">
        <f t="shared" si="0"/>
        <v>567</v>
      </c>
    </row>
    <row r="6" spans="1:4" s="19" customFormat="1" x14ac:dyDescent="0.25">
      <c r="A6" s="13">
        <v>5</v>
      </c>
      <c r="B6" s="17">
        <v>195</v>
      </c>
      <c r="C6" s="17">
        <v>3.1</v>
      </c>
      <c r="D6" s="17">
        <f t="shared" si="0"/>
        <v>604.5</v>
      </c>
    </row>
    <row r="7" spans="1:4" s="19" customFormat="1" x14ac:dyDescent="0.25">
      <c r="A7" s="13">
        <v>6</v>
      </c>
      <c r="B7" s="17">
        <v>185</v>
      </c>
      <c r="C7" s="17">
        <v>3.4</v>
      </c>
      <c r="D7" s="17">
        <f t="shared" si="0"/>
        <v>629</v>
      </c>
    </row>
    <row r="8" spans="1:4" s="19" customFormat="1" x14ac:dyDescent="0.25">
      <c r="A8" s="13">
        <v>7</v>
      </c>
      <c r="B8" s="17">
        <v>215</v>
      </c>
      <c r="C8" s="17">
        <v>2.8</v>
      </c>
      <c r="D8" s="17">
        <f t="shared" si="0"/>
        <v>602</v>
      </c>
    </row>
    <row r="9" spans="1:4" s="19" customFormat="1" x14ac:dyDescent="0.25">
      <c r="A9" s="13">
        <v>8</v>
      </c>
      <c r="B9" s="17">
        <v>205</v>
      </c>
      <c r="C9" s="17">
        <v>3</v>
      </c>
      <c r="D9" s="17">
        <f t="shared" si="0"/>
        <v>615</v>
      </c>
    </row>
    <row r="10" spans="1:4" s="19" customFormat="1" x14ac:dyDescent="0.25">
      <c r="A10" s="13">
        <v>9</v>
      </c>
      <c r="B10" s="17">
        <v>195</v>
      </c>
      <c r="C10" s="17">
        <v>3.1</v>
      </c>
      <c r="D10" s="17">
        <f t="shared" si="0"/>
        <v>604.5</v>
      </c>
    </row>
    <row r="11" spans="1:4" s="19" customFormat="1" x14ac:dyDescent="0.25">
      <c r="A11" s="13">
        <v>10</v>
      </c>
      <c r="B11" s="17">
        <v>200</v>
      </c>
      <c r="C11" s="17">
        <v>2.5</v>
      </c>
      <c r="D11" s="17">
        <f t="shared" si="0"/>
        <v>500</v>
      </c>
    </row>
    <row r="12" spans="1:4" s="19" customFormat="1" x14ac:dyDescent="0.25">
      <c r="A12" s="18" t="s">
        <v>117</v>
      </c>
      <c r="B12" s="18"/>
      <c r="C12" s="18"/>
      <c r="D12" s="36">
        <f>SUM(D2:D11)</f>
        <v>5770</v>
      </c>
    </row>
  </sheetData>
  <mergeCells count="1">
    <mergeCell ref="A12:C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57D8-BE4C-4273-AE44-A490FE632A44}">
  <dimension ref="A1:D11"/>
  <sheetViews>
    <sheetView workbookViewId="0">
      <selection activeCell="B2" sqref="A1:XFD1048576"/>
    </sheetView>
  </sheetViews>
  <sheetFormatPr defaultRowHeight="15.75" x14ac:dyDescent="0.25"/>
  <cols>
    <col min="1" max="1" width="16.85546875" style="19" bestFit="1" customWidth="1"/>
    <col min="2" max="2" width="14.28515625" style="19" bestFit="1" customWidth="1"/>
    <col min="3" max="3" width="35.140625" style="19" bestFit="1" customWidth="1"/>
    <col min="4" max="4" width="30.42578125" style="19" bestFit="1" customWidth="1"/>
    <col min="5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4" s="19" customFormat="1" x14ac:dyDescent="0.25">
      <c r="A1" s="26" t="s">
        <v>118</v>
      </c>
      <c r="B1" s="26" t="s">
        <v>119</v>
      </c>
      <c r="C1" s="26" t="s">
        <v>120</v>
      </c>
      <c r="D1" s="26" t="s">
        <v>121</v>
      </c>
    </row>
    <row r="2" spans="1:4" s="19" customFormat="1" x14ac:dyDescent="0.25">
      <c r="A2" s="13">
        <v>1</v>
      </c>
      <c r="B2" s="13">
        <v>10</v>
      </c>
      <c r="C2" s="13">
        <v>2</v>
      </c>
      <c r="D2" s="26">
        <f>B2*C2</f>
        <v>20</v>
      </c>
    </row>
    <row r="3" spans="1:4" s="19" customFormat="1" x14ac:dyDescent="0.25">
      <c r="A3" s="13">
        <v>2</v>
      </c>
      <c r="B3" s="13">
        <v>15</v>
      </c>
      <c r="C3" s="13">
        <v>2.5</v>
      </c>
      <c r="D3" s="26">
        <f t="shared" ref="D3:D4" si="0">B3*C3</f>
        <v>37.5</v>
      </c>
    </row>
    <row r="4" spans="1:4" s="19" customFormat="1" x14ac:dyDescent="0.25">
      <c r="A4" s="13">
        <v>3</v>
      </c>
      <c r="B4" s="13">
        <v>20</v>
      </c>
      <c r="C4" s="13">
        <v>3</v>
      </c>
      <c r="D4" s="26">
        <f t="shared" si="0"/>
        <v>60</v>
      </c>
    </row>
    <row r="5" spans="1:4" s="19" customFormat="1" x14ac:dyDescent="0.25">
      <c r="A5" s="18" t="s">
        <v>122</v>
      </c>
      <c r="B5" s="18"/>
      <c r="C5" s="18"/>
      <c r="D5" s="48">
        <f>SUM(D2:D4)</f>
        <v>117.5</v>
      </c>
    </row>
    <row r="6" spans="1:4" s="19" customFormat="1" x14ac:dyDescent="0.25"/>
    <row r="7" spans="1:4" s="19" customFormat="1" x14ac:dyDescent="0.25"/>
    <row r="8" spans="1:4" s="19" customFormat="1" x14ac:dyDescent="0.25"/>
    <row r="9" spans="1:4" s="19" customFormat="1" x14ac:dyDescent="0.25"/>
    <row r="10" spans="1:4" s="19" customFormat="1" x14ac:dyDescent="0.25"/>
    <row r="11" spans="1:4" s="19" customFormat="1" x14ac:dyDescent="0.25"/>
  </sheetData>
  <mergeCells count="1">
    <mergeCell ref="A5:C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94D23-D7C2-4697-90C4-A38D53444C15}">
  <dimension ref="A1:D11"/>
  <sheetViews>
    <sheetView workbookViewId="0">
      <selection activeCell="B2" sqref="A1:XFD1048576"/>
    </sheetView>
  </sheetViews>
  <sheetFormatPr defaultRowHeight="15.75" x14ac:dyDescent="0.25"/>
  <cols>
    <col min="1" max="1" width="18.42578125" style="19" bestFit="1" customWidth="1"/>
    <col min="2" max="2" width="25.85546875" style="19" customWidth="1"/>
    <col min="3" max="3" width="34.42578125" style="19" customWidth="1"/>
    <col min="4" max="4" width="12.42578125" style="19" bestFit="1" customWidth="1"/>
    <col min="5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4" s="19" customFormat="1" ht="31.5" x14ac:dyDescent="0.25">
      <c r="A1" s="37"/>
      <c r="B1" s="37" t="s">
        <v>184</v>
      </c>
      <c r="C1" s="37" t="s">
        <v>125</v>
      </c>
      <c r="D1" s="26" t="s">
        <v>92</v>
      </c>
    </row>
    <row r="2" spans="1:4" s="19" customFormat="1" x14ac:dyDescent="0.25">
      <c r="A2" s="26" t="s">
        <v>126</v>
      </c>
      <c r="B2" s="24">
        <v>258</v>
      </c>
      <c r="C2" s="46">
        <v>4</v>
      </c>
      <c r="D2" s="46">
        <f>B2*C2</f>
        <v>1032</v>
      </c>
    </row>
    <row r="3" spans="1:4" s="19" customFormat="1" x14ac:dyDescent="0.25">
      <c r="A3" s="26" t="s">
        <v>128</v>
      </c>
      <c r="B3" s="24">
        <v>79</v>
      </c>
      <c r="C3" s="46">
        <v>20</v>
      </c>
      <c r="D3" s="46">
        <f t="shared" ref="D3:D4" si="0">B3*C3</f>
        <v>1580</v>
      </c>
    </row>
    <row r="4" spans="1:4" s="19" customFormat="1" x14ac:dyDescent="0.25">
      <c r="A4" s="26" t="s">
        <v>127</v>
      </c>
      <c r="B4" s="24">
        <v>36</v>
      </c>
      <c r="C4" s="46">
        <v>15</v>
      </c>
      <c r="D4" s="46">
        <f t="shared" si="0"/>
        <v>540</v>
      </c>
    </row>
    <row r="5" spans="1:4" s="19" customFormat="1" x14ac:dyDescent="0.25">
      <c r="A5" s="18" t="s">
        <v>93</v>
      </c>
      <c r="B5" s="18"/>
      <c r="C5" s="18"/>
      <c r="D5" s="47">
        <f>SUM(D2:D4)</f>
        <v>3152</v>
      </c>
    </row>
    <row r="6" spans="1:4" s="19" customFormat="1" x14ac:dyDescent="0.25"/>
    <row r="7" spans="1:4" s="19" customFormat="1" x14ac:dyDescent="0.25"/>
    <row r="8" spans="1:4" s="19" customFormat="1" x14ac:dyDescent="0.25"/>
    <row r="9" spans="1:4" s="19" customFormat="1" x14ac:dyDescent="0.25"/>
    <row r="10" spans="1:4" s="19" customFormat="1" x14ac:dyDescent="0.25"/>
    <row r="11" spans="1:4" s="19" customFormat="1" x14ac:dyDescent="0.25"/>
  </sheetData>
  <mergeCells count="1">
    <mergeCell ref="A5:C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CBA5-A349-4943-A94C-5150E774BD39}">
  <dimension ref="A1:D11"/>
  <sheetViews>
    <sheetView workbookViewId="0">
      <selection activeCell="B2" sqref="A1:XFD1048576"/>
    </sheetView>
  </sheetViews>
  <sheetFormatPr defaultRowHeight="15.75" x14ac:dyDescent="0.25"/>
  <cols>
    <col min="1" max="1" width="31.5703125" style="19" bestFit="1" customWidth="1"/>
    <col min="2" max="2" width="26.140625" style="19" customWidth="1"/>
    <col min="3" max="3" width="35" style="19" customWidth="1"/>
    <col min="4" max="4" width="19.42578125" style="19" bestFit="1" customWidth="1"/>
    <col min="5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4" s="19" customFormat="1" ht="46.5" customHeight="1" x14ac:dyDescent="0.25">
      <c r="A1" s="27" t="s">
        <v>129</v>
      </c>
      <c r="B1" s="27" t="s">
        <v>133</v>
      </c>
      <c r="C1" s="27" t="s">
        <v>134</v>
      </c>
      <c r="D1" s="26" t="s">
        <v>135</v>
      </c>
    </row>
    <row r="2" spans="1:4" s="19" customFormat="1" x14ac:dyDescent="0.25">
      <c r="A2" s="26" t="s">
        <v>130</v>
      </c>
      <c r="B2" s="13">
        <v>43</v>
      </c>
      <c r="C2" s="43">
        <v>1374</v>
      </c>
      <c r="D2" s="43">
        <f>B2*C2</f>
        <v>59082</v>
      </c>
    </row>
    <row r="3" spans="1:4" s="19" customFormat="1" x14ac:dyDescent="0.25">
      <c r="A3" s="26" t="s">
        <v>131</v>
      </c>
      <c r="B3" s="13">
        <v>22</v>
      </c>
      <c r="C3" s="43">
        <v>3654</v>
      </c>
      <c r="D3" s="43">
        <f t="shared" ref="D3:D4" si="0">B3*C3</f>
        <v>80388</v>
      </c>
    </row>
    <row r="4" spans="1:4" s="19" customFormat="1" x14ac:dyDescent="0.25">
      <c r="A4" s="26" t="s">
        <v>132</v>
      </c>
      <c r="B4" s="13">
        <v>9</v>
      </c>
      <c r="C4" s="43">
        <v>9198</v>
      </c>
      <c r="D4" s="43">
        <f t="shared" si="0"/>
        <v>82782</v>
      </c>
    </row>
    <row r="5" spans="1:4" s="19" customFormat="1" x14ac:dyDescent="0.25">
      <c r="A5" s="18" t="s">
        <v>93</v>
      </c>
      <c r="B5" s="18"/>
      <c r="C5" s="18"/>
      <c r="D5" s="35">
        <f>SUM(D2:D4)</f>
        <v>222252</v>
      </c>
    </row>
    <row r="6" spans="1:4" s="19" customFormat="1" x14ac:dyDescent="0.25"/>
    <row r="7" spans="1:4" s="19" customFormat="1" x14ac:dyDescent="0.25"/>
    <row r="8" spans="1:4" s="19" customFormat="1" x14ac:dyDescent="0.25"/>
    <row r="9" spans="1:4" s="19" customFormat="1" x14ac:dyDescent="0.25"/>
    <row r="10" spans="1:4" s="19" customFormat="1" x14ac:dyDescent="0.25"/>
    <row r="11" spans="1:4" s="19" customFormat="1" x14ac:dyDescent="0.25"/>
  </sheetData>
  <mergeCells count="1"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D603-C45D-45EB-A44D-094E4E618A3F}">
  <dimension ref="A1:M35"/>
  <sheetViews>
    <sheetView workbookViewId="0">
      <selection activeCell="B2" sqref="A1:XFD1048576"/>
    </sheetView>
  </sheetViews>
  <sheetFormatPr defaultRowHeight="15.75" x14ac:dyDescent="0.25"/>
  <cols>
    <col min="1" max="1" width="28.42578125" style="15" bestFit="1" customWidth="1"/>
    <col min="2" max="2" width="8.7109375" style="1" bestFit="1" customWidth="1"/>
    <col min="3" max="3" width="10.140625" style="1" bestFit="1" customWidth="1"/>
    <col min="4" max="4" width="9.140625" style="1"/>
    <col min="5" max="5" width="9" style="1" customWidth="1"/>
    <col min="6" max="9" width="9.140625" style="1"/>
    <col min="10" max="10" width="11.140625" style="1" bestFit="1" customWidth="1"/>
    <col min="11" max="11" width="10" style="1" bestFit="1" customWidth="1"/>
    <col min="12" max="12" width="9.140625" style="1"/>
    <col min="13" max="13" width="10" style="1" bestFit="1" customWidth="1"/>
    <col min="14" max="16384" width="9.140625" style="1"/>
  </cols>
  <sheetData>
    <row r="1" spans="1:13" x14ac:dyDescent="0.25">
      <c r="A1" s="11" t="s">
        <v>22</v>
      </c>
      <c r="B1" s="12" t="s">
        <v>21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1"/>
      <c r="B2" s="13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15</v>
      </c>
      <c r="I2" s="13" t="s">
        <v>16</v>
      </c>
      <c r="J2" s="13" t="s">
        <v>17</v>
      </c>
      <c r="K2" s="13" t="s">
        <v>18</v>
      </c>
      <c r="L2" s="13" t="s">
        <v>19</v>
      </c>
      <c r="M2" s="13" t="s">
        <v>20</v>
      </c>
    </row>
    <row r="3" spans="1:13" x14ac:dyDescent="0.25">
      <c r="A3" s="13">
        <v>1</v>
      </c>
      <c r="B3" s="13" t="s">
        <v>23</v>
      </c>
      <c r="C3" s="13">
        <v>40</v>
      </c>
      <c r="D3" s="13">
        <v>57</v>
      </c>
      <c r="E3" s="13" t="s">
        <v>23</v>
      </c>
      <c r="F3" s="13">
        <v>5</v>
      </c>
      <c r="G3" s="13" t="s">
        <v>23</v>
      </c>
      <c r="H3" s="13">
        <v>17</v>
      </c>
      <c r="I3" s="13">
        <v>93</v>
      </c>
      <c r="J3" s="13">
        <v>45</v>
      </c>
      <c r="K3" s="13" t="s">
        <v>23</v>
      </c>
      <c r="L3" s="13">
        <v>4</v>
      </c>
      <c r="M3" s="13" t="s">
        <v>23</v>
      </c>
    </row>
    <row r="4" spans="1:13" x14ac:dyDescent="0.25">
      <c r="A4" s="13">
        <v>2</v>
      </c>
      <c r="B4" s="13">
        <v>30</v>
      </c>
      <c r="C4" s="13">
        <v>12</v>
      </c>
      <c r="D4" s="13">
        <v>96</v>
      </c>
      <c r="E4" s="13" t="s">
        <v>23</v>
      </c>
      <c r="F4" s="13">
        <v>21</v>
      </c>
      <c r="G4" s="13" t="s">
        <v>23</v>
      </c>
      <c r="H4" s="13" t="s">
        <v>23</v>
      </c>
      <c r="I4" s="13" t="s">
        <v>23</v>
      </c>
      <c r="J4" s="13" t="s">
        <v>23</v>
      </c>
      <c r="K4" s="13" t="s">
        <v>23</v>
      </c>
      <c r="L4" s="13">
        <v>5</v>
      </c>
      <c r="M4" s="13">
        <v>14</v>
      </c>
    </row>
    <row r="5" spans="1:13" x14ac:dyDescent="0.25">
      <c r="A5" s="13">
        <v>3</v>
      </c>
      <c r="B5" s="13" t="s">
        <v>23</v>
      </c>
      <c r="C5" s="13">
        <v>26</v>
      </c>
      <c r="D5" s="13">
        <v>57</v>
      </c>
      <c r="E5" s="13" t="s">
        <v>23</v>
      </c>
      <c r="F5" s="13">
        <v>91</v>
      </c>
      <c r="G5" s="13">
        <v>45</v>
      </c>
      <c r="H5" s="13">
        <v>27</v>
      </c>
      <c r="I5" s="13" t="s">
        <v>23</v>
      </c>
      <c r="J5" s="13" t="s">
        <v>23</v>
      </c>
      <c r="K5" s="13">
        <v>80</v>
      </c>
      <c r="L5" s="13" t="s">
        <v>23</v>
      </c>
      <c r="M5" s="13">
        <v>35</v>
      </c>
    </row>
    <row r="6" spans="1:13" x14ac:dyDescent="0.25">
      <c r="A6" s="13">
        <v>4</v>
      </c>
      <c r="B6" s="13" t="s">
        <v>23</v>
      </c>
      <c r="C6" s="13" t="s">
        <v>23</v>
      </c>
      <c r="D6" s="13" t="s">
        <v>23</v>
      </c>
      <c r="E6" s="13" t="s">
        <v>23</v>
      </c>
      <c r="F6" s="13" t="s">
        <v>23</v>
      </c>
      <c r="G6" s="13">
        <v>1</v>
      </c>
      <c r="H6" s="13">
        <v>13</v>
      </c>
      <c r="I6" s="13" t="s">
        <v>23</v>
      </c>
      <c r="J6" s="13" t="s">
        <v>23</v>
      </c>
      <c r="K6" s="13">
        <v>99</v>
      </c>
      <c r="L6" s="13" t="s">
        <v>23</v>
      </c>
      <c r="M6" s="13">
        <v>76</v>
      </c>
    </row>
    <row r="7" spans="1:13" x14ac:dyDescent="0.25">
      <c r="A7" s="13">
        <v>5</v>
      </c>
      <c r="B7" s="13" t="s">
        <v>23</v>
      </c>
      <c r="C7" s="13">
        <v>63</v>
      </c>
      <c r="D7" s="13">
        <v>23</v>
      </c>
      <c r="E7" s="13" t="s">
        <v>23</v>
      </c>
      <c r="F7" s="13" t="s">
        <v>23</v>
      </c>
      <c r="G7" s="13">
        <v>29</v>
      </c>
      <c r="H7" s="13" t="s">
        <v>23</v>
      </c>
      <c r="I7" s="13">
        <v>35</v>
      </c>
      <c r="J7" s="13">
        <v>32</v>
      </c>
      <c r="K7" s="13">
        <v>15</v>
      </c>
      <c r="L7" s="13" t="s">
        <v>23</v>
      </c>
      <c r="M7" s="13">
        <v>13</v>
      </c>
    </row>
    <row r="8" spans="1:13" x14ac:dyDescent="0.25">
      <c r="A8" s="13">
        <v>6</v>
      </c>
      <c r="B8" s="13">
        <v>34</v>
      </c>
      <c r="C8" s="13">
        <v>30</v>
      </c>
      <c r="D8" s="13">
        <v>5</v>
      </c>
      <c r="E8" s="13" t="s">
        <v>23</v>
      </c>
      <c r="F8" s="13">
        <v>5</v>
      </c>
      <c r="G8" s="13" t="s">
        <v>23</v>
      </c>
      <c r="H8" s="13" t="s">
        <v>23</v>
      </c>
      <c r="I8" s="13">
        <v>29</v>
      </c>
      <c r="J8" s="13" t="s">
        <v>23</v>
      </c>
      <c r="K8" s="13">
        <v>18</v>
      </c>
      <c r="L8" s="13">
        <v>27</v>
      </c>
      <c r="M8" s="13">
        <v>79</v>
      </c>
    </row>
    <row r="9" spans="1:13" x14ac:dyDescent="0.25">
      <c r="A9" s="13">
        <v>7</v>
      </c>
      <c r="B9" s="13" t="s">
        <v>23</v>
      </c>
      <c r="C9" s="13" t="s">
        <v>23</v>
      </c>
      <c r="D9" s="13">
        <v>77</v>
      </c>
      <c r="E9" s="13" t="s">
        <v>23</v>
      </c>
      <c r="F9" s="13">
        <v>86</v>
      </c>
      <c r="G9" s="13" t="s">
        <v>23</v>
      </c>
      <c r="H9" s="13" t="s">
        <v>23</v>
      </c>
      <c r="I9" s="13" t="s">
        <v>23</v>
      </c>
      <c r="J9" s="13" t="s">
        <v>23</v>
      </c>
      <c r="K9" s="13" t="s">
        <v>23</v>
      </c>
      <c r="L9" s="13" t="s">
        <v>23</v>
      </c>
      <c r="M9" s="13" t="s">
        <v>23</v>
      </c>
    </row>
    <row r="10" spans="1:13" x14ac:dyDescent="0.25">
      <c r="A10" s="13">
        <v>8</v>
      </c>
      <c r="B10" s="13" t="s">
        <v>23</v>
      </c>
      <c r="C10" s="13">
        <v>44</v>
      </c>
      <c r="D10" s="13">
        <v>30</v>
      </c>
      <c r="E10" s="13" t="s">
        <v>23</v>
      </c>
      <c r="F10" s="13">
        <v>7</v>
      </c>
      <c r="G10" s="13">
        <v>85</v>
      </c>
      <c r="H10" s="13">
        <v>21</v>
      </c>
      <c r="I10" s="13">
        <v>52</v>
      </c>
      <c r="J10" s="13" t="s">
        <v>23</v>
      </c>
      <c r="K10" s="13" t="s">
        <v>23</v>
      </c>
      <c r="L10" s="13" t="s">
        <v>23</v>
      </c>
      <c r="M10" s="13">
        <v>26</v>
      </c>
    </row>
    <row r="11" spans="1:13" x14ac:dyDescent="0.25">
      <c r="A11" s="13">
        <v>9</v>
      </c>
      <c r="B11" s="13" t="s">
        <v>23</v>
      </c>
      <c r="C11" s="13">
        <v>13</v>
      </c>
      <c r="D11" s="13">
        <v>10</v>
      </c>
      <c r="E11" s="13">
        <v>70</v>
      </c>
      <c r="F11" s="13" t="s">
        <v>23</v>
      </c>
      <c r="G11" s="13" t="s">
        <v>23</v>
      </c>
      <c r="H11" s="13" t="s">
        <v>23</v>
      </c>
      <c r="I11" s="13" t="s">
        <v>23</v>
      </c>
      <c r="J11" s="13" t="s">
        <v>23</v>
      </c>
      <c r="K11" s="13" t="s">
        <v>23</v>
      </c>
      <c r="L11" s="13">
        <v>60</v>
      </c>
      <c r="M11" s="13">
        <v>23</v>
      </c>
    </row>
    <row r="12" spans="1:13" x14ac:dyDescent="0.25">
      <c r="A12" s="13">
        <v>10</v>
      </c>
      <c r="B12" s="13" t="s">
        <v>23</v>
      </c>
      <c r="C12" s="13" t="s">
        <v>23</v>
      </c>
      <c r="D12" s="13">
        <v>63</v>
      </c>
      <c r="E12" s="13" t="s">
        <v>23</v>
      </c>
      <c r="F12" s="13" t="s">
        <v>23</v>
      </c>
      <c r="G12" s="13">
        <v>52</v>
      </c>
      <c r="H12" s="13">
        <v>48</v>
      </c>
      <c r="I12" s="13" t="s">
        <v>23</v>
      </c>
      <c r="J12" s="13" t="s">
        <v>23</v>
      </c>
      <c r="K12" s="13" t="s">
        <v>23</v>
      </c>
      <c r="L12" s="13">
        <v>12</v>
      </c>
      <c r="M12" s="13">
        <v>27</v>
      </c>
    </row>
    <row r="13" spans="1:13" x14ac:dyDescent="0.25">
      <c r="A13" s="13">
        <v>11</v>
      </c>
      <c r="B13" s="13">
        <v>14</v>
      </c>
      <c r="C13" s="13" t="s">
        <v>23</v>
      </c>
      <c r="D13" s="13">
        <v>77</v>
      </c>
      <c r="E13" s="13" t="s">
        <v>23</v>
      </c>
      <c r="F13" s="13" t="s">
        <v>23</v>
      </c>
      <c r="G13" s="13">
        <v>15</v>
      </c>
      <c r="H13" s="13" t="s">
        <v>23</v>
      </c>
      <c r="I13" s="13">
        <v>25</v>
      </c>
      <c r="J13" s="13" t="s">
        <v>23</v>
      </c>
      <c r="K13" s="13">
        <v>35</v>
      </c>
      <c r="L13" s="13" t="s">
        <v>23</v>
      </c>
      <c r="M13" s="13">
        <v>90</v>
      </c>
    </row>
    <row r="14" spans="1:13" x14ac:dyDescent="0.25">
      <c r="A14" s="13">
        <v>12</v>
      </c>
      <c r="B14" s="13" t="s">
        <v>23</v>
      </c>
      <c r="C14" s="13" t="s">
        <v>23</v>
      </c>
      <c r="D14" s="13">
        <v>59</v>
      </c>
      <c r="E14" s="13">
        <v>60</v>
      </c>
      <c r="F14" s="13">
        <v>3</v>
      </c>
      <c r="G14" s="13">
        <v>15</v>
      </c>
      <c r="H14" s="13">
        <v>93</v>
      </c>
      <c r="I14" s="13" t="s">
        <v>23</v>
      </c>
      <c r="J14" s="13" t="s">
        <v>23</v>
      </c>
      <c r="K14" s="13" t="s">
        <v>23</v>
      </c>
      <c r="L14" s="13">
        <v>60</v>
      </c>
      <c r="M14" s="13" t="s">
        <v>23</v>
      </c>
    </row>
    <row r="15" spans="1:13" x14ac:dyDescent="0.25">
      <c r="A15" s="13">
        <v>13</v>
      </c>
      <c r="B15" s="13">
        <v>80</v>
      </c>
      <c r="C15" s="13">
        <v>27</v>
      </c>
      <c r="D15" s="13">
        <v>16</v>
      </c>
      <c r="E15" s="13" t="s">
        <v>23</v>
      </c>
      <c r="F15" s="13">
        <v>90</v>
      </c>
      <c r="G15" s="13">
        <v>72</v>
      </c>
      <c r="H15" s="13" t="s">
        <v>23</v>
      </c>
      <c r="I15" s="13" t="s">
        <v>23</v>
      </c>
      <c r="J15" s="13" t="s">
        <v>23</v>
      </c>
      <c r="K15" s="13" t="s">
        <v>23</v>
      </c>
      <c r="L15" s="13" t="s">
        <v>23</v>
      </c>
      <c r="M15" s="13" t="s">
        <v>23</v>
      </c>
    </row>
    <row r="16" spans="1:13" x14ac:dyDescent="0.25">
      <c r="A16" s="13">
        <v>14</v>
      </c>
      <c r="B16" s="13">
        <v>83</v>
      </c>
      <c r="C16" s="13">
        <v>4</v>
      </c>
      <c r="D16" s="13" t="s">
        <v>23</v>
      </c>
      <c r="E16" s="13">
        <v>49</v>
      </c>
      <c r="F16" s="13">
        <v>15</v>
      </c>
      <c r="G16" s="13">
        <v>76</v>
      </c>
      <c r="H16" s="13" t="s">
        <v>23</v>
      </c>
      <c r="I16" s="13">
        <v>8</v>
      </c>
      <c r="J16" s="13" t="s">
        <v>23</v>
      </c>
      <c r="K16" s="13" t="s">
        <v>23</v>
      </c>
      <c r="L16" s="13">
        <v>23</v>
      </c>
      <c r="M16" s="13">
        <v>37</v>
      </c>
    </row>
    <row r="17" spans="1:13" x14ac:dyDescent="0.25">
      <c r="A17" s="13">
        <v>15</v>
      </c>
      <c r="B17" s="13" t="s">
        <v>23</v>
      </c>
      <c r="C17" s="13" t="s">
        <v>23</v>
      </c>
      <c r="D17" s="13">
        <v>81</v>
      </c>
      <c r="E17" s="13">
        <v>60</v>
      </c>
      <c r="F17" s="13">
        <v>28</v>
      </c>
      <c r="G17" s="13" t="s">
        <v>23</v>
      </c>
      <c r="H17" s="13" t="s">
        <v>23</v>
      </c>
      <c r="I17" s="13" t="s">
        <v>23</v>
      </c>
      <c r="J17" s="13">
        <v>48</v>
      </c>
      <c r="K17" s="13">
        <v>96</v>
      </c>
      <c r="L17" s="13" t="s">
        <v>23</v>
      </c>
      <c r="M17" s="13" t="s">
        <v>23</v>
      </c>
    </row>
    <row r="18" spans="1:13" x14ac:dyDescent="0.25">
      <c r="A18" s="13">
        <v>16</v>
      </c>
      <c r="B18" s="13" t="s">
        <v>23</v>
      </c>
      <c r="C18" s="13">
        <v>82</v>
      </c>
      <c r="D18" s="13" t="s">
        <v>23</v>
      </c>
      <c r="E18" s="13" t="s">
        <v>23</v>
      </c>
      <c r="F18" s="13" t="s">
        <v>23</v>
      </c>
      <c r="G18" s="13" t="s">
        <v>23</v>
      </c>
      <c r="H18" s="13">
        <v>12</v>
      </c>
      <c r="I18" s="13">
        <v>14</v>
      </c>
      <c r="J18" s="13" t="s">
        <v>23</v>
      </c>
      <c r="K18" s="13" t="s">
        <v>23</v>
      </c>
      <c r="L18" s="13" t="s">
        <v>23</v>
      </c>
      <c r="M18" s="13">
        <v>98</v>
      </c>
    </row>
    <row r="19" spans="1:13" x14ac:dyDescent="0.25">
      <c r="A19" s="13">
        <v>17</v>
      </c>
      <c r="B19" s="13">
        <v>31</v>
      </c>
      <c r="C19" s="13" t="s">
        <v>23</v>
      </c>
      <c r="D19" s="13" t="s">
        <v>23</v>
      </c>
      <c r="E19" s="13" t="s">
        <v>23</v>
      </c>
      <c r="F19" s="13">
        <v>20</v>
      </c>
      <c r="G19" s="13" t="s">
        <v>23</v>
      </c>
      <c r="H19" s="13" t="s">
        <v>23</v>
      </c>
      <c r="I19" s="13">
        <v>51</v>
      </c>
      <c r="J19" s="13" t="s">
        <v>23</v>
      </c>
      <c r="K19" s="13" t="s">
        <v>23</v>
      </c>
      <c r="L19" s="13" t="s">
        <v>23</v>
      </c>
      <c r="M19" s="13">
        <v>1</v>
      </c>
    </row>
    <row r="20" spans="1:13" x14ac:dyDescent="0.25">
      <c r="A20" s="13">
        <v>18</v>
      </c>
      <c r="B20" s="13" t="s">
        <v>23</v>
      </c>
      <c r="C20" s="13">
        <v>75</v>
      </c>
      <c r="D20" s="13" t="s">
        <v>23</v>
      </c>
      <c r="E20" s="13" t="s">
        <v>23</v>
      </c>
      <c r="F20" s="13">
        <v>47</v>
      </c>
      <c r="G20" s="13" t="s">
        <v>23</v>
      </c>
      <c r="H20" s="13">
        <v>19</v>
      </c>
      <c r="I20" s="13">
        <v>39</v>
      </c>
      <c r="J20" s="13">
        <v>72</v>
      </c>
      <c r="K20" s="13">
        <v>62</v>
      </c>
      <c r="L20" s="13" t="s">
        <v>23</v>
      </c>
      <c r="M20" s="13">
        <v>68</v>
      </c>
    </row>
    <row r="21" spans="1:13" x14ac:dyDescent="0.25">
      <c r="A21" s="13">
        <v>19</v>
      </c>
      <c r="B21" s="13" t="s">
        <v>23</v>
      </c>
      <c r="C21" s="13">
        <v>100</v>
      </c>
      <c r="D21" s="13" t="s">
        <v>23</v>
      </c>
      <c r="E21" s="13">
        <v>18</v>
      </c>
      <c r="F21" s="13">
        <v>27</v>
      </c>
      <c r="G21" s="13">
        <v>35</v>
      </c>
      <c r="H21" s="13">
        <v>25</v>
      </c>
      <c r="I21" s="13">
        <v>7</v>
      </c>
      <c r="J21" s="13">
        <v>45</v>
      </c>
      <c r="K21" s="13" t="s">
        <v>23</v>
      </c>
      <c r="L21" s="13" t="s">
        <v>23</v>
      </c>
      <c r="M21" s="13" t="s">
        <v>23</v>
      </c>
    </row>
    <row r="22" spans="1:13" x14ac:dyDescent="0.25">
      <c r="A22" s="13">
        <v>20</v>
      </c>
      <c r="B22" s="13" t="s">
        <v>23</v>
      </c>
      <c r="C22" s="13">
        <v>70</v>
      </c>
      <c r="D22" s="13">
        <v>63</v>
      </c>
      <c r="E22" s="13" t="s">
        <v>23</v>
      </c>
      <c r="F22" s="13" t="s">
        <v>23</v>
      </c>
      <c r="G22" s="13" t="s">
        <v>23</v>
      </c>
      <c r="H22" s="13" t="s">
        <v>23</v>
      </c>
      <c r="I22" s="13" t="s">
        <v>23</v>
      </c>
      <c r="J22" s="13">
        <v>59</v>
      </c>
      <c r="K22" s="13" t="s">
        <v>23</v>
      </c>
      <c r="L22" s="13">
        <v>36</v>
      </c>
      <c r="M22" s="13">
        <v>25</v>
      </c>
    </row>
    <row r="23" spans="1:13" x14ac:dyDescent="0.25">
      <c r="A23" s="13">
        <v>21</v>
      </c>
      <c r="B23" s="13" t="s">
        <v>23</v>
      </c>
      <c r="C23" s="13">
        <v>40</v>
      </c>
      <c r="D23" s="13" t="s">
        <v>23</v>
      </c>
      <c r="E23" s="13">
        <v>97</v>
      </c>
      <c r="F23" s="13">
        <v>56</v>
      </c>
      <c r="G23" s="13" t="s">
        <v>23</v>
      </c>
      <c r="H23" s="13">
        <v>21</v>
      </c>
      <c r="I23" s="13">
        <v>98</v>
      </c>
      <c r="J23" s="13">
        <v>16</v>
      </c>
      <c r="K23" s="13">
        <v>34</v>
      </c>
      <c r="L23" s="13" t="s">
        <v>23</v>
      </c>
      <c r="M23" s="13">
        <v>64</v>
      </c>
    </row>
    <row r="24" spans="1:13" x14ac:dyDescent="0.25">
      <c r="A24" s="13">
        <v>22</v>
      </c>
      <c r="B24" s="13" t="s">
        <v>23</v>
      </c>
      <c r="C24" s="13">
        <v>82</v>
      </c>
      <c r="D24" s="13">
        <v>85</v>
      </c>
      <c r="E24" s="13">
        <v>43</v>
      </c>
      <c r="F24" s="13" t="s">
        <v>23</v>
      </c>
      <c r="G24" s="13" t="s">
        <v>23</v>
      </c>
      <c r="H24" s="13" t="s">
        <v>23</v>
      </c>
      <c r="I24" s="13" t="s">
        <v>23</v>
      </c>
      <c r="J24" s="13">
        <v>82</v>
      </c>
      <c r="K24" s="13">
        <v>92</v>
      </c>
      <c r="L24" s="13">
        <v>38</v>
      </c>
      <c r="M24" s="13" t="s">
        <v>23</v>
      </c>
    </row>
    <row r="25" spans="1:13" x14ac:dyDescent="0.25">
      <c r="A25" s="13">
        <v>23</v>
      </c>
      <c r="B25" s="13">
        <v>73</v>
      </c>
      <c r="C25" s="13" t="s">
        <v>23</v>
      </c>
      <c r="D25" s="13" t="s">
        <v>23</v>
      </c>
      <c r="E25" s="13" t="s">
        <v>23</v>
      </c>
      <c r="F25" s="13">
        <v>34</v>
      </c>
      <c r="G25" s="13" t="s">
        <v>23</v>
      </c>
      <c r="H25" s="13" t="s">
        <v>23</v>
      </c>
      <c r="I25" s="13">
        <v>17</v>
      </c>
      <c r="J25" s="13" t="s">
        <v>23</v>
      </c>
      <c r="K25" s="13" t="s">
        <v>23</v>
      </c>
      <c r="L25" s="13" t="s">
        <v>23</v>
      </c>
      <c r="M25" s="13">
        <v>81</v>
      </c>
    </row>
    <row r="26" spans="1:13" x14ac:dyDescent="0.25">
      <c r="A26" s="13">
        <v>24</v>
      </c>
      <c r="B26" s="13">
        <v>45</v>
      </c>
      <c r="C26" s="13" t="s">
        <v>23</v>
      </c>
      <c r="D26" s="13">
        <v>14</v>
      </c>
      <c r="E26" s="13" t="s">
        <v>23</v>
      </c>
      <c r="F26" s="13">
        <v>35</v>
      </c>
      <c r="G26" s="13" t="s">
        <v>23</v>
      </c>
      <c r="H26" s="13">
        <v>40</v>
      </c>
      <c r="I26" s="13" t="s">
        <v>23</v>
      </c>
      <c r="J26" s="13" t="s">
        <v>23</v>
      </c>
      <c r="K26" s="13">
        <v>15</v>
      </c>
      <c r="L26" s="13">
        <v>92</v>
      </c>
      <c r="M26" s="13">
        <v>1</v>
      </c>
    </row>
    <row r="27" spans="1:13" x14ac:dyDescent="0.25">
      <c r="A27" s="13">
        <v>25</v>
      </c>
      <c r="B27" s="13">
        <v>69</v>
      </c>
      <c r="C27" s="13">
        <v>72</v>
      </c>
      <c r="D27" s="13">
        <v>78</v>
      </c>
      <c r="E27" s="13" t="s">
        <v>23</v>
      </c>
      <c r="F27" s="13">
        <v>10</v>
      </c>
      <c r="G27" s="13">
        <v>15</v>
      </c>
      <c r="H27" s="13" t="s">
        <v>23</v>
      </c>
      <c r="I27" s="13" t="s">
        <v>23</v>
      </c>
      <c r="J27" s="13">
        <v>65</v>
      </c>
      <c r="K27" s="13">
        <v>45</v>
      </c>
      <c r="L27" s="13" t="s">
        <v>23</v>
      </c>
      <c r="M27" s="13">
        <v>70</v>
      </c>
    </row>
    <row r="28" spans="1:13" x14ac:dyDescent="0.25">
      <c r="A28" s="13">
        <v>26</v>
      </c>
      <c r="B28" s="13" t="s">
        <v>23</v>
      </c>
      <c r="C28" s="13" t="s">
        <v>23</v>
      </c>
      <c r="D28" s="13" t="s">
        <v>23</v>
      </c>
      <c r="E28" s="13" t="s">
        <v>23</v>
      </c>
      <c r="F28" s="13" t="s">
        <v>23</v>
      </c>
      <c r="G28" s="13" t="s">
        <v>23</v>
      </c>
      <c r="H28" s="13" t="s">
        <v>23</v>
      </c>
      <c r="I28" s="13">
        <v>85</v>
      </c>
      <c r="J28" s="13" t="s">
        <v>23</v>
      </c>
      <c r="K28" s="13" t="s">
        <v>23</v>
      </c>
      <c r="L28" s="13">
        <v>36</v>
      </c>
      <c r="M28" s="13" t="s">
        <v>23</v>
      </c>
    </row>
    <row r="29" spans="1:13" x14ac:dyDescent="0.25">
      <c r="A29" s="13">
        <v>27</v>
      </c>
      <c r="B29" s="13">
        <v>64</v>
      </c>
      <c r="C29" s="13" t="s">
        <v>23</v>
      </c>
      <c r="D29" s="13" t="s">
        <v>23</v>
      </c>
      <c r="E29" s="13" t="s">
        <v>23</v>
      </c>
      <c r="F29" s="13">
        <v>40</v>
      </c>
      <c r="G29" s="13">
        <v>3</v>
      </c>
      <c r="H29" s="13" t="s">
        <v>23</v>
      </c>
      <c r="I29" s="13">
        <v>4</v>
      </c>
      <c r="J29" s="13">
        <v>6</v>
      </c>
      <c r="K29" s="13">
        <v>80</v>
      </c>
      <c r="L29" s="13">
        <v>25</v>
      </c>
      <c r="M29" s="13">
        <v>26</v>
      </c>
    </row>
    <row r="30" spans="1:13" x14ac:dyDescent="0.25">
      <c r="A30" s="13">
        <v>28</v>
      </c>
      <c r="B30" s="13" t="s">
        <v>23</v>
      </c>
      <c r="C30" s="13" t="s">
        <v>23</v>
      </c>
      <c r="D30" s="13" t="s">
        <v>23</v>
      </c>
      <c r="E30" s="13" t="s">
        <v>23</v>
      </c>
      <c r="F30" s="13" t="s">
        <v>23</v>
      </c>
      <c r="G30" s="13" t="s">
        <v>23</v>
      </c>
      <c r="H30" s="13" t="s">
        <v>23</v>
      </c>
      <c r="I30" s="13" t="s">
        <v>23</v>
      </c>
      <c r="J30" s="13">
        <v>35</v>
      </c>
      <c r="K30" s="13" t="s">
        <v>23</v>
      </c>
      <c r="L30" s="13">
        <v>50</v>
      </c>
      <c r="M30" s="13">
        <v>84</v>
      </c>
    </row>
    <row r="31" spans="1:13" x14ac:dyDescent="0.25">
      <c r="A31" s="13">
        <v>29</v>
      </c>
      <c r="B31" s="13">
        <v>19</v>
      </c>
      <c r="C31" s="13" t="s">
        <v>23</v>
      </c>
      <c r="D31" s="13">
        <v>9</v>
      </c>
      <c r="E31" s="13" t="s">
        <v>23</v>
      </c>
      <c r="F31" s="13" t="s">
        <v>23</v>
      </c>
      <c r="G31" s="13">
        <v>100</v>
      </c>
      <c r="H31" s="13">
        <v>62</v>
      </c>
      <c r="I31" s="13">
        <v>20</v>
      </c>
      <c r="J31" s="13" t="s">
        <v>23</v>
      </c>
      <c r="K31" s="13">
        <v>91</v>
      </c>
      <c r="L31" s="13" t="s">
        <v>23</v>
      </c>
      <c r="M31" s="13">
        <v>22</v>
      </c>
    </row>
    <row r="32" spans="1:13" x14ac:dyDescent="0.25">
      <c r="A32" s="13">
        <v>30</v>
      </c>
      <c r="B32" s="13">
        <v>98</v>
      </c>
      <c r="C32" s="13" t="s">
        <v>23</v>
      </c>
      <c r="D32" s="13">
        <v>9</v>
      </c>
      <c r="E32" s="13" t="s">
        <v>23</v>
      </c>
      <c r="F32" s="13">
        <v>83</v>
      </c>
      <c r="G32" s="13" t="s">
        <v>23</v>
      </c>
      <c r="H32" s="13">
        <v>29</v>
      </c>
      <c r="I32" s="13" t="s">
        <v>23</v>
      </c>
      <c r="J32" s="13" t="s">
        <v>23</v>
      </c>
      <c r="K32" s="13">
        <v>77</v>
      </c>
      <c r="L32" s="13" t="s">
        <v>23</v>
      </c>
      <c r="M32" s="13" t="s">
        <v>23</v>
      </c>
    </row>
    <row r="33" spans="1:13" x14ac:dyDescent="0.25">
      <c r="A33" s="13">
        <v>31</v>
      </c>
      <c r="B33" s="13">
        <v>23</v>
      </c>
      <c r="C33" s="13" t="s">
        <v>23</v>
      </c>
      <c r="D33" s="13" t="s">
        <v>23</v>
      </c>
      <c r="E33" s="13">
        <v>90</v>
      </c>
      <c r="F33" s="13">
        <v>30</v>
      </c>
      <c r="G33" s="13" t="s">
        <v>23</v>
      </c>
      <c r="H33" s="13" t="s">
        <v>23</v>
      </c>
      <c r="I33" s="13">
        <v>71</v>
      </c>
      <c r="J33" s="13" t="s">
        <v>23</v>
      </c>
      <c r="K33" s="13">
        <v>21</v>
      </c>
      <c r="L33" s="13" t="s">
        <v>23</v>
      </c>
      <c r="M33" s="13">
        <v>35</v>
      </c>
    </row>
    <row r="34" spans="1:13" x14ac:dyDescent="0.25">
      <c r="A34" s="14" t="s">
        <v>24</v>
      </c>
      <c r="B34" s="13">
        <f>COUNT(B3:B33)</f>
        <v>13</v>
      </c>
      <c r="C34" s="13">
        <f t="shared" ref="C34:M34" si="0">COUNT(C3:C33)</f>
        <v>16</v>
      </c>
      <c r="D34" s="13">
        <f t="shared" si="0"/>
        <v>19</v>
      </c>
      <c r="E34" s="13">
        <f t="shared" si="0"/>
        <v>8</v>
      </c>
      <c r="F34" s="13">
        <f t="shared" si="0"/>
        <v>20</v>
      </c>
      <c r="G34" s="13">
        <f t="shared" si="0"/>
        <v>13</v>
      </c>
      <c r="H34" s="13">
        <f t="shared" si="0"/>
        <v>13</v>
      </c>
      <c r="I34" s="13">
        <f t="shared" si="0"/>
        <v>16</v>
      </c>
      <c r="J34" s="13">
        <f t="shared" si="0"/>
        <v>11</v>
      </c>
      <c r="K34" s="13">
        <f t="shared" si="0"/>
        <v>15</v>
      </c>
      <c r="L34" s="13">
        <f t="shared" si="0"/>
        <v>13</v>
      </c>
      <c r="M34" s="13">
        <f t="shared" si="0"/>
        <v>22</v>
      </c>
    </row>
    <row r="35" spans="1:13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</sheetData>
  <mergeCells count="2">
    <mergeCell ref="B1:M1"/>
    <mergeCell ref="A1:A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EFA0-557C-41A7-9C4A-622E21639614}">
  <dimension ref="A1:D11"/>
  <sheetViews>
    <sheetView workbookViewId="0">
      <selection activeCell="B2" sqref="A1:XFD1048576"/>
    </sheetView>
  </sheetViews>
  <sheetFormatPr defaultRowHeight="15.75" x14ac:dyDescent="0.25"/>
  <cols>
    <col min="1" max="1" width="36.28515625" style="19" customWidth="1"/>
    <col min="2" max="2" width="26.140625" style="19" customWidth="1"/>
    <col min="3" max="3" width="35" style="19" customWidth="1"/>
    <col min="4" max="4" width="21.85546875" style="19" bestFit="1" customWidth="1"/>
    <col min="5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4" s="19" customFormat="1" ht="46.5" customHeight="1" x14ac:dyDescent="0.25">
      <c r="A1" s="27" t="s">
        <v>136</v>
      </c>
      <c r="B1" s="27" t="s">
        <v>137</v>
      </c>
      <c r="C1" s="27" t="s">
        <v>138</v>
      </c>
      <c r="D1" s="26" t="s">
        <v>139</v>
      </c>
    </row>
    <row r="2" spans="1:4" s="19" customFormat="1" x14ac:dyDescent="0.25">
      <c r="A2" s="26" t="s">
        <v>140</v>
      </c>
      <c r="B2" s="13">
        <v>20</v>
      </c>
      <c r="C2" s="43">
        <v>510</v>
      </c>
      <c r="D2" s="43">
        <f>B2*C2</f>
        <v>10200</v>
      </c>
    </row>
    <row r="3" spans="1:4" s="19" customFormat="1" x14ac:dyDescent="0.25">
      <c r="A3" s="26" t="s">
        <v>141</v>
      </c>
      <c r="B3" s="13">
        <v>10</v>
      </c>
      <c r="C3" s="43">
        <v>1200</v>
      </c>
      <c r="D3" s="43">
        <f t="shared" ref="D3:D4" si="0">B3*C3</f>
        <v>12000</v>
      </c>
    </row>
    <row r="4" spans="1:4" s="19" customFormat="1" x14ac:dyDescent="0.25">
      <c r="A4" s="26" t="s">
        <v>142</v>
      </c>
      <c r="B4" s="13">
        <v>5</v>
      </c>
      <c r="C4" s="43">
        <v>2600</v>
      </c>
      <c r="D4" s="43">
        <f t="shared" si="0"/>
        <v>13000</v>
      </c>
    </row>
    <row r="5" spans="1:4" s="19" customFormat="1" x14ac:dyDescent="0.25">
      <c r="A5" s="44" t="s">
        <v>93</v>
      </c>
      <c r="B5" s="23"/>
      <c r="C5" s="45"/>
      <c r="D5" s="35">
        <f>SUM(D2:D4)</f>
        <v>35200</v>
      </c>
    </row>
    <row r="6" spans="1:4" s="19" customFormat="1" x14ac:dyDescent="0.25"/>
    <row r="7" spans="1:4" s="19" customFormat="1" x14ac:dyDescent="0.25"/>
    <row r="8" spans="1:4" s="19" customFormat="1" x14ac:dyDescent="0.25"/>
    <row r="9" spans="1:4" s="19" customFormat="1" x14ac:dyDescent="0.25"/>
    <row r="10" spans="1:4" s="19" customFormat="1" x14ac:dyDescent="0.25"/>
    <row r="11" spans="1:4" s="19" customFormat="1" x14ac:dyDescent="0.25"/>
  </sheetData>
  <mergeCells count="1">
    <mergeCell ref="A5:C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828B-140A-4C8D-9621-6F9224E46716}">
  <dimension ref="A1:E12"/>
  <sheetViews>
    <sheetView workbookViewId="0">
      <selection activeCell="B2" sqref="A1:XFD1048576"/>
    </sheetView>
  </sheetViews>
  <sheetFormatPr defaultRowHeight="15.75" x14ac:dyDescent="0.25"/>
  <cols>
    <col min="1" max="1" width="21.42578125" style="19" bestFit="1" customWidth="1"/>
    <col min="2" max="2" width="12.28515625" style="19" bestFit="1" customWidth="1"/>
    <col min="3" max="3" width="14.42578125" style="19" bestFit="1" customWidth="1"/>
    <col min="4" max="4" width="13.140625" style="19" bestFit="1" customWidth="1"/>
    <col min="5" max="5" width="16.140625" style="19" bestFit="1" customWidth="1"/>
    <col min="6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5" s="19" customFormat="1" ht="18" x14ac:dyDescent="0.25">
      <c r="A1" s="26" t="s">
        <v>80</v>
      </c>
      <c r="B1" s="26" t="s">
        <v>143</v>
      </c>
      <c r="C1" s="26" t="s">
        <v>144</v>
      </c>
      <c r="D1" s="26" t="s">
        <v>145</v>
      </c>
      <c r="E1" s="26" t="s">
        <v>183</v>
      </c>
    </row>
    <row r="2" spans="1:5" s="19" customFormat="1" x14ac:dyDescent="0.25">
      <c r="A2" s="13">
        <v>1</v>
      </c>
      <c r="B2" s="22">
        <v>3522</v>
      </c>
      <c r="C2" s="22">
        <v>2184</v>
      </c>
      <c r="D2" s="26">
        <v>223</v>
      </c>
      <c r="E2" s="17">
        <f>PRODUCT(B2:D2)/(100^3)</f>
        <v>1715.3267040000001</v>
      </c>
    </row>
    <row r="3" spans="1:5" s="19" customFormat="1" x14ac:dyDescent="0.25">
      <c r="A3" s="13">
        <v>2</v>
      </c>
      <c r="B3" s="22">
        <v>805</v>
      </c>
      <c r="C3" s="22">
        <v>2385</v>
      </c>
      <c r="D3" s="26">
        <v>150</v>
      </c>
      <c r="E3" s="17">
        <f t="shared" ref="E3:E11" si="0">PRODUCT(B3:D3)/(100^3)</f>
        <v>287.98874999999998</v>
      </c>
    </row>
    <row r="4" spans="1:5" s="19" customFormat="1" x14ac:dyDescent="0.25">
      <c r="A4" s="13">
        <v>3</v>
      </c>
      <c r="B4" s="22">
        <v>1110</v>
      </c>
      <c r="C4" s="22">
        <v>1958</v>
      </c>
      <c r="D4" s="26">
        <v>248</v>
      </c>
      <c r="E4" s="17">
        <f t="shared" si="0"/>
        <v>538.99824000000001</v>
      </c>
    </row>
    <row r="5" spans="1:5" s="19" customFormat="1" x14ac:dyDescent="0.25">
      <c r="A5" s="13">
        <v>4</v>
      </c>
      <c r="B5" s="22">
        <v>3714</v>
      </c>
      <c r="C5" s="22">
        <v>234</v>
      </c>
      <c r="D5" s="26">
        <v>248</v>
      </c>
      <c r="E5" s="17">
        <f t="shared" si="0"/>
        <v>215.53084799999999</v>
      </c>
    </row>
    <row r="6" spans="1:5" s="19" customFormat="1" x14ac:dyDescent="0.25">
      <c r="A6" s="13">
        <v>5</v>
      </c>
      <c r="B6" s="22">
        <v>3038</v>
      </c>
      <c r="C6" s="22">
        <v>3442</v>
      </c>
      <c r="D6" s="26">
        <v>244</v>
      </c>
      <c r="E6" s="17">
        <f t="shared" si="0"/>
        <v>2551.458224</v>
      </c>
    </row>
    <row r="7" spans="1:5" s="19" customFormat="1" x14ac:dyDescent="0.25">
      <c r="A7" s="13">
        <v>6</v>
      </c>
      <c r="B7" s="22">
        <v>3985</v>
      </c>
      <c r="C7" s="22">
        <v>2040</v>
      </c>
      <c r="D7" s="26">
        <v>204</v>
      </c>
      <c r="E7" s="17">
        <f t="shared" si="0"/>
        <v>1658.3976</v>
      </c>
    </row>
    <row r="8" spans="1:5" s="19" customFormat="1" x14ac:dyDescent="0.25">
      <c r="A8" s="13">
        <v>7</v>
      </c>
      <c r="B8" s="22">
        <v>3520</v>
      </c>
      <c r="C8" s="22">
        <v>954</v>
      </c>
      <c r="D8" s="26">
        <v>162</v>
      </c>
      <c r="E8" s="17">
        <f t="shared" si="0"/>
        <v>544.00896</v>
      </c>
    </row>
    <row r="9" spans="1:5" s="19" customFormat="1" x14ac:dyDescent="0.25">
      <c r="A9" s="13">
        <v>8</v>
      </c>
      <c r="B9" s="22">
        <v>1874</v>
      </c>
      <c r="C9" s="22">
        <v>1337</v>
      </c>
      <c r="D9" s="26">
        <v>239</v>
      </c>
      <c r="E9" s="17">
        <f t="shared" si="0"/>
        <v>598.82358199999999</v>
      </c>
    </row>
    <row r="10" spans="1:5" s="19" customFormat="1" x14ac:dyDescent="0.25">
      <c r="A10" s="13">
        <v>9</v>
      </c>
      <c r="B10" s="22">
        <v>1196</v>
      </c>
      <c r="C10" s="22">
        <v>1215</v>
      </c>
      <c r="D10" s="26">
        <v>155</v>
      </c>
      <c r="E10" s="17">
        <f t="shared" si="0"/>
        <v>225.23670000000001</v>
      </c>
    </row>
    <row r="11" spans="1:5" s="19" customFormat="1" x14ac:dyDescent="0.25">
      <c r="A11" s="13">
        <v>10</v>
      </c>
      <c r="B11" s="22">
        <v>2202</v>
      </c>
      <c r="C11" s="22">
        <v>1470</v>
      </c>
      <c r="D11" s="26">
        <v>220</v>
      </c>
      <c r="E11" s="17">
        <f t="shared" si="0"/>
        <v>712.1268</v>
      </c>
    </row>
    <row r="12" spans="1:5" s="19" customFormat="1" x14ac:dyDescent="0.25">
      <c r="A12" s="18" t="s">
        <v>146</v>
      </c>
      <c r="B12" s="18"/>
      <c r="C12" s="18"/>
      <c r="D12" s="18"/>
      <c r="E12" s="36">
        <f>SUM(E2:E11)</f>
        <v>9047.8964080000005</v>
      </c>
    </row>
  </sheetData>
  <mergeCells count="1">
    <mergeCell ref="A12:D12"/>
  </mergeCells>
  <pageMargins left="0.7" right="0.7" top="0.75" bottom="0.75" header="0.3" footer="0.3"/>
  <ignoredErrors>
    <ignoredError sqref="E2:E11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AAC6-4DE1-45C4-AC83-CCAEE8F45CDF}">
  <dimension ref="A1:E11"/>
  <sheetViews>
    <sheetView workbookViewId="0">
      <selection activeCell="B2" sqref="A1:XFD1048576"/>
    </sheetView>
  </sheetViews>
  <sheetFormatPr defaultRowHeight="15.75" x14ac:dyDescent="0.25"/>
  <cols>
    <col min="1" max="1" width="21.42578125" style="19" bestFit="1" customWidth="1"/>
    <col min="2" max="2" width="27.7109375" style="19" customWidth="1"/>
    <col min="3" max="3" width="14.5703125" style="19" customWidth="1"/>
    <col min="4" max="4" width="47.5703125" style="19" bestFit="1" customWidth="1"/>
    <col min="5" max="5" width="27.85546875" style="19" bestFit="1" customWidth="1"/>
    <col min="6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5" s="19" customFormat="1" ht="31.5" x14ac:dyDescent="0.25">
      <c r="A1" s="37" t="s">
        <v>147</v>
      </c>
      <c r="B1" s="37" t="s">
        <v>150</v>
      </c>
      <c r="C1" s="37" t="s">
        <v>148</v>
      </c>
      <c r="D1" s="37" t="s">
        <v>149</v>
      </c>
      <c r="E1" s="26" t="s">
        <v>151</v>
      </c>
    </row>
    <row r="2" spans="1:5" s="19" customFormat="1" x14ac:dyDescent="0.25">
      <c r="A2" s="13">
        <v>1</v>
      </c>
      <c r="B2" s="22">
        <v>1000</v>
      </c>
      <c r="C2" s="22">
        <v>2</v>
      </c>
      <c r="D2" s="40">
        <v>50</v>
      </c>
      <c r="E2" s="41">
        <f>PRODUCT(B2:D2)</f>
        <v>100000</v>
      </c>
    </row>
    <row r="3" spans="1:5" s="19" customFormat="1" x14ac:dyDescent="0.25">
      <c r="A3" s="13">
        <v>2</v>
      </c>
      <c r="B3" s="22">
        <v>800</v>
      </c>
      <c r="C3" s="22">
        <v>3</v>
      </c>
      <c r="D3" s="40">
        <v>40</v>
      </c>
      <c r="E3" s="41">
        <f t="shared" ref="E3:E4" si="0">PRODUCT(B3:D3)</f>
        <v>96000</v>
      </c>
    </row>
    <row r="4" spans="1:5" s="19" customFormat="1" x14ac:dyDescent="0.25">
      <c r="A4" s="13">
        <v>3</v>
      </c>
      <c r="B4" s="22">
        <v>1200</v>
      </c>
      <c r="C4" s="22">
        <v>5</v>
      </c>
      <c r="D4" s="40">
        <v>30</v>
      </c>
      <c r="E4" s="41">
        <f t="shared" si="0"/>
        <v>180000</v>
      </c>
    </row>
    <row r="5" spans="1:5" s="19" customFormat="1" x14ac:dyDescent="0.25">
      <c r="A5" s="18" t="s">
        <v>152</v>
      </c>
      <c r="B5" s="18"/>
      <c r="C5" s="18"/>
      <c r="D5" s="18"/>
      <c r="E5" s="42">
        <f>SUM(E2:E4)</f>
        <v>376000</v>
      </c>
    </row>
    <row r="6" spans="1:5" s="19" customFormat="1" x14ac:dyDescent="0.25"/>
    <row r="7" spans="1:5" s="19" customFormat="1" x14ac:dyDescent="0.25"/>
    <row r="8" spans="1:5" s="19" customFormat="1" x14ac:dyDescent="0.25"/>
    <row r="9" spans="1:5" s="19" customFormat="1" x14ac:dyDescent="0.25"/>
    <row r="10" spans="1:5" s="19" customFormat="1" x14ac:dyDescent="0.25"/>
    <row r="11" spans="1:5" s="19" customFormat="1" x14ac:dyDescent="0.25"/>
  </sheetData>
  <mergeCells count="1">
    <mergeCell ref="A5:D5"/>
  </mergeCells>
  <pageMargins left="0.7" right="0.7" top="0.75" bottom="0.75" header="0.3" footer="0.3"/>
  <ignoredErrors>
    <ignoredError sqref="E2:E4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4F86-EC4B-4AAD-B8D8-06333218C502}">
  <dimension ref="A1:E12"/>
  <sheetViews>
    <sheetView workbookViewId="0">
      <selection activeCell="B2" sqref="A1:XFD1048576"/>
    </sheetView>
  </sheetViews>
  <sheetFormatPr defaultRowHeight="15.75" x14ac:dyDescent="0.25"/>
  <cols>
    <col min="1" max="1" width="21.42578125" style="19" bestFit="1" customWidth="1"/>
    <col min="2" max="2" width="30.5703125" style="19" customWidth="1"/>
    <col min="3" max="3" width="24.140625" style="19" customWidth="1"/>
    <col min="4" max="4" width="22.5703125" style="19" customWidth="1"/>
    <col min="5" max="5" width="27.42578125" style="19" customWidth="1"/>
    <col min="6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5" s="19" customFormat="1" ht="33.75" x14ac:dyDescent="0.25">
      <c r="A1" s="37" t="s">
        <v>153</v>
      </c>
      <c r="B1" s="37" t="s">
        <v>154</v>
      </c>
      <c r="C1" s="37" t="s">
        <v>143</v>
      </c>
      <c r="D1" s="37" t="s">
        <v>182</v>
      </c>
      <c r="E1" s="37" t="s">
        <v>155</v>
      </c>
    </row>
    <row r="2" spans="1:5" s="19" customFormat="1" x14ac:dyDescent="0.25">
      <c r="A2" s="13">
        <v>1</v>
      </c>
      <c r="B2" s="21">
        <v>2.5000000000000002E-6</v>
      </c>
      <c r="C2" s="22">
        <v>232</v>
      </c>
      <c r="D2" s="24">
        <v>2</v>
      </c>
      <c r="E2" s="38">
        <f>(B2*C2)/D2</f>
        <v>2.9E-4</v>
      </c>
    </row>
    <row r="3" spans="1:5" s="19" customFormat="1" x14ac:dyDescent="0.25">
      <c r="A3" s="13">
        <v>2</v>
      </c>
      <c r="B3" s="21">
        <v>2.0999999999999998E-6</v>
      </c>
      <c r="C3" s="22">
        <v>1</v>
      </c>
      <c r="D3" s="24">
        <v>1</v>
      </c>
      <c r="E3" s="38">
        <f t="shared" ref="E3:E11" si="0">PRODUCT(B3:D3)/(100^3)</f>
        <v>2.0999999999999999E-12</v>
      </c>
    </row>
    <row r="4" spans="1:5" s="19" customFormat="1" x14ac:dyDescent="0.25">
      <c r="A4" s="13">
        <v>3</v>
      </c>
      <c r="B4" s="21">
        <v>7.9999999999999996E-6</v>
      </c>
      <c r="C4" s="22">
        <v>449</v>
      </c>
      <c r="D4" s="24">
        <v>2</v>
      </c>
      <c r="E4" s="38">
        <f t="shared" si="0"/>
        <v>7.1839999999999992E-9</v>
      </c>
    </row>
    <row r="5" spans="1:5" s="19" customFormat="1" x14ac:dyDescent="0.25">
      <c r="A5" s="13">
        <v>4</v>
      </c>
      <c r="B5" s="21">
        <v>4.9999999999999996E-6</v>
      </c>
      <c r="C5" s="22">
        <v>93</v>
      </c>
      <c r="D5" s="24">
        <v>2</v>
      </c>
      <c r="E5" s="38">
        <f t="shared" si="0"/>
        <v>9.2999999999999999E-10</v>
      </c>
    </row>
    <row r="6" spans="1:5" s="19" customFormat="1" x14ac:dyDescent="0.25">
      <c r="A6" s="13">
        <v>5</v>
      </c>
      <c r="B6" s="21">
        <v>4.9999999999999996E-6</v>
      </c>
      <c r="C6" s="22">
        <v>17</v>
      </c>
      <c r="D6" s="24">
        <v>1</v>
      </c>
      <c r="E6" s="38">
        <f t="shared" si="0"/>
        <v>8.4999999999999991E-11</v>
      </c>
    </row>
    <row r="7" spans="1:5" s="19" customFormat="1" x14ac:dyDescent="0.25">
      <c r="A7" s="13">
        <v>6</v>
      </c>
      <c r="B7" s="21">
        <v>3.1999999999999999E-6</v>
      </c>
      <c r="C7" s="22">
        <v>365</v>
      </c>
      <c r="D7" s="24">
        <v>1</v>
      </c>
      <c r="E7" s="38">
        <f t="shared" si="0"/>
        <v>1.1679999999999999E-9</v>
      </c>
    </row>
    <row r="8" spans="1:5" s="19" customFormat="1" x14ac:dyDescent="0.25">
      <c r="A8" s="13">
        <v>7</v>
      </c>
      <c r="B8" s="21">
        <v>3.0000000000000001E-6</v>
      </c>
      <c r="C8" s="22">
        <v>412</v>
      </c>
      <c r="D8" s="24">
        <v>1</v>
      </c>
      <c r="E8" s="38">
        <f t="shared" si="0"/>
        <v>1.2360000000000001E-9</v>
      </c>
    </row>
    <row r="9" spans="1:5" s="19" customFormat="1" x14ac:dyDescent="0.25">
      <c r="A9" s="13">
        <v>8</v>
      </c>
      <c r="B9" s="21">
        <v>9.9999999999999991E-6</v>
      </c>
      <c r="C9" s="22">
        <v>136</v>
      </c>
      <c r="D9" s="24">
        <v>1</v>
      </c>
      <c r="E9" s="38">
        <f t="shared" si="0"/>
        <v>1.3599999999999999E-9</v>
      </c>
    </row>
    <row r="10" spans="1:5" s="19" customFormat="1" x14ac:dyDescent="0.25">
      <c r="A10" s="13">
        <v>9</v>
      </c>
      <c r="B10" s="21">
        <v>6.1E-6</v>
      </c>
      <c r="C10" s="22">
        <v>311</v>
      </c>
      <c r="D10" s="24">
        <v>2</v>
      </c>
      <c r="E10" s="38">
        <f t="shared" si="0"/>
        <v>3.7942E-9</v>
      </c>
    </row>
    <row r="11" spans="1:5" s="19" customFormat="1" x14ac:dyDescent="0.25">
      <c r="A11" s="13">
        <v>10</v>
      </c>
      <c r="B11" s="21">
        <v>3.0000000000000001E-6</v>
      </c>
      <c r="C11" s="22">
        <v>473</v>
      </c>
      <c r="D11" s="24">
        <v>0.43516209131196915</v>
      </c>
      <c r="E11" s="38">
        <f t="shared" si="0"/>
        <v>6.1749500757168433E-10</v>
      </c>
    </row>
    <row r="12" spans="1:5" s="19" customFormat="1" x14ac:dyDescent="0.25">
      <c r="A12" s="18" t="s">
        <v>146</v>
      </c>
      <c r="B12" s="18"/>
      <c r="C12" s="18"/>
      <c r="D12" s="18"/>
      <c r="E12" s="39">
        <f>SUM(E2:E11)</f>
        <v>2.9001637679500756E-4</v>
      </c>
    </row>
  </sheetData>
  <mergeCells count="1">
    <mergeCell ref="A12:D12"/>
  </mergeCells>
  <pageMargins left="0.7" right="0.7" top="0.75" bottom="0.75" header="0.3" footer="0.3"/>
  <ignoredErrors>
    <ignoredError sqref="E2:E11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99FD-78AA-4051-8580-BCA3F0BAFE0C}">
  <dimension ref="A1:D11"/>
  <sheetViews>
    <sheetView workbookViewId="0">
      <selection activeCell="B2" sqref="A1:XFD1048576"/>
    </sheetView>
  </sheetViews>
  <sheetFormatPr defaultRowHeight="15.75" x14ac:dyDescent="0.25"/>
  <cols>
    <col min="1" max="1" width="12" style="19" bestFit="1" customWidth="1"/>
    <col min="2" max="2" width="18.140625" style="19" bestFit="1" customWidth="1"/>
    <col min="3" max="3" width="20.140625" style="19" bestFit="1" customWidth="1"/>
    <col min="4" max="4" width="20" style="19" bestFit="1" customWidth="1"/>
    <col min="5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4" s="19" customFormat="1" ht="18" x14ac:dyDescent="0.25">
      <c r="A1" s="26" t="s">
        <v>156</v>
      </c>
      <c r="B1" s="26" t="s">
        <v>163</v>
      </c>
      <c r="C1" s="26" t="s">
        <v>164</v>
      </c>
      <c r="D1" s="26" t="s">
        <v>181</v>
      </c>
    </row>
    <row r="2" spans="1:4" s="19" customFormat="1" x14ac:dyDescent="0.25">
      <c r="A2" s="26" t="s">
        <v>157</v>
      </c>
      <c r="B2" s="13">
        <v>3</v>
      </c>
      <c r="C2" s="13">
        <v>4</v>
      </c>
      <c r="D2" s="13">
        <f>B2*C2</f>
        <v>12</v>
      </c>
    </row>
    <row r="3" spans="1:4" s="19" customFormat="1" x14ac:dyDescent="0.25">
      <c r="A3" s="26" t="s">
        <v>158</v>
      </c>
      <c r="B3" s="13">
        <v>3</v>
      </c>
      <c r="C3" s="13">
        <v>4</v>
      </c>
      <c r="D3" s="13">
        <f t="shared" ref="D3:D7" si="0">B3*C3</f>
        <v>12</v>
      </c>
    </row>
    <row r="4" spans="1:4" s="19" customFormat="1" x14ac:dyDescent="0.25">
      <c r="A4" s="26" t="s">
        <v>159</v>
      </c>
      <c r="B4" s="13">
        <v>2</v>
      </c>
      <c r="C4" s="13">
        <v>4</v>
      </c>
      <c r="D4" s="13">
        <f t="shared" si="0"/>
        <v>8</v>
      </c>
    </row>
    <row r="5" spans="1:4" s="19" customFormat="1" x14ac:dyDescent="0.25">
      <c r="A5" s="26" t="s">
        <v>160</v>
      </c>
      <c r="B5" s="13">
        <v>4</v>
      </c>
      <c r="C5" s="13">
        <v>1</v>
      </c>
      <c r="D5" s="13">
        <f t="shared" si="0"/>
        <v>4</v>
      </c>
    </row>
    <row r="6" spans="1:4" s="19" customFormat="1" x14ac:dyDescent="0.25">
      <c r="A6" s="26" t="s">
        <v>161</v>
      </c>
      <c r="B6" s="13">
        <v>2</v>
      </c>
      <c r="C6" s="13">
        <v>4</v>
      </c>
      <c r="D6" s="13">
        <f t="shared" si="0"/>
        <v>8</v>
      </c>
    </row>
    <row r="7" spans="1:4" s="19" customFormat="1" x14ac:dyDescent="0.25">
      <c r="A7" s="26" t="s">
        <v>162</v>
      </c>
      <c r="B7" s="13">
        <v>4</v>
      </c>
      <c r="C7" s="13">
        <v>2</v>
      </c>
      <c r="D7" s="13">
        <f t="shared" si="0"/>
        <v>8</v>
      </c>
    </row>
    <row r="8" spans="1:4" s="19" customFormat="1" x14ac:dyDescent="0.25">
      <c r="A8" s="18" t="s">
        <v>165</v>
      </c>
      <c r="B8" s="18"/>
      <c r="C8" s="18"/>
      <c r="D8" s="14">
        <f>SUM(D2:D7)</f>
        <v>52</v>
      </c>
    </row>
    <row r="9" spans="1:4" s="19" customFormat="1" x14ac:dyDescent="0.25"/>
    <row r="10" spans="1:4" s="19" customFormat="1" x14ac:dyDescent="0.25"/>
    <row r="11" spans="1:4" s="19" customFormat="1" x14ac:dyDescent="0.25"/>
  </sheetData>
  <mergeCells count="1">
    <mergeCell ref="A8:C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7B38-9BAC-4E09-87EA-0513F7BDA294}">
  <dimension ref="A1:C22"/>
  <sheetViews>
    <sheetView workbookViewId="0">
      <selection activeCell="B2" sqref="A1:XFD1048576"/>
    </sheetView>
  </sheetViews>
  <sheetFormatPr defaultRowHeight="15.75" x14ac:dyDescent="0.25"/>
  <cols>
    <col min="1" max="1" width="18.42578125" style="19" bestFit="1" customWidth="1"/>
    <col min="2" max="2" width="14.5703125" style="19" bestFit="1" customWidth="1"/>
    <col min="3" max="3" width="16.7109375" style="19" bestFit="1" customWidth="1"/>
    <col min="4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3" s="19" customFormat="1" ht="18" x14ac:dyDescent="0.25">
      <c r="A1" s="26" t="s">
        <v>166</v>
      </c>
      <c r="B1" s="26" t="s">
        <v>167</v>
      </c>
      <c r="C1" s="26" t="s">
        <v>180</v>
      </c>
    </row>
    <row r="2" spans="1:3" s="19" customFormat="1" x14ac:dyDescent="0.25">
      <c r="A2" s="13">
        <v>1</v>
      </c>
      <c r="B2" s="13">
        <v>20</v>
      </c>
      <c r="C2" s="13">
        <f>B2^2</f>
        <v>400</v>
      </c>
    </row>
    <row r="3" spans="1:3" s="19" customFormat="1" x14ac:dyDescent="0.25">
      <c r="A3" s="13">
        <v>2</v>
      </c>
      <c r="B3" s="13">
        <v>27</v>
      </c>
      <c r="C3" s="13">
        <f t="shared" ref="C3:C21" si="0">B3^2</f>
        <v>729</v>
      </c>
    </row>
    <row r="4" spans="1:3" s="19" customFormat="1" x14ac:dyDescent="0.25">
      <c r="A4" s="13">
        <v>3</v>
      </c>
      <c r="B4" s="13">
        <v>16</v>
      </c>
      <c r="C4" s="13">
        <f t="shared" si="0"/>
        <v>256</v>
      </c>
    </row>
    <row r="5" spans="1:3" s="19" customFormat="1" x14ac:dyDescent="0.25">
      <c r="A5" s="13">
        <v>4</v>
      </c>
      <c r="B5" s="13">
        <v>19</v>
      </c>
      <c r="C5" s="13">
        <f t="shared" si="0"/>
        <v>361</v>
      </c>
    </row>
    <row r="6" spans="1:3" s="19" customFormat="1" x14ac:dyDescent="0.25">
      <c r="A6" s="13">
        <v>5</v>
      </c>
      <c r="B6" s="13">
        <v>30</v>
      </c>
      <c r="C6" s="13">
        <f t="shared" si="0"/>
        <v>900</v>
      </c>
    </row>
    <row r="7" spans="1:3" s="19" customFormat="1" x14ac:dyDescent="0.25">
      <c r="A7" s="13">
        <v>6</v>
      </c>
      <c r="B7" s="13">
        <v>19</v>
      </c>
      <c r="C7" s="13">
        <f t="shared" si="0"/>
        <v>361</v>
      </c>
    </row>
    <row r="8" spans="1:3" s="19" customFormat="1" x14ac:dyDescent="0.25">
      <c r="A8" s="13">
        <v>7</v>
      </c>
      <c r="B8" s="13">
        <v>17</v>
      </c>
      <c r="C8" s="13">
        <f t="shared" si="0"/>
        <v>289</v>
      </c>
    </row>
    <row r="9" spans="1:3" s="19" customFormat="1" x14ac:dyDescent="0.25">
      <c r="A9" s="13">
        <v>8</v>
      </c>
      <c r="B9" s="13">
        <v>11</v>
      </c>
      <c r="C9" s="13">
        <f t="shared" si="0"/>
        <v>121</v>
      </c>
    </row>
    <row r="10" spans="1:3" s="19" customFormat="1" x14ac:dyDescent="0.25">
      <c r="A10" s="13">
        <v>9</v>
      </c>
      <c r="B10" s="13">
        <v>14</v>
      </c>
      <c r="C10" s="13">
        <f t="shared" si="0"/>
        <v>196</v>
      </c>
    </row>
    <row r="11" spans="1:3" s="19" customFormat="1" x14ac:dyDescent="0.25">
      <c r="A11" s="13">
        <v>10</v>
      </c>
      <c r="B11" s="13">
        <v>25</v>
      </c>
      <c r="C11" s="13">
        <f t="shared" si="0"/>
        <v>625</v>
      </c>
    </row>
    <row r="12" spans="1:3" s="19" customFormat="1" x14ac:dyDescent="0.25">
      <c r="A12" s="13">
        <v>11</v>
      </c>
      <c r="B12" s="13">
        <v>14</v>
      </c>
      <c r="C12" s="13">
        <f t="shared" si="0"/>
        <v>196</v>
      </c>
    </row>
    <row r="13" spans="1:3" s="19" customFormat="1" x14ac:dyDescent="0.25">
      <c r="A13" s="13">
        <v>12</v>
      </c>
      <c r="B13" s="13">
        <v>28</v>
      </c>
      <c r="C13" s="13">
        <f t="shared" si="0"/>
        <v>784</v>
      </c>
    </row>
    <row r="14" spans="1:3" s="19" customFormat="1" x14ac:dyDescent="0.25">
      <c r="A14" s="13">
        <v>13</v>
      </c>
      <c r="B14" s="13">
        <v>27</v>
      </c>
      <c r="C14" s="13">
        <f t="shared" si="0"/>
        <v>729</v>
      </c>
    </row>
    <row r="15" spans="1:3" s="19" customFormat="1" x14ac:dyDescent="0.25">
      <c r="A15" s="13">
        <v>14</v>
      </c>
      <c r="B15" s="13">
        <v>24</v>
      </c>
      <c r="C15" s="13">
        <f t="shared" si="0"/>
        <v>576</v>
      </c>
    </row>
    <row r="16" spans="1:3" s="19" customFormat="1" x14ac:dyDescent="0.25">
      <c r="A16" s="13">
        <v>15</v>
      </c>
      <c r="B16" s="13">
        <v>10</v>
      </c>
      <c r="C16" s="13">
        <f t="shared" si="0"/>
        <v>100</v>
      </c>
    </row>
    <row r="17" spans="1:3" s="19" customFormat="1" x14ac:dyDescent="0.25">
      <c r="A17" s="13">
        <v>16</v>
      </c>
      <c r="B17" s="13">
        <v>29</v>
      </c>
      <c r="C17" s="13">
        <f t="shared" si="0"/>
        <v>841</v>
      </c>
    </row>
    <row r="18" spans="1:3" s="19" customFormat="1" x14ac:dyDescent="0.25">
      <c r="A18" s="13">
        <v>17</v>
      </c>
      <c r="B18" s="13">
        <v>16</v>
      </c>
      <c r="C18" s="13">
        <f t="shared" si="0"/>
        <v>256</v>
      </c>
    </row>
    <row r="19" spans="1:3" s="19" customFormat="1" x14ac:dyDescent="0.25">
      <c r="A19" s="13">
        <v>18</v>
      </c>
      <c r="B19" s="13">
        <v>13</v>
      </c>
      <c r="C19" s="13">
        <f t="shared" si="0"/>
        <v>169</v>
      </c>
    </row>
    <row r="20" spans="1:3" s="19" customFormat="1" x14ac:dyDescent="0.25">
      <c r="A20" s="13">
        <v>19</v>
      </c>
      <c r="B20" s="13">
        <v>18</v>
      </c>
      <c r="C20" s="13">
        <f t="shared" si="0"/>
        <v>324</v>
      </c>
    </row>
    <row r="21" spans="1:3" s="19" customFormat="1" x14ac:dyDescent="0.25">
      <c r="A21" s="13">
        <v>20</v>
      </c>
      <c r="B21" s="13">
        <v>17</v>
      </c>
      <c r="C21" s="13">
        <f t="shared" si="0"/>
        <v>289</v>
      </c>
    </row>
    <row r="22" spans="1:3" s="19" customFormat="1" x14ac:dyDescent="0.25">
      <c r="A22" s="18" t="s">
        <v>84</v>
      </c>
      <c r="B22" s="18"/>
      <c r="C22" s="14">
        <f>SUM(C2:C21)</f>
        <v>8502</v>
      </c>
    </row>
  </sheetData>
  <mergeCells count="1">
    <mergeCell ref="A22:B2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D5CD-2CC7-48D4-83DE-121AA7777F72}">
  <dimension ref="A1:C22"/>
  <sheetViews>
    <sheetView workbookViewId="0">
      <selection activeCell="B2" sqref="A1:XFD1048576"/>
    </sheetView>
  </sheetViews>
  <sheetFormatPr defaultRowHeight="15.75" x14ac:dyDescent="0.25"/>
  <cols>
    <col min="1" max="1" width="14.7109375" style="19" bestFit="1" customWidth="1"/>
    <col min="2" max="2" width="14.5703125" style="19" bestFit="1" customWidth="1"/>
    <col min="3" max="3" width="17.5703125" style="19" bestFit="1" customWidth="1"/>
    <col min="4" max="6" width="9.140625" style="19"/>
    <col min="7" max="7" width="11.140625" style="19" bestFit="1" customWidth="1"/>
    <col min="8" max="8" width="10" style="19" bestFit="1" customWidth="1"/>
    <col min="9" max="9" width="9.140625" style="19"/>
    <col min="10" max="10" width="10" style="19" bestFit="1" customWidth="1"/>
    <col min="11" max="16384" width="9.140625" style="19"/>
  </cols>
  <sheetData>
    <row r="1" spans="1:3" s="19" customFormat="1" ht="18" x14ac:dyDescent="0.25">
      <c r="A1" s="26" t="s">
        <v>168</v>
      </c>
      <c r="B1" s="26" t="s">
        <v>169</v>
      </c>
      <c r="C1" s="26" t="s">
        <v>180</v>
      </c>
    </row>
    <row r="2" spans="1:3" s="19" customFormat="1" x14ac:dyDescent="0.25">
      <c r="A2" s="13">
        <v>1</v>
      </c>
      <c r="B2" s="13">
        <v>20</v>
      </c>
      <c r="C2" s="17">
        <f>PI()*(B2^2)</f>
        <v>1256.6370614359173</v>
      </c>
    </row>
    <row r="3" spans="1:3" s="19" customFormat="1" x14ac:dyDescent="0.25">
      <c r="A3" s="13">
        <v>2</v>
      </c>
      <c r="B3" s="13">
        <v>27</v>
      </c>
      <c r="C3" s="17">
        <f t="shared" ref="C3:C21" si="0">PI()*(B3^2)</f>
        <v>2290.221044466959</v>
      </c>
    </row>
    <row r="4" spans="1:3" s="19" customFormat="1" x14ac:dyDescent="0.25">
      <c r="A4" s="13">
        <v>3</v>
      </c>
      <c r="B4" s="13">
        <v>16</v>
      </c>
      <c r="C4" s="17">
        <f t="shared" si="0"/>
        <v>804.24771931898704</v>
      </c>
    </row>
    <row r="5" spans="1:3" s="19" customFormat="1" x14ac:dyDescent="0.25">
      <c r="A5" s="13">
        <v>4</v>
      </c>
      <c r="B5" s="13">
        <v>19</v>
      </c>
      <c r="C5" s="17">
        <f t="shared" si="0"/>
        <v>1134.1149479459152</v>
      </c>
    </row>
    <row r="6" spans="1:3" s="19" customFormat="1" x14ac:dyDescent="0.25">
      <c r="A6" s="13">
        <v>5</v>
      </c>
      <c r="B6" s="13">
        <v>30</v>
      </c>
      <c r="C6" s="17">
        <f t="shared" si="0"/>
        <v>2827.4333882308138</v>
      </c>
    </row>
    <row r="7" spans="1:3" s="19" customFormat="1" x14ac:dyDescent="0.25">
      <c r="A7" s="13">
        <v>6</v>
      </c>
      <c r="B7" s="13">
        <v>19</v>
      </c>
      <c r="C7" s="17">
        <f t="shared" si="0"/>
        <v>1134.1149479459152</v>
      </c>
    </row>
    <row r="8" spans="1:3" s="19" customFormat="1" x14ac:dyDescent="0.25">
      <c r="A8" s="13">
        <v>7</v>
      </c>
      <c r="B8" s="13">
        <v>17</v>
      </c>
      <c r="C8" s="17">
        <f t="shared" si="0"/>
        <v>907.9202768874502</v>
      </c>
    </row>
    <row r="9" spans="1:3" s="19" customFormat="1" x14ac:dyDescent="0.25">
      <c r="A9" s="13">
        <v>8</v>
      </c>
      <c r="B9" s="13">
        <v>11</v>
      </c>
      <c r="C9" s="17">
        <f t="shared" si="0"/>
        <v>380.13271108436498</v>
      </c>
    </row>
    <row r="10" spans="1:3" s="19" customFormat="1" x14ac:dyDescent="0.25">
      <c r="A10" s="13">
        <v>9</v>
      </c>
      <c r="B10" s="13">
        <v>14</v>
      </c>
      <c r="C10" s="17">
        <f t="shared" si="0"/>
        <v>615.75216010359941</v>
      </c>
    </row>
    <row r="11" spans="1:3" s="19" customFormat="1" x14ac:dyDescent="0.25">
      <c r="A11" s="13">
        <v>10</v>
      </c>
      <c r="B11" s="13">
        <v>25</v>
      </c>
      <c r="C11" s="17">
        <f t="shared" si="0"/>
        <v>1963.4954084936207</v>
      </c>
    </row>
    <row r="12" spans="1:3" s="19" customFormat="1" x14ac:dyDescent="0.25">
      <c r="A12" s="13">
        <v>11</v>
      </c>
      <c r="B12" s="13">
        <v>14</v>
      </c>
      <c r="C12" s="17">
        <f t="shared" si="0"/>
        <v>615.75216010359941</v>
      </c>
    </row>
    <row r="13" spans="1:3" s="19" customFormat="1" x14ac:dyDescent="0.25">
      <c r="A13" s="13">
        <v>12</v>
      </c>
      <c r="B13" s="13">
        <v>28</v>
      </c>
      <c r="C13" s="17">
        <f t="shared" si="0"/>
        <v>2463.0086404143976</v>
      </c>
    </row>
    <row r="14" spans="1:3" s="19" customFormat="1" x14ac:dyDescent="0.25">
      <c r="A14" s="13">
        <v>13</v>
      </c>
      <c r="B14" s="13">
        <v>27</v>
      </c>
      <c r="C14" s="17">
        <f t="shared" si="0"/>
        <v>2290.221044466959</v>
      </c>
    </row>
    <row r="15" spans="1:3" s="19" customFormat="1" x14ac:dyDescent="0.25">
      <c r="A15" s="13">
        <v>14</v>
      </c>
      <c r="B15" s="13">
        <v>24</v>
      </c>
      <c r="C15" s="17">
        <f t="shared" si="0"/>
        <v>1809.5573684677208</v>
      </c>
    </row>
    <row r="16" spans="1:3" s="19" customFormat="1" x14ac:dyDescent="0.25">
      <c r="A16" s="13">
        <v>15</v>
      </c>
      <c r="B16" s="13">
        <v>10</v>
      </c>
      <c r="C16" s="17">
        <f t="shared" si="0"/>
        <v>314.15926535897933</v>
      </c>
    </row>
    <row r="17" spans="1:3" s="19" customFormat="1" x14ac:dyDescent="0.25">
      <c r="A17" s="13">
        <v>16</v>
      </c>
      <c r="B17" s="13">
        <v>29</v>
      </c>
      <c r="C17" s="17">
        <f t="shared" si="0"/>
        <v>2642.079421669016</v>
      </c>
    </row>
    <row r="18" spans="1:3" s="19" customFormat="1" x14ac:dyDescent="0.25">
      <c r="A18" s="13">
        <v>17</v>
      </c>
      <c r="B18" s="13">
        <v>16</v>
      </c>
      <c r="C18" s="17">
        <f t="shared" si="0"/>
        <v>804.24771931898704</v>
      </c>
    </row>
    <row r="19" spans="1:3" s="19" customFormat="1" x14ac:dyDescent="0.25">
      <c r="A19" s="13">
        <v>18</v>
      </c>
      <c r="B19" s="13">
        <v>13</v>
      </c>
      <c r="C19" s="17">
        <f t="shared" si="0"/>
        <v>530.92915845667505</v>
      </c>
    </row>
    <row r="20" spans="1:3" s="19" customFormat="1" x14ac:dyDescent="0.25">
      <c r="A20" s="13">
        <v>19</v>
      </c>
      <c r="B20" s="13">
        <v>18</v>
      </c>
      <c r="C20" s="17">
        <f t="shared" si="0"/>
        <v>1017.8760197630929</v>
      </c>
    </row>
    <row r="21" spans="1:3" s="19" customFormat="1" x14ac:dyDescent="0.25">
      <c r="A21" s="13">
        <v>20</v>
      </c>
      <c r="B21" s="13">
        <v>17</v>
      </c>
      <c r="C21" s="17">
        <f t="shared" si="0"/>
        <v>907.9202768874502</v>
      </c>
    </row>
    <row r="22" spans="1:3" s="19" customFormat="1" x14ac:dyDescent="0.25">
      <c r="A22" s="18" t="s">
        <v>84</v>
      </c>
      <c r="B22" s="18"/>
      <c r="C22" s="36">
        <f>SUM(C2:C21)</f>
        <v>26709.820740820422</v>
      </c>
    </row>
  </sheetData>
  <mergeCells count="1">
    <mergeCell ref="A22:B2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75FC-00F9-4655-9069-B4802B9BB71E}">
  <dimension ref="A1:C22"/>
  <sheetViews>
    <sheetView workbookViewId="0">
      <selection activeCell="B2" sqref="A1:XFD1048576"/>
    </sheetView>
  </sheetViews>
  <sheetFormatPr defaultRowHeight="15.75" x14ac:dyDescent="0.25"/>
  <cols>
    <col min="1" max="1" width="35.28515625" style="19" bestFit="1" customWidth="1"/>
    <col min="2" max="2" width="14.5703125" style="19" bestFit="1" customWidth="1"/>
    <col min="3" max="3" width="17.5703125" style="19" bestFit="1" customWidth="1"/>
    <col min="4" max="6" width="9.140625" style="19"/>
    <col min="7" max="7" width="11.140625" style="19" bestFit="1" customWidth="1"/>
    <col min="8" max="8" width="10" style="19" bestFit="1" customWidth="1"/>
    <col min="9" max="9" width="9.140625" style="19"/>
    <col min="10" max="10" width="10" style="19" bestFit="1" customWidth="1"/>
    <col min="11" max="16384" width="9.140625" style="19"/>
  </cols>
  <sheetData>
    <row r="1" spans="1:3" s="19" customFormat="1" ht="18" x14ac:dyDescent="0.25">
      <c r="A1" s="26" t="s">
        <v>170</v>
      </c>
      <c r="B1" s="26" t="s">
        <v>171</v>
      </c>
      <c r="C1" s="26" t="s">
        <v>180</v>
      </c>
    </row>
    <row r="2" spans="1:3" s="19" customFormat="1" x14ac:dyDescent="0.25">
      <c r="A2" s="13">
        <v>1</v>
      </c>
      <c r="B2" s="13">
        <v>20</v>
      </c>
      <c r="C2" s="17">
        <f>(B2^2)/2</f>
        <v>200</v>
      </c>
    </row>
    <row r="3" spans="1:3" s="19" customFormat="1" x14ac:dyDescent="0.25">
      <c r="A3" s="13">
        <v>2</v>
      </c>
      <c r="B3" s="13">
        <v>27</v>
      </c>
      <c r="C3" s="17">
        <f t="shared" ref="C3:C21" si="0">(B3^2)/2</f>
        <v>364.5</v>
      </c>
    </row>
    <row r="4" spans="1:3" s="19" customFormat="1" x14ac:dyDescent="0.25">
      <c r="A4" s="13">
        <v>3</v>
      </c>
      <c r="B4" s="13">
        <v>16</v>
      </c>
      <c r="C4" s="17">
        <f t="shared" si="0"/>
        <v>128</v>
      </c>
    </row>
    <row r="5" spans="1:3" s="19" customFormat="1" x14ac:dyDescent="0.25">
      <c r="A5" s="13">
        <v>4</v>
      </c>
      <c r="B5" s="13">
        <v>19</v>
      </c>
      <c r="C5" s="17">
        <f t="shared" si="0"/>
        <v>180.5</v>
      </c>
    </row>
    <row r="6" spans="1:3" s="19" customFormat="1" x14ac:dyDescent="0.25">
      <c r="A6" s="13">
        <v>5</v>
      </c>
      <c r="B6" s="13">
        <v>30</v>
      </c>
      <c r="C6" s="17">
        <f t="shared" si="0"/>
        <v>450</v>
      </c>
    </row>
    <row r="7" spans="1:3" s="19" customFormat="1" x14ac:dyDescent="0.25">
      <c r="A7" s="13">
        <v>6</v>
      </c>
      <c r="B7" s="13">
        <v>19</v>
      </c>
      <c r="C7" s="17">
        <f t="shared" si="0"/>
        <v>180.5</v>
      </c>
    </row>
    <row r="8" spans="1:3" s="19" customFormat="1" x14ac:dyDescent="0.25">
      <c r="A8" s="13">
        <v>7</v>
      </c>
      <c r="B8" s="13">
        <v>17</v>
      </c>
      <c r="C8" s="17">
        <f t="shared" si="0"/>
        <v>144.5</v>
      </c>
    </row>
    <row r="9" spans="1:3" s="19" customFormat="1" x14ac:dyDescent="0.25">
      <c r="A9" s="13">
        <v>8</v>
      </c>
      <c r="B9" s="13">
        <v>11</v>
      </c>
      <c r="C9" s="17">
        <f t="shared" si="0"/>
        <v>60.5</v>
      </c>
    </row>
    <row r="10" spans="1:3" s="19" customFormat="1" x14ac:dyDescent="0.25">
      <c r="A10" s="13">
        <v>9</v>
      </c>
      <c r="B10" s="13">
        <v>14</v>
      </c>
      <c r="C10" s="17">
        <f t="shared" si="0"/>
        <v>98</v>
      </c>
    </row>
    <row r="11" spans="1:3" s="19" customFormat="1" x14ac:dyDescent="0.25">
      <c r="A11" s="13">
        <v>10</v>
      </c>
      <c r="B11" s="13">
        <v>25</v>
      </c>
      <c r="C11" s="17">
        <f t="shared" si="0"/>
        <v>312.5</v>
      </c>
    </row>
    <row r="12" spans="1:3" s="19" customFormat="1" x14ac:dyDescent="0.25">
      <c r="A12" s="13">
        <v>11</v>
      </c>
      <c r="B12" s="13">
        <v>14</v>
      </c>
      <c r="C12" s="17">
        <f t="shared" si="0"/>
        <v>98</v>
      </c>
    </row>
    <row r="13" spans="1:3" s="19" customFormat="1" x14ac:dyDescent="0.25">
      <c r="A13" s="13">
        <v>12</v>
      </c>
      <c r="B13" s="13">
        <v>28</v>
      </c>
      <c r="C13" s="17">
        <f t="shared" si="0"/>
        <v>392</v>
      </c>
    </row>
    <row r="14" spans="1:3" s="19" customFormat="1" x14ac:dyDescent="0.25">
      <c r="A14" s="13">
        <v>13</v>
      </c>
      <c r="B14" s="13">
        <v>27</v>
      </c>
      <c r="C14" s="17">
        <f t="shared" si="0"/>
        <v>364.5</v>
      </c>
    </row>
    <row r="15" spans="1:3" s="19" customFormat="1" x14ac:dyDescent="0.25">
      <c r="A15" s="13">
        <v>14</v>
      </c>
      <c r="B15" s="13">
        <v>24</v>
      </c>
      <c r="C15" s="17">
        <f t="shared" si="0"/>
        <v>288</v>
      </c>
    </row>
    <row r="16" spans="1:3" s="19" customFormat="1" x14ac:dyDescent="0.25">
      <c r="A16" s="13">
        <v>15</v>
      </c>
      <c r="B16" s="13">
        <v>10</v>
      </c>
      <c r="C16" s="17">
        <f t="shared" si="0"/>
        <v>50</v>
      </c>
    </row>
    <row r="17" spans="1:3" s="19" customFormat="1" x14ac:dyDescent="0.25">
      <c r="A17" s="13">
        <v>16</v>
      </c>
      <c r="B17" s="13">
        <v>29</v>
      </c>
      <c r="C17" s="17">
        <f t="shared" si="0"/>
        <v>420.5</v>
      </c>
    </row>
    <row r="18" spans="1:3" s="19" customFormat="1" x14ac:dyDescent="0.25">
      <c r="A18" s="13">
        <v>17</v>
      </c>
      <c r="B18" s="13">
        <v>16</v>
      </c>
      <c r="C18" s="17">
        <f t="shared" si="0"/>
        <v>128</v>
      </c>
    </row>
    <row r="19" spans="1:3" s="19" customFormat="1" x14ac:dyDescent="0.25">
      <c r="A19" s="13">
        <v>18</v>
      </c>
      <c r="B19" s="13">
        <v>13</v>
      </c>
      <c r="C19" s="17">
        <f t="shared" si="0"/>
        <v>84.5</v>
      </c>
    </row>
    <row r="20" spans="1:3" s="19" customFormat="1" x14ac:dyDescent="0.25">
      <c r="A20" s="13">
        <v>19</v>
      </c>
      <c r="B20" s="13">
        <v>18</v>
      </c>
      <c r="C20" s="17">
        <f t="shared" si="0"/>
        <v>162</v>
      </c>
    </row>
    <row r="21" spans="1:3" s="19" customFormat="1" x14ac:dyDescent="0.25">
      <c r="A21" s="13">
        <v>20</v>
      </c>
      <c r="B21" s="13">
        <v>17</v>
      </c>
      <c r="C21" s="17">
        <f t="shared" si="0"/>
        <v>144.5</v>
      </c>
    </row>
    <row r="22" spans="1:3" s="19" customFormat="1" x14ac:dyDescent="0.25">
      <c r="A22" s="18" t="s">
        <v>84</v>
      </c>
      <c r="B22" s="18"/>
      <c r="C22" s="14">
        <f>SUM(C2:C21)</f>
        <v>4251</v>
      </c>
    </row>
  </sheetData>
  <mergeCells count="1">
    <mergeCell ref="A22:B2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F646-B01A-4BAF-BE70-3752F930F787}">
  <dimension ref="A1:C17"/>
  <sheetViews>
    <sheetView workbookViewId="0">
      <selection activeCell="B2" sqref="A1:XFD1048576"/>
    </sheetView>
  </sheetViews>
  <sheetFormatPr defaultRowHeight="15.75" x14ac:dyDescent="0.25"/>
  <cols>
    <col min="1" max="1" width="14.7109375" style="19" bestFit="1" customWidth="1"/>
    <col min="2" max="2" width="14.5703125" style="19" bestFit="1" customWidth="1"/>
    <col min="3" max="3" width="17.5703125" style="19" bestFit="1" customWidth="1"/>
    <col min="4" max="6" width="9.140625" style="19"/>
    <col min="7" max="7" width="11.140625" style="19" bestFit="1" customWidth="1"/>
    <col min="8" max="8" width="10" style="19" bestFit="1" customWidth="1"/>
    <col min="9" max="9" width="9.140625" style="19"/>
    <col min="10" max="10" width="10" style="19" bestFit="1" customWidth="1"/>
    <col min="11" max="16384" width="9.140625" style="19"/>
  </cols>
  <sheetData>
    <row r="1" spans="1:3" s="19" customFormat="1" ht="18" x14ac:dyDescent="0.25">
      <c r="A1" s="26" t="s">
        <v>168</v>
      </c>
      <c r="B1" s="26" t="s">
        <v>172</v>
      </c>
      <c r="C1" s="26" t="s">
        <v>180</v>
      </c>
    </row>
    <row r="2" spans="1:3" s="19" customFormat="1" x14ac:dyDescent="0.25">
      <c r="A2" s="13">
        <v>1</v>
      </c>
      <c r="B2" s="13">
        <v>20</v>
      </c>
      <c r="C2" s="17">
        <f>PI()*((B2/2)^2)</f>
        <v>314.15926535897933</v>
      </c>
    </row>
    <row r="3" spans="1:3" s="19" customFormat="1" x14ac:dyDescent="0.25">
      <c r="A3" s="13">
        <v>2</v>
      </c>
      <c r="B3" s="13">
        <v>27</v>
      </c>
      <c r="C3" s="17">
        <f t="shared" ref="C3:C16" si="0">PI()*((B3/2)^2)</f>
        <v>572.55526111673976</v>
      </c>
    </row>
    <row r="4" spans="1:3" s="19" customFormat="1" x14ac:dyDescent="0.25">
      <c r="A4" s="13">
        <v>3</v>
      </c>
      <c r="B4" s="13">
        <v>16</v>
      </c>
      <c r="C4" s="17">
        <f t="shared" si="0"/>
        <v>201.06192982974676</v>
      </c>
    </row>
    <row r="5" spans="1:3" s="19" customFormat="1" x14ac:dyDescent="0.25">
      <c r="A5" s="13">
        <v>4</v>
      </c>
      <c r="B5" s="13">
        <v>19</v>
      </c>
      <c r="C5" s="17">
        <f t="shared" si="0"/>
        <v>283.5287369864788</v>
      </c>
    </row>
    <row r="6" spans="1:3" s="19" customFormat="1" x14ac:dyDescent="0.25">
      <c r="A6" s="13">
        <v>5</v>
      </c>
      <c r="B6" s="13">
        <v>30</v>
      </c>
      <c r="C6" s="17">
        <f t="shared" si="0"/>
        <v>706.85834705770344</v>
      </c>
    </row>
    <row r="7" spans="1:3" s="19" customFormat="1" x14ac:dyDescent="0.25">
      <c r="A7" s="13">
        <v>6</v>
      </c>
      <c r="B7" s="13">
        <v>19</v>
      </c>
      <c r="C7" s="17">
        <f t="shared" si="0"/>
        <v>283.5287369864788</v>
      </c>
    </row>
    <row r="8" spans="1:3" s="19" customFormat="1" x14ac:dyDescent="0.25">
      <c r="A8" s="13">
        <v>7</v>
      </c>
      <c r="B8" s="13">
        <v>17</v>
      </c>
      <c r="C8" s="17">
        <f t="shared" si="0"/>
        <v>226.98006922186255</v>
      </c>
    </row>
    <row r="9" spans="1:3" s="19" customFormat="1" x14ac:dyDescent="0.25">
      <c r="A9" s="13">
        <v>8</v>
      </c>
      <c r="B9" s="13">
        <v>11</v>
      </c>
      <c r="C9" s="17">
        <f t="shared" si="0"/>
        <v>95.033177771091246</v>
      </c>
    </row>
    <row r="10" spans="1:3" s="19" customFormat="1" x14ac:dyDescent="0.25">
      <c r="A10" s="13">
        <v>9</v>
      </c>
      <c r="B10" s="13">
        <v>14</v>
      </c>
      <c r="C10" s="17">
        <f t="shared" si="0"/>
        <v>153.93804002589985</v>
      </c>
    </row>
    <row r="11" spans="1:3" s="19" customFormat="1" x14ac:dyDescent="0.25">
      <c r="A11" s="13">
        <v>10</v>
      </c>
      <c r="B11" s="13">
        <v>25</v>
      </c>
      <c r="C11" s="17">
        <f t="shared" si="0"/>
        <v>490.87385212340519</v>
      </c>
    </row>
    <row r="12" spans="1:3" s="19" customFormat="1" x14ac:dyDescent="0.25">
      <c r="A12" s="13">
        <v>11</v>
      </c>
      <c r="B12" s="13">
        <v>14</v>
      </c>
      <c r="C12" s="17">
        <f t="shared" si="0"/>
        <v>153.93804002589985</v>
      </c>
    </row>
    <row r="13" spans="1:3" s="19" customFormat="1" x14ac:dyDescent="0.25">
      <c r="A13" s="13">
        <v>12</v>
      </c>
      <c r="B13" s="13">
        <v>28</v>
      </c>
      <c r="C13" s="17">
        <f t="shared" si="0"/>
        <v>615.75216010359941</v>
      </c>
    </row>
    <row r="14" spans="1:3" s="19" customFormat="1" x14ac:dyDescent="0.25">
      <c r="A14" s="13">
        <v>13</v>
      </c>
      <c r="B14" s="13">
        <v>27</v>
      </c>
      <c r="C14" s="17">
        <f t="shared" si="0"/>
        <v>572.55526111673976</v>
      </c>
    </row>
    <row r="15" spans="1:3" s="19" customFormat="1" x14ac:dyDescent="0.25">
      <c r="A15" s="13">
        <v>14</v>
      </c>
      <c r="B15" s="13">
        <v>24</v>
      </c>
      <c r="C15" s="17">
        <f t="shared" si="0"/>
        <v>452.38934211693021</v>
      </c>
    </row>
    <row r="16" spans="1:3" s="19" customFormat="1" x14ac:dyDescent="0.25">
      <c r="A16" s="13">
        <v>15</v>
      </c>
      <c r="B16" s="13">
        <v>10</v>
      </c>
      <c r="C16" s="17">
        <f t="shared" si="0"/>
        <v>78.539816339744831</v>
      </c>
    </row>
    <row r="17" spans="1:3" s="19" customFormat="1" x14ac:dyDescent="0.25">
      <c r="A17" s="18" t="s">
        <v>84</v>
      </c>
      <c r="B17" s="18"/>
      <c r="C17" s="36">
        <f>SUM(C2:C16)</f>
        <v>5201.6920361813</v>
      </c>
    </row>
  </sheetData>
  <mergeCells count="1">
    <mergeCell ref="A17:B1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630B-10C6-45C5-BEA0-2873A57B0307}">
  <dimension ref="A1:D11"/>
  <sheetViews>
    <sheetView workbookViewId="0">
      <selection activeCell="B2" sqref="A1:XFD1048576"/>
    </sheetView>
  </sheetViews>
  <sheetFormatPr defaultRowHeight="15.75" x14ac:dyDescent="0.25"/>
  <cols>
    <col min="1" max="1" width="16" style="19" bestFit="1" customWidth="1"/>
    <col min="2" max="2" width="22.5703125" style="19" bestFit="1" customWidth="1"/>
    <col min="3" max="3" width="34.7109375" style="19" bestFit="1" customWidth="1"/>
    <col min="4" max="4" width="33.7109375" style="19" bestFit="1" customWidth="1"/>
    <col min="5" max="6" width="9.140625" style="19"/>
    <col min="7" max="7" width="11.140625" style="19" bestFit="1" customWidth="1"/>
    <col min="8" max="8" width="10" style="19" bestFit="1" customWidth="1"/>
    <col min="9" max="9" width="9.140625" style="19"/>
    <col min="10" max="10" width="10" style="19" bestFit="1" customWidth="1"/>
    <col min="11" max="16384" width="9.140625" style="19"/>
  </cols>
  <sheetData>
    <row r="1" spans="1:4" s="19" customFormat="1" x14ac:dyDescent="0.25">
      <c r="A1" s="26" t="s">
        <v>173</v>
      </c>
      <c r="B1" s="26" t="s">
        <v>174</v>
      </c>
      <c r="C1" s="26" t="s">
        <v>175</v>
      </c>
      <c r="D1" s="26" t="s">
        <v>176</v>
      </c>
    </row>
    <row r="2" spans="1:4" s="19" customFormat="1" x14ac:dyDescent="0.25">
      <c r="A2" s="26">
        <v>1</v>
      </c>
      <c r="B2" s="20">
        <v>120</v>
      </c>
      <c r="C2" s="13">
        <v>12</v>
      </c>
      <c r="D2" s="20">
        <f>B2*C2</f>
        <v>1440</v>
      </c>
    </row>
    <row r="3" spans="1:4" s="19" customFormat="1" x14ac:dyDescent="0.25">
      <c r="A3" s="26">
        <v>2</v>
      </c>
      <c r="B3" s="20">
        <v>230</v>
      </c>
      <c r="C3" s="13">
        <v>31</v>
      </c>
      <c r="D3" s="20">
        <f t="shared" ref="D3:D5" si="0">B3*C3</f>
        <v>7130</v>
      </c>
    </row>
    <row r="4" spans="1:4" s="19" customFormat="1" x14ac:dyDescent="0.25">
      <c r="A4" s="26">
        <v>3</v>
      </c>
      <c r="B4" s="20">
        <v>493</v>
      </c>
      <c r="C4" s="13">
        <v>32</v>
      </c>
      <c r="D4" s="20">
        <f t="shared" si="0"/>
        <v>15776</v>
      </c>
    </row>
    <row r="5" spans="1:4" s="19" customFormat="1" x14ac:dyDescent="0.25">
      <c r="A5" s="26">
        <v>4</v>
      </c>
      <c r="B5" s="20">
        <v>473</v>
      </c>
      <c r="C5" s="13">
        <v>9</v>
      </c>
      <c r="D5" s="20">
        <f t="shared" si="0"/>
        <v>4257</v>
      </c>
    </row>
    <row r="6" spans="1:4" s="19" customFormat="1" x14ac:dyDescent="0.25">
      <c r="A6" s="18" t="s">
        <v>93</v>
      </c>
      <c r="B6" s="18"/>
      <c r="C6" s="18"/>
      <c r="D6" s="35">
        <f>SUM(D2:D5)</f>
        <v>28603</v>
      </c>
    </row>
    <row r="7" spans="1:4" s="19" customFormat="1" x14ac:dyDescent="0.25"/>
    <row r="8" spans="1:4" s="19" customFormat="1" x14ac:dyDescent="0.25"/>
    <row r="9" spans="1:4" s="19" customFormat="1" x14ac:dyDescent="0.25"/>
    <row r="10" spans="1:4" s="19" customFormat="1" x14ac:dyDescent="0.25"/>
    <row r="11" spans="1:4" s="19" customFormat="1" x14ac:dyDescent="0.25"/>
  </sheetData>
  <mergeCells count="1">
    <mergeCell ref="A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AEC2-4ECE-4C91-8C35-7C7FD4ECD120}">
  <dimension ref="A1:N35"/>
  <sheetViews>
    <sheetView workbookViewId="0">
      <selection activeCell="B2" sqref="A1:XFD1048576"/>
    </sheetView>
  </sheetViews>
  <sheetFormatPr defaultRowHeight="15.75" x14ac:dyDescent="0.25"/>
  <cols>
    <col min="1" max="1" width="28.42578125" style="15" bestFit="1" customWidth="1"/>
    <col min="2" max="2" width="27.28515625" style="1" bestFit="1" customWidth="1"/>
    <col min="3" max="3" width="10.140625" style="1" bestFit="1" customWidth="1"/>
    <col min="4" max="4" width="9.140625" style="1"/>
    <col min="5" max="5" width="9" style="1" customWidth="1"/>
    <col min="6" max="9" width="9.140625" style="1"/>
    <col min="10" max="10" width="11.140625" style="1" bestFit="1" customWidth="1"/>
    <col min="11" max="11" width="10" style="1" bestFit="1" customWidth="1"/>
    <col min="12" max="12" width="9.140625" style="1"/>
    <col min="13" max="13" width="10" style="1" bestFit="1" customWidth="1"/>
    <col min="14" max="16384" width="9.140625" style="1"/>
  </cols>
  <sheetData>
    <row r="1" spans="1:14" x14ac:dyDescent="0.25">
      <c r="A1" s="13" t="s">
        <v>26</v>
      </c>
      <c r="B1" s="31" t="s">
        <v>25</v>
      </c>
      <c r="C1" s="13" t="s">
        <v>39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13">
        <v>1</v>
      </c>
      <c r="B2" s="16" t="s">
        <v>27</v>
      </c>
      <c r="C2" s="13">
        <v>12500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25">
      <c r="A3" s="13">
        <v>2</v>
      </c>
      <c r="B3" s="16" t="s">
        <v>28</v>
      </c>
      <c r="C3" s="13" t="s">
        <v>23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x14ac:dyDescent="0.25">
      <c r="A4" s="13">
        <v>3</v>
      </c>
      <c r="B4" s="16" t="s">
        <v>29</v>
      </c>
      <c r="C4" s="13">
        <v>18770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x14ac:dyDescent="0.25">
      <c r="A5" s="13">
        <v>4</v>
      </c>
      <c r="B5" s="16" t="s">
        <v>30</v>
      </c>
      <c r="C5" s="13">
        <v>28177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x14ac:dyDescent="0.25">
      <c r="A6" s="13">
        <v>5</v>
      </c>
      <c r="B6" s="16" t="s">
        <v>31</v>
      </c>
      <c r="C6" s="13" t="s">
        <v>23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5">
      <c r="A7" s="13">
        <v>6</v>
      </c>
      <c r="B7" s="16" t="s">
        <v>32</v>
      </c>
      <c r="C7" s="13" t="s">
        <v>23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25">
      <c r="A8" s="13">
        <v>7</v>
      </c>
      <c r="B8" s="16" t="s">
        <v>33</v>
      </c>
      <c r="C8" s="13">
        <v>13400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13">
        <v>8</v>
      </c>
      <c r="B9" s="16" t="s">
        <v>34</v>
      </c>
      <c r="C9" s="13" t="s">
        <v>23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3">
        <v>9</v>
      </c>
      <c r="B10" s="16" t="s">
        <v>36</v>
      </c>
      <c r="C10" s="13" t="s">
        <v>23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25">
      <c r="A11" s="13">
        <v>10</v>
      </c>
      <c r="B11" s="16" t="s">
        <v>35</v>
      </c>
      <c r="C11" s="13">
        <v>19944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3" spans="1:14" ht="58.5" customHeight="1" x14ac:dyDescent="0.25">
      <c r="A13" s="32" t="s">
        <v>40</v>
      </c>
      <c r="B13" s="32"/>
      <c r="C13" s="33">
        <f>COUNT(C2:C11)</f>
        <v>5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3:14" x14ac:dyDescent="0.25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3:14" x14ac:dyDescent="0.25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3:14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3:14" x14ac:dyDescent="0.25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3:14" x14ac:dyDescent="0.25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3:14" x14ac:dyDescent="0.25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3:14" x14ac:dyDescent="0.25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3:14" x14ac:dyDescent="0.25"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3:14" x14ac:dyDescent="0.25"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3:14" x14ac:dyDescent="0.25"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3:14" x14ac:dyDescent="0.25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3:14" x14ac:dyDescent="0.25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3:14" x14ac:dyDescent="0.25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3:14" x14ac:dyDescent="0.25"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3:14" x14ac:dyDescent="0.2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3:14" x14ac:dyDescent="0.25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1:14" x14ac:dyDescent="0.25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 x14ac:dyDescent="0.25">
      <c r="A34" s="33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4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</sheetData>
  <mergeCells count="1">
    <mergeCell ref="A13:B1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FDE1-4F18-4538-B0CB-550B74E277E1}">
  <dimension ref="A1:D11"/>
  <sheetViews>
    <sheetView workbookViewId="0">
      <selection activeCell="B2" sqref="A1:XFD1048576"/>
    </sheetView>
  </sheetViews>
  <sheetFormatPr defaultRowHeight="15.75" x14ac:dyDescent="0.25"/>
  <cols>
    <col min="1" max="1" width="16" style="19" bestFit="1" customWidth="1"/>
    <col min="2" max="2" width="27.85546875" style="19" bestFit="1" customWidth="1"/>
    <col min="3" max="3" width="34.7109375" style="19" bestFit="1" customWidth="1"/>
    <col min="4" max="4" width="33.7109375" style="19" bestFit="1" customWidth="1"/>
    <col min="5" max="6" width="9.140625" style="19"/>
    <col min="7" max="7" width="11.140625" style="19" bestFit="1" customWidth="1"/>
    <col min="8" max="8" width="10" style="19" bestFit="1" customWidth="1"/>
    <col min="9" max="9" width="9.140625" style="19"/>
    <col min="10" max="10" width="10" style="19" bestFit="1" customWidth="1"/>
    <col min="11" max="16384" width="9.140625" style="19"/>
  </cols>
  <sheetData>
    <row r="1" spans="1:4" s="19" customFormat="1" x14ac:dyDescent="0.25">
      <c r="A1" s="26" t="s">
        <v>105</v>
      </c>
      <c r="B1" s="13" t="s">
        <v>177</v>
      </c>
      <c r="C1" s="13" t="s">
        <v>178</v>
      </c>
      <c r="D1" s="13" t="s">
        <v>179</v>
      </c>
    </row>
    <row r="2" spans="1:4" s="19" customFormat="1" x14ac:dyDescent="0.25">
      <c r="A2" s="26">
        <v>1</v>
      </c>
      <c r="B2" s="17">
        <v>120</v>
      </c>
      <c r="C2" s="13">
        <v>12</v>
      </c>
      <c r="D2" s="22">
        <f>B2*C2</f>
        <v>1440</v>
      </c>
    </row>
    <row r="3" spans="1:4" s="19" customFormat="1" x14ac:dyDescent="0.25">
      <c r="A3" s="26">
        <v>2</v>
      </c>
      <c r="B3" s="17">
        <v>300</v>
      </c>
      <c r="C3" s="13">
        <v>31</v>
      </c>
      <c r="D3" s="22">
        <f t="shared" ref="D3:D5" si="0">B3*C3</f>
        <v>9300</v>
      </c>
    </row>
    <row r="4" spans="1:4" s="19" customFormat="1" x14ac:dyDescent="0.25">
      <c r="A4" s="26">
        <v>3</v>
      </c>
      <c r="B4" s="17">
        <v>450</v>
      </c>
      <c r="C4" s="13">
        <v>32</v>
      </c>
      <c r="D4" s="22">
        <f t="shared" si="0"/>
        <v>14400</v>
      </c>
    </row>
    <row r="5" spans="1:4" s="19" customFormat="1" x14ac:dyDescent="0.25">
      <c r="A5" s="26">
        <v>4</v>
      </c>
      <c r="B5" s="17">
        <v>752</v>
      </c>
      <c r="C5" s="13">
        <v>9</v>
      </c>
      <c r="D5" s="22">
        <f t="shared" si="0"/>
        <v>6768</v>
      </c>
    </row>
    <row r="6" spans="1:4" s="19" customFormat="1" x14ac:dyDescent="0.25">
      <c r="A6" s="18" t="s">
        <v>96</v>
      </c>
      <c r="B6" s="18"/>
      <c r="C6" s="18"/>
      <c r="D6" s="34">
        <f>SUM(D2:D5)</f>
        <v>31908</v>
      </c>
    </row>
    <row r="7" spans="1:4" s="19" customFormat="1" x14ac:dyDescent="0.25"/>
    <row r="8" spans="1:4" s="19" customFormat="1" x14ac:dyDescent="0.25"/>
    <row r="9" spans="1:4" s="19" customFormat="1" x14ac:dyDescent="0.25"/>
    <row r="10" spans="1:4" s="19" customFormat="1" x14ac:dyDescent="0.25"/>
    <row r="11" spans="1:4" s="19" customFormat="1" x14ac:dyDescent="0.25"/>
  </sheetData>
  <mergeCells count="1"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0525-6027-4199-8274-590AA38B741C}">
  <dimension ref="A1:N35"/>
  <sheetViews>
    <sheetView workbookViewId="0">
      <selection activeCell="B2" sqref="A1:XFD1048576"/>
    </sheetView>
  </sheetViews>
  <sheetFormatPr defaultRowHeight="15.75" x14ac:dyDescent="0.25"/>
  <cols>
    <col min="1" max="1" width="28.42578125" style="15" bestFit="1" customWidth="1"/>
    <col min="2" max="2" width="27.28515625" style="1" bestFit="1" customWidth="1"/>
    <col min="3" max="3" width="10.140625" style="1" bestFit="1" customWidth="1"/>
    <col min="4" max="4" width="9.140625" style="1"/>
    <col min="5" max="5" width="9" style="1" customWidth="1"/>
    <col min="6" max="9" width="9.140625" style="1"/>
    <col min="10" max="10" width="11.140625" style="1" bestFit="1" customWidth="1"/>
    <col min="11" max="11" width="10" style="1" bestFit="1" customWidth="1"/>
    <col min="12" max="12" width="9.140625" style="1"/>
    <col min="13" max="13" width="10" style="1" bestFit="1" customWidth="1"/>
    <col min="14" max="16384" width="9.140625" style="1"/>
  </cols>
  <sheetData>
    <row r="1" spans="1:14" x14ac:dyDescent="0.25">
      <c r="A1" s="11" t="s">
        <v>26</v>
      </c>
      <c r="B1" s="11" t="s">
        <v>25</v>
      </c>
      <c r="C1" s="56" t="s">
        <v>21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</row>
    <row r="2" spans="1:14" x14ac:dyDescent="0.25">
      <c r="A2" s="11"/>
      <c r="B2" s="11"/>
      <c r="C2" s="13" t="s">
        <v>9</v>
      </c>
      <c r="D2" s="13" t="s">
        <v>10</v>
      </c>
      <c r="E2" s="13" t="s">
        <v>11</v>
      </c>
      <c r="F2" s="13" t="s">
        <v>12</v>
      </c>
      <c r="G2" s="13" t="s">
        <v>13</v>
      </c>
      <c r="H2" s="13" t="s">
        <v>14</v>
      </c>
      <c r="I2" s="13" t="s">
        <v>15</v>
      </c>
      <c r="J2" s="13" t="s">
        <v>16</v>
      </c>
      <c r="K2" s="13" t="s">
        <v>17</v>
      </c>
      <c r="L2" s="13" t="s">
        <v>18</v>
      </c>
      <c r="M2" s="13" t="s">
        <v>19</v>
      </c>
      <c r="N2" s="13" t="s">
        <v>20</v>
      </c>
    </row>
    <row r="3" spans="1:14" x14ac:dyDescent="0.25">
      <c r="A3" s="13">
        <v>1</v>
      </c>
      <c r="B3" s="16" t="s">
        <v>27</v>
      </c>
      <c r="C3" s="13" t="s">
        <v>23</v>
      </c>
      <c r="D3" s="13" t="s">
        <v>23</v>
      </c>
      <c r="E3" s="13">
        <v>21053</v>
      </c>
      <c r="F3" s="13">
        <v>34000</v>
      </c>
      <c r="G3" s="13">
        <v>19106</v>
      </c>
      <c r="H3" s="13">
        <v>37117</v>
      </c>
      <c r="I3" s="13">
        <v>19996</v>
      </c>
      <c r="J3" s="13">
        <v>25000</v>
      </c>
      <c r="K3" s="13">
        <v>12000</v>
      </c>
      <c r="L3" s="13">
        <v>31412</v>
      </c>
      <c r="M3" s="13">
        <v>35227</v>
      </c>
      <c r="N3" s="13" t="s">
        <v>23</v>
      </c>
    </row>
    <row r="4" spans="1:14" x14ac:dyDescent="0.25">
      <c r="A4" s="13">
        <v>2</v>
      </c>
      <c r="B4" s="16" t="s">
        <v>28</v>
      </c>
      <c r="C4" s="13" t="s">
        <v>23</v>
      </c>
      <c r="D4" s="13" t="s">
        <v>23</v>
      </c>
      <c r="E4" s="13" t="s">
        <v>23</v>
      </c>
      <c r="F4" s="13" t="s">
        <v>23</v>
      </c>
      <c r="G4" s="13">
        <v>110233</v>
      </c>
      <c r="H4" s="13">
        <v>32132</v>
      </c>
      <c r="I4" s="13" t="s">
        <v>23</v>
      </c>
      <c r="J4" s="13" t="s">
        <v>23</v>
      </c>
      <c r="K4" s="13">
        <v>19906</v>
      </c>
      <c r="L4" s="13" t="s">
        <v>23</v>
      </c>
      <c r="M4" s="13">
        <v>22854</v>
      </c>
      <c r="N4" s="13" t="s">
        <v>23</v>
      </c>
    </row>
    <row r="5" spans="1:14" x14ac:dyDescent="0.25">
      <c r="A5" s="13">
        <v>3</v>
      </c>
      <c r="B5" s="16" t="s">
        <v>29</v>
      </c>
      <c r="C5" s="13">
        <v>18770</v>
      </c>
      <c r="D5" s="13">
        <v>19032</v>
      </c>
      <c r="E5" s="13">
        <v>20345</v>
      </c>
      <c r="F5" s="13">
        <v>13575</v>
      </c>
      <c r="G5" s="13">
        <v>32416</v>
      </c>
      <c r="H5" s="13">
        <v>23904</v>
      </c>
      <c r="I5" s="13">
        <v>23100</v>
      </c>
      <c r="J5" s="13">
        <v>17859</v>
      </c>
      <c r="K5" s="13">
        <v>22873</v>
      </c>
      <c r="L5" s="13" t="s">
        <v>23</v>
      </c>
      <c r="M5" s="13" t="s">
        <v>23</v>
      </c>
      <c r="N5" s="13">
        <v>19996</v>
      </c>
    </row>
    <row r="6" spans="1:14" x14ac:dyDescent="0.25">
      <c r="A6" s="13">
        <v>4</v>
      </c>
      <c r="B6" s="16" t="s">
        <v>30</v>
      </c>
      <c r="C6" s="13">
        <v>28177</v>
      </c>
      <c r="D6" s="13" t="s">
        <v>23</v>
      </c>
      <c r="E6" s="13" t="s">
        <v>23</v>
      </c>
      <c r="F6" s="13" t="s">
        <v>23</v>
      </c>
      <c r="G6" s="13">
        <v>23719</v>
      </c>
      <c r="H6" s="13">
        <v>11500</v>
      </c>
      <c r="I6" s="13">
        <v>12400</v>
      </c>
      <c r="J6" s="13">
        <v>21339</v>
      </c>
      <c r="K6" s="13">
        <v>34071</v>
      </c>
      <c r="L6" s="13">
        <v>32556</v>
      </c>
      <c r="M6" s="13" t="s">
        <v>23</v>
      </c>
      <c r="N6" s="13" t="s">
        <v>23</v>
      </c>
    </row>
    <row r="7" spans="1:14" x14ac:dyDescent="0.25">
      <c r="A7" s="13">
        <v>5</v>
      </c>
      <c r="B7" s="16" t="s">
        <v>31</v>
      </c>
      <c r="C7" s="13" t="s">
        <v>23</v>
      </c>
      <c r="D7" s="13" t="s">
        <v>23</v>
      </c>
      <c r="E7" s="13">
        <v>38223</v>
      </c>
      <c r="F7" s="13">
        <v>32312</v>
      </c>
      <c r="G7" s="13">
        <v>23411</v>
      </c>
      <c r="H7" s="13">
        <v>23910</v>
      </c>
      <c r="I7" s="13">
        <v>34943</v>
      </c>
      <c r="J7" s="13" t="s">
        <v>23</v>
      </c>
      <c r="K7" s="13" t="s">
        <v>23</v>
      </c>
      <c r="L7" s="13" t="s">
        <v>23</v>
      </c>
      <c r="M7" s="13" t="s">
        <v>23</v>
      </c>
      <c r="N7" s="13">
        <v>36342</v>
      </c>
    </row>
    <row r="8" spans="1:14" x14ac:dyDescent="0.25">
      <c r="A8" s="13">
        <v>6</v>
      </c>
      <c r="B8" s="16" t="s">
        <v>32</v>
      </c>
      <c r="C8" s="13" t="s">
        <v>23</v>
      </c>
      <c r="D8" s="13" t="s">
        <v>23</v>
      </c>
      <c r="E8" s="13">
        <v>17668</v>
      </c>
      <c r="F8" s="13">
        <v>35801</v>
      </c>
      <c r="G8" s="13">
        <v>11023</v>
      </c>
      <c r="H8" s="13">
        <v>18323</v>
      </c>
      <c r="I8" s="13" t="s">
        <v>23</v>
      </c>
      <c r="J8" s="13" t="s">
        <v>23</v>
      </c>
      <c r="K8" s="13">
        <v>16228</v>
      </c>
      <c r="L8" s="13" t="s">
        <v>23</v>
      </c>
      <c r="M8" s="13">
        <v>36140</v>
      </c>
      <c r="N8" s="13" t="s">
        <v>23</v>
      </c>
    </row>
    <row r="9" spans="1:14" x14ac:dyDescent="0.25">
      <c r="A9" s="13">
        <v>7</v>
      </c>
      <c r="B9" s="16" t="s">
        <v>33</v>
      </c>
      <c r="C9" s="13" t="s">
        <v>23</v>
      </c>
      <c r="D9" s="13">
        <v>16040</v>
      </c>
      <c r="E9" s="13" t="s">
        <v>23</v>
      </c>
      <c r="F9" s="13" t="s">
        <v>23</v>
      </c>
      <c r="G9" s="13">
        <v>37610</v>
      </c>
      <c r="H9" s="13">
        <v>30796</v>
      </c>
      <c r="I9" s="13">
        <v>34633</v>
      </c>
      <c r="J9" s="13" t="s">
        <v>23</v>
      </c>
      <c r="K9" s="13">
        <v>29145</v>
      </c>
      <c r="L9" s="13" t="s">
        <v>23</v>
      </c>
      <c r="M9" s="13" t="s">
        <v>23</v>
      </c>
      <c r="N9" s="13" t="s">
        <v>23</v>
      </c>
    </row>
    <row r="10" spans="1:14" x14ac:dyDescent="0.25">
      <c r="A10" s="13">
        <v>8</v>
      </c>
      <c r="B10" s="16" t="s">
        <v>34</v>
      </c>
      <c r="C10" s="13" t="s">
        <v>23</v>
      </c>
      <c r="D10" s="13" t="s">
        <v>23</v>
      </c>
      <c r="E10" s="13" t="s">
        <v>23</v>
      </c>
      <c r="F10" s="13">
        <v>27201</v>
      </c>
      <c r="G10" s="13">
        <v>22984</v>
      </c>
      <c r="H10" s="13">
        <v>39971</v>
      </c>
      <c r="I10" s="13" t="s">
        <v>23</v>
      </c>
      <c r="J10" s="13" t="s">
        <v>23</v>
      </c>
      <c r="K10" s="13" t="s">
        <v>23</v>
      </c>
      <c r="L10" s="13">
        <v>20439</v>
      </c>
      <c r="M10" s="13" t="s">
        <v>23</v>
      </c>
      <c r="N10" s="13" t="s">
        <v>23</v>
      </c>
    </row>
    <row r="11" spans="1:14" x14ac:dyDescent="0.25">
      <c r="A11" s="13">
        <v>9</v>
      </c>
      <c r="B11" s="16" t="s">
        <v>36</v>
      </c>
      <c r="C11" s="13" t="s">
        <v>23</v>
      </c>
      <c r="D11" s="13" t="s">
        <v>23</v>
      </c>
      <c r="E11" s="13" t="s">
        <v>23</v>
      </c>
      <c r="F11" s="13">
        <v>17561</v>
      </c>
      <c r="G11" s="13">
        <v>21239</v>
      </c>
      <c r="H11" s="13">
        <v>16658</v>
      </c>
      <c r="I11" s="13">
        <v>24850</v>
      </c>
      <c r="J11" s="13">
        <v>37055</v>
      </c>
      <c r="K11" s="13" t="s">
        <v>23</v>
      </c>
      <c r="L11" s="13" t="s">
        <v>23</v>
      </c>
      <c r="M11" s="13" t="s">
        <v>23</v>
      </c>
      <c r="N11" s="13" t="s">
        <v>23</v>
      </c>
    </row>
    <row r="12" spans="1:14" x14ac:dyDescent="0.25">
      <c r="A12" s="13">
        <v>10</v>
      </c>
      <c r="B12" s="16" t="s">
        <v>35</v>
      </c>
      <c r="C12" s="13">
        <v>19944</v>
      </c>
      <c r="D12" s="13">
        <v>29301</v>
      </c>
      <c r="E12" s="13" t="s">
        <v>23</v>
      </c>
      <c r="F12" s="13">
        <v>18344</v>
      </c>
      <c r="G12" s="13">
        <v>23455</v>
      </c>
      <c r="H12" s="13">
        <v>12383</v>
      </c>
      <c r="I12" s="13">
        <v>10483</v>
      </c>
      <c r="J12" s="13">
        <v>11839</v>
      </c>
      <c r="K12" s="13">
        <v>28801</v>
      </c>
      <c r="L12" s="13" t="s">
        <v>23</v>
      </c>
      <c r="M12" s="13" t="s">
        <v>23</v>
      </c>
      <c r="N12" s="13" t="s">
        <v>23</v>
      </c>
    </row>
    <row r="13" spans="1:14" x14ac:dyDescent="0.25">
      <c r="B13" s="1" t="s">
        <v>37</v>
      </c>
      <c r="C13" s="15">
        <f>COUNT(C3:C12)</f>
        <v>3</v>
      </c>
      <c r="D13" s="15">
        <f t="shared" ref="D13:N13" si="0">COUNT(D3:D12)</f>
        <v>3</v>
      </c>
      <c r="E13" s="15">
        <f t="shared" si="0"/>
        <v>4</v>
      </c>
      <c r="F13" s="15">
        <f t="shared" si="0"/>
        <v>7</v>
      </c>
      <c r="G13" s="15">
        <f t="shared" si="0"/>
        <v>10</v>
      </c>
      <c r="H13" s="15">
        <f t="shared" si="0"/>
        <v>10</v>
      </c>
      <c r="I13" s="15">
        <f t="shared" si="0"/>
        <v>7</v>
      </c>
      <c r="J13" s="15">
        <f t="shared" si="0"/>
        <v>5</v>
      </c>
      <c r="K13" s="15">
        <f t="shared" si="0"/>
        <v>7</v>
      </c>
      <c r="L13" s="15">
        <f t="shared" si="0"/>
        <v>3</v>
      </c>
      <c r="M13" s="15">
        <f t="shared" si="0"/>
        <v>3</v>
      </c>
      <c r="N13" s="15">
        <f t="shared" si="0"/>
        <v>2</v>
      </c>
    </row>
    <row r="14" spans="1:14" x14ac:dyDescent="0.25">
      <c r="B14" s="1" t="s">
        <v>38</v>
      </c>
      <c r="C14" s="15">
        <f>COUNTIF(C13:N13,10)</f>
        <v>2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3:14" x14ac:dyDescent="0.25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3:14" x14ac:dyDescent="0.25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3:14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3:14" x14ac:dyDescent="0.25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3:14" x14ac:dyDescent="0.25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3:14" x14ac:dyDescent="0.25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3:14" x14ac:dyDescent="0.25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3:14" x14ac:dyDescent="0.25"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3:14" x14ac:dyDescent="0.25"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3:14" x14ac:dyDescent="0.25"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3:14" x14ac:dyDescent="0.25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3:14" x14ac:dyDescent="0.25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3:14" x14ac:dyDescent="0.25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3:14" x14ac:dyDescent="0.25"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3:14" x14ac:dyDescent="0.2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3:14" x14ac:dyDescent="0.25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1:14" x14ac:dyDescent="0.25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 x14ac:dyDescent="0.25">
      <c r="A34" s="33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4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</sheetData>
  <mergeCells count="3">
    <mergeCell ref="A1:A2"/>
    <mergeCell ref="B1:B2"/>
    <mergeCell ref="C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29D3-09F3-464C-81BC-285424609492}">
  <dimension ref="A1:N35"/>
  <sheetViews>
    <sheetView workbookViewId="0">
      <selection activeCell="B2" sqref="A1:XFD1048576"/>
    </sheetView>
  </sheetViews>
  <sheetFormatPr defaultRowHeight="15.75" x14ac:dyDescent="0.25"/>
  <cols>
    <col min="1" max="1" width="12.5703125" style="15" bestFit="1" customWidth="1"/>
    <col min="2" max="2" width="13.7109375" style="1" customWidth="1"/>
    <col min="3" max="3" width="10.140625" style="1" bestFit="1" customWidth="1"/>
    <col min="4" max="4" width="9.140625" style="1"/>
    <col min="5" max="5" width="9" style="1" customWidth="1"/>
    <col min="6" max="9" width="9.140625" style="1"/>
    <col min="10" max="10" width="11.140625" style="1" bestFit="1" customWidth="1"/>
    <col min="11" max="11" width="10" style="1" bestFit="1" customWidth="1"/>
    <col min="12" max="12" width="9.140625" style="1"/>
    <col min="13" max="13" width="10" style="1" bestFit="1" customWidth="1"/>
    <col min="14" max="16384" width="9.140625" style="1"/>
  </cols>
  <sheetData>
    <row r="1" spans="1:14" x14ac:dyDescent="0.25">
      <c r="A1" s="12" t="s">
        <v>41</v>
      </c>
      <c r="B1" s="12"/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</row>
    <row r="2" spans="1:14" x14ac:dyDescent="0.25">
      <c r="A2" s="55" t="s">
        <v>46</v>
      </c>
      <c r="B2" s="13" t="s">
        <v>42</v>
      </c>
      <c r="C2" s="13">
        <v>24</v>
      </c>
      <c r="D2" s="13">
        <v>25</v>
      </c>
      <c r="E2" s="13">
        <v>22</v>
      </c>
      <c r="F2" s="13">
        <v>23</v>
      </c>
      <c r="G2" s="13">
        <v>25</v>
      </c>
      <c r="H2" s="13">
        <v>24</v>
      </c>
      <c r="I2" s="13">
        <v>23</v>
      </c>
      <c r="J2" s="13">
        <v>25</v>
      </c>
      <c r="K2" s="13">
        <v>24</v>
      </c>
      <c r="L2" s="13">
        <v>27</v>
      </c>
      <c r="M2" s="13">
        <v>24</v>
      </c>
      <c r="N2" s="15"/>
    </row>
    <row r="3" spans="1:14" x14ac:dyDescent="0.25">
      <c r="A3" s="55"/>
      <c r="B3" s="30" t="s">
        <v>43</v>
      </c>
      <c r="C3" s="13">
        <v>25</v>
      </c>
      <c r="D3" s="13">
        <v>23</v>
      </c>
      <c r="E3" s="13">
        <v>26</v>
      </c>
      <c r="F3" s="13">
        <v>26</v>
      </c>
      <c r="G3" s="13">
        <v>23</v>
      </c>
      <c r="H3" s="13">
        <v>25</v>
      </c>
      <c r="I3" s="13">
        <v>24</v>
      </c>
      <c r="J3" s="13">
        <v>23</v>
      </c>
      <c r="K3" s="13">
        <v>26</v>
      </c>
      <c r="L3" s="13">
        <v>26</v>
      </c>
      <c r="M3" s="13">
        <v>22</v>
      </c>
      <c r="N3" s="15"/>
    </row>
    <row r="4" spans="1:14" x14ac:dyDescent="0.25">
      <c r="A4" s="55"/>
      <c r="B4" s="30" t="s">
        <v>44</v>
      </c>
      <c r="C4" s="13">
        <v>27</v>
      </c>
      <c r="D4" s="13">
        <v>25</v>
      </c>
      <c r="E4" s="13">
        <v>23</v>
      </c>
      <c r="F4" s="13">
        <v>24</v>
      </c>
      <c r="G4" s="13">
        <v>25</v>
      </c>
      <c r="H4" s="13">
        <v>26</v>
      </c>
      <c r="I4" s="13">
        <v>24</v>
      </c>
      <c r="J4" s="13">
        <v>25</v>
      </c>
      <c r="K4" s="13">
        <v>23</v>
      </c>
      <c r="L4" s="13"/>
      <c r="M4" s="13"/>
      <c r="N4" s="15"/>
    </row>
    <row r="5" spans="1:14" x14ac:dyDescent="0.25">
      <c r="A5" s="55"/>
      <c r="B5" s="30" t="s">
        <v>45</v>
      </c>
      <c r="C5" s="13"/>
      <c r="D5" s="13"/>
      <c r="E5" s="13">
        <v>25</v>
      </c>
      <c r="F5" s="13">
        <v>24</v>
      </c>
      <c r="G5" s="13">
        <v>26</v>
      </c>
      <c r="H5" s="13">
        <v>22</v>
      </c>
      <c r="I5" s="13">
        <v>26</v>
      </c>
      <c r="J5" s="13">
        <v>22</v>
      </c>
      <c r="K5" s="13">
        <v>22</v>
      </c>
      <c r="L5" s="13"/>
      <c r="M5" s="13"/>
      <c r="N5" s="15"/>
    </row>
    <row r="6" spans="1:14" x14ac:dyDescent="0.25"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5">
      <c r="A7" s="15" t="s">
        <v>37</v>
      </c>
      <c r="C7" s="15">
        <f>COUNT(C2:C5)</f>
        <v>3</v>
      </c>
      <c r="D7" s="15">
        <f t="shared" ref="D7:M7" si="0">COUNT(D2:D5)</f>
        <v>3</v>
      </c>
      <c r="E7" s="15">
        <f t="shared" si="0"/>
        <v>4</v>
      </c>
      <c r="F7" s="15">
        <f t="shared" si="0"/>
        <v>4</v>
      </c>
      <c r="G7" s="15">
        <f t="shared" si="0"/>
        <v>4</v>
      </c>
      <c r="H7" s="15">
        <f t="shared" si="0"/>
        <v>4</v>
      </c>
      <c r="I7" s="15">
        <f t="shared" si="0"/>
        <v>4</v>
      </c>
      <c r="J7" s="15">
        <f t="shared" si="0"/>
        <v>4</v>
      </c>
      <c r="K7" s="15">
        <f t="shared" si="0"/>
        <v>4</v>
      </c>
      <c r="L7" s="15">
        <f t="shared" si="0"/>
        <v>2</v>
      </c>
      <c r="M7" s="15">
        <f t="shared" si="0"/>
        <v>2</v>
      </c>
      <c r="N7" s="15"/>
    </row>
    <row r="8" spans="1:14" x14ac:dyDescent="0.25"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15" t="s">
        <v>38</v>
      </c>
      <c r="C9" s="15" t="s">
        <v>42</v>
      </c>
      <c r="D9" s="15" t="s">
        <v>43</v>
      </c>
      <c r="E9" s="15" t="s">
        <v>44</v>
      </c>
      <c r="F9" s="15" t="s">
        <v>45</v>
      </c>
      <c r="G9" s="15"/>
      <c r="H9" s="15"/>
      <c r="I9" s="15"/>
      <c r="J9" s="15"/>
      <c r="K9" s="15"/>
      <c r="L9" s="15"/>
      <c r="M9" s="15"/>
      <c r="N9" s="15"/>
    </row>
    <row r="10" spans="1:14" x14ac:dyDescent="0.25">
      <c r="C10" s="15">
        <f>COUNT(C2:M2)</f>
        <v>11</v>
      </c>
      <c r="D10" s="15">
        <f>COUNT(C3:M3)</f>
        <v>11</v>
      </c>
      <c r="E10" s="15">
        <f>COUNT(C4:M4)</f>
        <v>9</v>
      </c>
      <c r="F10" s="15">
        <f>COUNT(C5:M5)</f>
        <v>7</v>
      </c>
      <c r="G10" s="15"/>
      <c r="H10" s="15"/>
      <c r="I10" s="15"/>
      <c r="J10" s="15"/>
      <c r="K10" s="15"/>
      <c r="L10" s="15"/>
      <c r="M10" s="15"/>
      <c r="N10" s="15"/>
    </row>
    <row r="11" spans="1:14" x14ac:dyDescent="0.25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25">
      <c r="A12" s="15" t="s">
        <v>47</v>
      </c>
      <c r="C12" s="15">
        <f>COUNT(C2:M5)</f>
        <v>38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3:14" x14ac:dyDescent="0.25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3:14" x14ac:dyDescent="0.25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3:14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3:14" x14ac:dyDescent="0.25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3:14" x14ac:dyDescent="0.25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3:14" x14ac:dyDescent="0.25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3:14" x14ac:dyDescent="0.25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3:14" x14ac:dyDescent="0.25"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3:14" x14ac:dyDescent="0.25"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3:14" x14ac:dyDescent="0.25"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3:14" x14ac:dyDescent="0.25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3:14" x14ac:dyDescent="0.25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3:14" x14ac:dyDescent="0.25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3:14" x14ac:dyDescent="0.25"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3:14" x14ac:dyDescent="0.2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3:14" x14ac:dyDescent="0.25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1:14" x14ac:dyDescent="0.25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 x14ac:dyDescent="0.25">
      <c r="A34" s="33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4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</sheetData>
  <mergeCells count="2">
    <mergeCell ref="A2:A5"/>
    <mergeCell ref="A1:B1"/>
  </mergeCells>
  <pageMargins left="0.7" right="0.7" top="0.75" bottom="0.75" header="0.3" footer="0.3"/>
  <ignoredErrors>
    <ignoredError sqref="C7:M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137D-1DE2-45C1-B747-65F072D36913}">
  <dimension ref="A1:N35"/>
  <sheetViews>
    <sheetView workbookViewId="0">
      <selection activeCell="B2" sqref="A1:XFD1048576"/>
    </sheetView>
  </sheetViews>
  <sheetFormatPr defaultRowHeight="15.75" x14ac:dyDescent="0.25"/>
  <cols>
    <col min="1" max="1" width="12.5703125" style="15" bestFit="1" customWidth="1"/>
    <col min="2" max="2" width="19.28515625" style="1" bestFit="1" customWidth="1"/>
    <col min="3" max="3" width="10.140625" style="1" bestFit="1" customWidth="1"/>
    <col min="4" max="4" width="9.140625" style="1"/>
    <col min="5" max="5" width="9" style="1" customWidth="1"/>
    <col min="6" max="9" width="9.140625" style="1"/>
    <col min="10" max="10" width="11.140625" style="1" bestFit="1" customWidth="1"/>
    <col min="11" max="11" width="10" style="1" bestFit="1" customWidth="1"/>
    <col min="12" max="12" width="9.140625" style="1"/>
    <col min="13" max="13" width="10" style="1" bestFit="1" customWidth="1"/>
    <col min="14" max="16384" width="9.140625" style="1"/>
  </cols>
  <sheetData>
    <row r="1" spans="1:14" ht="30.75" customHeight="1" x14ac:dyDescent="0.25">
      <c r="A1" s="13" t="s">
        <v>48</v>
      </c>
      <c r="B1" s="13" t="s">
        <v>49</v>
      </c>
      <c r="C1" s="13" t="s">
        <v>50</v>
      </c>
      <c r="D1" s="13" t="s">
        <v>51</v>
      </c>
      <c r="E1" s="13" t="s">
        <v>52</v>
      </c>
      <c r="F1" s="13" t="s">
        <v>53</v>
      </c>
      <c r="G1" s="13" t="s">
        <v>54</v>
      </c>
      <c r="H1" s="13" t="s">
        <v>55</v>
      </c>
      <c r="I1" s="13" t="s">
        <v>56</v>
      </c>
      <c r="J1" s="13" t="s">
        <v>57</v>
      </c>
      <c r="K1" s="13" t="s">
        <v>58</v>
      </c>
      <c r="L1" s="13" t="s">
        <v>59</v>
      </c>
      <c r="M1" s="15"/>
    </row>
    <row r="2" spans="1:14" x14ac:dyDescent="0.25">
      <c r="A2" s="37">
        <v>1</v>
      </c>
      <c r="B2" s="26" t="s">
        <v>64</v>
      </c>
      <c r="C2" s="54">
        <v>1.1574074074074073E-3</v>
      </c>
      <c r="D2" s="54" t="s">
        <v>23</v>
      </c>
      <c r="E2" s="54">
        <v>1.4814814814814814E-3</v>
      </c>
      <c r="F2" s="54" t="s">
        <v>23</v>
      </c>
      <c r="G2" s="54">
        <v>1.2152777777777778E-3</v>
      </c>
      <c r="H2" s="54">
        <v>2.7893518518518519E-3</v>
      </c>
      <c r="I2" s="54" t="s">
        <v>23</v>
      </c>
      <c r="J2" s="54" t="s">
        <v>23</v>
      </c>
      <c r="K2" s="54">
        <v>1.0648148148148149E-3</v>
      </c>
      <c r="L2" s="54">
        <v>3.1712962962962962E-3</v>
      </c>
      <c r="M2" s="15"/>
      <c r="N2" s="15"/>
    </row>
    <row r="3" spans="1:14" x14ac:dyDescent="0.25">
      <c r="A3" s="37">
        <v>2</v>
      </c>
      <c r="B3" s="26" t="s">
        <v>60</v>
      </c>
      <c r="C3" s="54">
        <v>2.4074074074074076E-3</v>
      </c>
      <c r="D3" s="54">
        <v>3.1018518518518517E-3</v>
      </c>
      <c r="E3" s="54">
        <v>2.8356481481481483E-3</v>
      </c>
      <c r="F3" s="54" t="s">
        <v>23</v>
      </c>
      <c r="G3" s="54">
        <v>1.9791666666666668E-3</v>
      </c>
      <c r="H3" s="54" t="s">
        <v>23</v>
      </c>
      <c r="I3" s="54">
        <v>1.3425925925925925E-3</v>
      </c>
      <c r="J3" s="54" t="s">
        <v>23</v>
      </c>
      <c r="K3" s="54">
        <v>1.7013888888888888E-3</v>
      </c>
      <c r="L3" s="54" t="s">
        <v>23</v>
      </c>
      <c r="M3" s="15"/>
      <c r="N3" s="15"/>
    </row>
    <row r="4" spans="1:14" x14ac:dyDescent="0.25">
      <c r="A4" s="37">
        <v>3</v>
      </c>
      <c r="B4" s="28" t="s">
        <v>61</v>
      </c>
      <c r="C4" s="54" t="s">
        <v>23</v>
      </c>
      <c r="D4" s="54" t="s">
        <v>23</v>
      </c>
      <c r="E4" s="54">
        <v>2.476851851851852E-3</v>
      </c>
      <c r="F4" s="54">
        <v>1.261574074074074E-3</v>
      </c>
      <c r="G4" s="54">
        <v>3.425925925925926E-3</v>
      </c>
      <c r="H4" s="54">
        <v>1.7939814814814815E-3</v>
      </c>
      <c r="I4" s="54" t="s">
        <v>23</v>
      </c>
      <c r="J4" s="54">
        <v>2.1990740740740742E-3</v>
      </c>
      <c r="K4" s="54" t="s">
        <v>23</v>
      </c>
      <c r="L4" s="54" t="s">
        <v>23</v>
      </c>
      <c r="M4" s="15"/>
      <c r="N4" s="15"/>
    </row>
    <row r="5" spans="1:14" x14ac:dyDescent="0.25">
      <c r="A5" s="37">
        <v>4</v>
      </c>
      <c r="B5" s="28" t="s">
        <v>62</v>
      </c>
      <c r="C5" s="54">
        <v>2.4189814814814816E-3</v>
      </c>
      <c r="D5" s="54" t="s">
        <v>23</v>
      </c>
      <c r="E5" s="54" t="s">
        <v>23</v>
      </c>
      <c r="F5" s="54">
        <v>1.3425925925925925E-3</v>
      </c>
      <c r="G5" s="54">
        <v>1.3425925925925925E-3</v>
      </c>
      <c r="H5" s="54">
        <v>2.5810185185185185E-3</v>
      </c>
      <c r="I5" s="54">
        <v>3.1365740740740742E-3</v>
      </c>
      <c r="J5" s="54">
        <v>2.638888888888889E-3</v>
      </c>
      <c r="K5" s="54" t="s">
        <v>23</v>
      </c>
      <c r="L5" s="54">
        <v>8.4490740740740739E-4</v>
      </c>
      <c r="M5" s="15"/>
      <c r="N5" s="15"/>
    </row>
    <row r="6" spans="1:14" x14ac:dyDescent="0.25">
      <c r="A6" s="37">
        <v>5</v>
      </c>
      <c r="B6" s="28" t="s">
        <v>63</v>
      </c>
      <c r="C6" s="54" t="s">
        <v>23</v>
      </c>
      <c r="D6" s="54" t="s">
        <v>23</v>
      </c>
      <c r="E6" s="54" t="s">
        <v>23</v>
      </c>
      <c r="F6" s="54">
        <v>2.1990740740740742E-3</v>
      </c>
      <c r="G6" s="54">
        <v>2.0717592592592593E-3</v>
      </c>
      <c r="H6" s="54" t="s">
        <v>23</v>
      </c>
      <c r="I6" s="54">
        <v>3.1828703703703702E-3</v>
      </c>
      <c r="J6" s="54" t="s">
        <v>23</v>
      </c>
      <c r="K6" s="54" t="s">
        <v>23</v>
      </c>
      <c r="L6" s="54">
        <v>2.9745370370370373E-3</v>
      </c>
      <c r="M6" s="15"/>
      <c r="N6" s="15"/>
    </row>
    <row r="7" spans="1:14" x14ac:dyDescent="0.25">
      <c r="A7" s="37">
        <v>6</v>
      </c>
      <c r="B7" s="28" t="s">
        <v>65</v>
      </c>
      <c r="C7" s="54" t="s">
        <v>23</v>
      </c>
      <c r="D7" s="54" t="s">
        <v>23</v>
      </c>
      <c r="E7" s="54">
        <v>3.1944444444444446E-3</v>
      </c>
      <c r="F7" s="54" t="s">
        <v>23</v>
      </c>
      <c r="G7" s="54" t="s">
        <v>23</v>
      </c>
      <c r="H7" s="54" t="s">
        <v>23</v>
      </c>
      <c r="I7" s="54">
        <v>7.6388888888888893E-4</v>
      </c>
      <c r="J7" s="54" t="s">
        <v>23</v>
      </c>
      <c r="K7" s="54" t="s">
        <v>23</v>
      </c>
      <c r="L7" s="54">
        <v>2.8124999999999999E-3</v>
      </c>
      <c r="M7" s="15"/>
      <c r="N7" s="15"/>
    </row>
    <row r="8" spans="1:14" x14ac:dyDescent="0.25">
      <c r="A8" s="37">
        <v>7</v>
      </c>
      <c r="B8" s="28" t="s">
        <v>66</v>
      </c>
      <c r="C8" s="54">
        <v>1.7013888888888888E-3</v>
      </c>
      <c r="D8" s="54">
        <v>2.6967592592592594E-3</v>
      </c>
      <c r="E8" s="54">
        <v>2.3263888888888887E-3</v>
      </c>
      <c r="F8" s="54">
        <v>3.4027777777777776E-3</v>
      </c>
      <c r="G8" s="54" t="s">
        <v>23</v>
      </c>
      <c r="H8" s="54" t="s">
        <v>23</v>
      </c>
      <c r="I8" s="54">
        <v>2.6157407407407405E-3</v>
      </c>
      <c r="J8" s="54" t="s">
        <v>23</v>
      </c>
      <c r="K8" s="54">
        <v>1.5393518518518519E-3</v>
      </c>
      <c r="L8" s="54" t="s">
        <v>23</v>
      </c>
      <c r="M8" s="15"/>
      <c r="N8" s="15"/>
    </row>
    <row r="9" spans="1:14" x14ac:dyDescent="0.25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29" t="s">
        <v>67</v>
      </c>
      <c r="B10" s="29"/>
      <c r="C10" s="33">
        <f>COUNT(C2:C8)</f>
        <v>4</v>
      </c>
      <c r="D10" s="33">
        <f t="shared" ref="D10:L10" si="0">COUNT(D2:D8)</f>
        <v>2</v>
      </c>
      <c r="E10" s="33">
        <f t="shared" si="0"/>
        <v>5</v>
      </c>
      <c r="F10" s="33">
        <f t="shared" si="0"/>
        <v>4</v>
      </c>
      <c r="G10" s="33">
        <f t="shared" si="0"/>
        <v>5</v>
      </c>
      <c r="H10" s="33">
        <f t="shared" si="0"/>
        <v>3</v>
      </c>
      <c r="I10" s="33">
        <f t="shared" si="0"/>
        <v>5</v>
      </c>
      <c r="J10" s="33">
        <f t="shared" si="0"/>
        <v>2</v>
      </c>
      <c r="K10" s="33">
        <f t="shared" si="0"/>
        <v>3</v>
      </c>
      <c r="L10" s="33">
        <f t="shared" si="0"/>
        <v>4</v>
      </c>
      <c r="M10" s="15"/>
      <c r="N10" s="15"/>
    </row>
    <row r="11" spans="1:14" x14ac:dyDescent="0.25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25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3:14" x14ac:dyDescent="0.25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3:14" x14ac:dyDescent="0.25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3:14" x14ac:dyDescent="0.25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3:14" x14ac:dyDescent="0.25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3:14" x14ac:dyDescent="0.25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3:14" x14ac:dyDescent="0.25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3:14" x14ac:dyDescent="0.25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3:14" x14ac:dyDescent="0.25"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3:14" x14ac:dyDescent="0.25"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3:14" x14ac:dyDescent="0.25"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3:14" x14ac:dyDescent="0.25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3:14" x14ac:dyDescent="0.25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3:14" x14ac:dyDescent="0.25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3:14" x14ac:dyDescent="0.25"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3:14" x14ac:dyDescent="0.2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3:14" x14ac:dyDescent="0.25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1:14" x14ac:dyDescent="0.25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 x14ac:dyDescent="0.25">
      <c r="A34" s="33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4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</sheetData>
  <mergeCells count="1">
    <mergeCell ref="A10:B1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8A87-71C1-4D38-8DB2-9B0A7DC5D932}">
  <dimension ref="A1:N34"/>
  <sheetViews>
    <sheetView workbookViewId="0">
      <selection activeCell="B2" sqref="A1:XFD1048576"/>
    </sheetView>
  </sheetViews>
  <sheetFormatPr defaultRowHeight="15.75" x14ac:dyDescent="0.25"/>
  <cols>
    <col min="1" max="1" width="12.5703125" style="15" bestFit="1" customWidth="1"/>
    <col min="2" max="2" width="11.85546875" style="1" bestFit="1" customWidth="1"/>
    <col min="3" max="6" width="11.7109375" style="1" bestFit="1" customWidth="1"/>
    <col min="7" max="7" width="21.7109375" style="1" bestFit="1" customWidth="1"/>
    <col min="8" max="9" width="9.140625" style="1"/>
    <col min="10" max="10" width="11.140625" style="1" bestFit="1" customWidth="1"/>
    <col min="11" max="11" width="10" style="1" bestFit="1" customWidth="1"/>
    <col min="12" max="12" width="9.140625" style="1"/>
    <col min="13" max="13" width="10" style="1" bestFit="1" customWidth="1"/>
    <col min="14" max="16384" width="9.140625" style="1"/>
  </cols>
  <sheetData>
    <row r="1" spans="1:14" s="1" customFormat="1" x14ac:dyDescent="0.25">
      <c r="A1" s="16" t="s">
        <v>26</v>
      </c>
      <c r="B1" s="37" t="s">
        <v>68</v>
      </c>
      <c r="C1" s="26" t="s">
        <v>69</v>
      </c>
      <c r="D1" s="54" t="s">
        <v>70</v>
      </c>
      <c r="E1" s="54" t="s">
        <v>71</v>
      </c>
      <c r="F1" s="54" t="s">
        <v>72</v>
      </c>
      <c r="G1" s="13" t="s">
        <v>73</v>
      </c>
      <c r="H1" s="15"/>
      <c r="I1" s="15"/>
      <c r="J1" s="15"/>
      <c r="K1" s="15"/>
      <c r="L1" s="15"/>
      <c r="M1" s="15"/>
      <c r="N1" s="15"/>
    </row>
    <row r="2" spans="1:14" s="1" customFormat="1" x14ac:dyDescent="0.25">
      <c r="A2" s="13">
        <v>1</v>
      </c>
      <c r="B2" s="27" t="s">
        <v>27</v>
      </c>
      <c r="C2" s="13">
        <v>5</v>
      </c>
      <c r="D2" s="13">
        <v>5</v>
      </c>
      <c r="E2" s="13">
        <v>4</v>
      </c>
      <c r="F2" s="13">
        <v>4</v>
      </c>
      <c r="G2" s="13">
        <f>5*(COUNTA(C2:F2))-SUM(C2:F2)</f>
        <v>2</v>
      </c>
      <c r="I2" s="15"/>
      <c r="J2" s="15"/>
      <c r="K2" s="15"/>
      <c r="L2" s="15"/>
      <c r="M2" s="15"/>
      <c r="N2" s="15"/>
    </row>
    <row r="3" spans="1:14" s="1" customFormat="1" x14ac:dyDescent="0.25">
      <c r="A3" s="37">
        <v>2</v>
      </c>
      <c r="B3" s="26" t="s">
        <v>28</v>
      </c>
      <c r="C3" s="13">
        <v>4</v>
      </c>
      <c r="D3" s="13">
        <v>3</v>
      </c>
      <c r="E3" s="13">
        <v>3</v>
      </c>
      <c r="F3" s="13">
        <v>5</v>
      </c>
      <c r="G3" s="13">
        <f t="shared" ref="G3:G11" si="0">5*(COUNTA(C3:F3))-SUM(C3:F3)</f>
        <v>5</v>
      </c>
      <c r="H3" s="15"/>
      <c r="I3" s="15"/>
      <c r="J3" s="15"/>
      <c r="K3" s="15"/>
      <c r="L3" s="15"/>
      <c r="M3" s="15"/>
      <c r="N3" s="15"/>
    </row>
    <row r="4" spans="1:14" s="1" customFormat="1" x14ac:dyDescent="0.25">
      <c r="A4" s="37">
        <v>3</v>
      </c>
      <c r="B4" s="26" t="s">
        <v>29</v>
      </c>
      <c r="C4" s="13">
        <v>5</v>
      </c>
      <c r="D4" s="13">
        <v>2</v>
      </c>
      <c r="E4" s="13">
        <v>3</v>
      </c>
      <c r="F4" s="13">
        <v>2</v>
      </c>
      <c r="G4" s="13">
        <f t="shared" si="0"/>
        <v>8</v>
      </c>
      <c r="H4" s="15"/>
      <c r="I4" s="15"/>
      <c r="J4" s="15"/>
      <c r="K4" s="15"/>
      <c r="L4" s="15"/>
      <c r="M4" s="15"/>
      <c r="N4" s="15"/>
    </row>
    <row r="5" spans="1:14" s="1" customFormat="1" x14ac:dyDescent="0.25">
      <c r="A5" s="37">
        <v>4</v>
      </c>
      <c r="B5" s="26" t="s">
        <v>30</v>
      </c>
      <c r="C5" s="13">
        <v>5</v>
      </c>
      <c r="D5" s="13">
        <v>5</v>
      </c>
      <c r="E5" s="13">
        <v>4</v>
      </c>
      <c r="F5" s="13">
        <v>5</v>
      </c>
      <c r="G5" s="13">
        <f t="shared" si="0"/>
        <v>1</v>
      </c>
      <c r="H5" s="15"/>
      <c r="I5" s="15"/>
      <c r="J5" s="15"/>
      <c r="K5" s="15"/>
      <c r="L5" s="15"/>
      <c r="M5" s="15"/>
      <c r="N5" s="15"/>
    </row>
    <row r="6" spans="1:14" s="1" customFormat="1" x14ac:dyDescent="0.25">
      <c r="A6" s="37">
        <v>5</v>
      </c>
      <c r="B6" s="26" t="s">
        <v>31</v>
      </c>
      <c r="C6" s="13">
        <v>2</v>
      </c>
      <c r="D6" s="13">
        <v>5</v>
      </c>
      <c r="E6" s="13">
        <v>4</v>
      </c>
      <c r="F6" s="13">
        <v>2</v>
      </c>
      <c r="G6" s="13">
        <f t="shared" si="0"/>
        <v>7</v>
      </c>
      <c r="H6" s="15"/>
      <c r="I6" s="15"/>
      <c r="J6" s="15"/>
      <c r="K6" s="15"/>
      <c r="L6" s="15"/>
      <c r="M6" s="15"/>
      <c r="N6" s="15"/>
    </row>
    <row r="7" spans="1:14" s="1" customFormat="1" x14ac:dyDescent="0.25">
      <c r="A7" s="37">
        <v>6</v>
      </c>
      <c r="B7" s="26" t="s">
        <v>32</v>
      </c>
      <c r="C7" s="13">
        <v>2</v>
      </c>
      <c r="D7" s="13">
        <v>3</v>
      </c>
      <c r="E7" s="13">
        <v>2</v>
      </c>
      <c r="F7" s="13">
        <v>5</v>
      </c>
      <c r="G7" s="13">
        <f t="shared" si="0"/>
        <v>8</v>
      </c>
      <c r="H7" s="15"/>
      <c r="I7" s="15"/>
      <c r="J7" s="15"/>
      <c r="K7" s="15"/>
      <c r="L7" s="15"/>
      <c r="M7" s="15"/>
      <c r="N7" s="15"/>
    </row>
    <row r="8" spans="1:14" s="1" customFormat="1" x14ac:dyDescent="0.25">
      <c r="A8" s="13">
        <v>7</v>
      </c>
      <c r="B8" s="26" t="s">
        <v>33</v>
      </c>
      <c r="C8" s="13">
        <v>3</v>
      </c>
      <c r="D8" s="13">
        <v>2</v>
      </c>
      <c r="E8" s="13">
        <v>5</v>
      </c>
      <c r="F8" s="13">
        <v>3</v>
      </c>
      <c r="G8" s="13">
        <f t="shared" si="0"/>
        <v>7</v>
      </c>
      <c r="H8" s="15"/>
      <c r="I8" s="15"/>
      <c r="J8" s="15"/>
      <c r="K8" s="15"/>
      <c r="L8" s="15"/>
      <c r="M8" s="15"/>
      <c r="N8" s="15"/>
    </row>
    <row r="9" spans="1:14" s="1" customFormat="1" x14ac:dyDescent="0.25">
      <c r="A9" s="13">
        <v>8</v>
      </c>
      <c r="B9" s="26" t="s">
        <v>34</v>
      </c>
      <c r="C9" s="13">
        <v>3</v>
      </c>
      <c r="D9" s="13">
        <v>4</v>
      </c>
      <c r="E9" s="13">
        <v>4</v>
      </c>
      <c r="F9" s="13">
        <v>4</v>
      </c>
      <c r="G9" s="13">
        <f t="shared" si="0"/>
        <v>5</v>
      </c>
      <c r="H9" s="33"/>
      <c r="I9" s="33"/>
      <c r="J9" s="33"/>
      <c r="K9" s="33"/>
      <c r="L9" s="33"/>
      <c r="M9" s="15"/>
      <c r="N9" s="15"/>
    </row>
    <row r="10" spans="1:14" s="1" customFormat="1" x14ac:dyDescent="0.25">
      <c r="A10" s="13">
        <v>9</v>
      </c>
      <c r="B10" s="26" t="s">
        <v>36</v>
      </c>
      <c r="C10" s="13">
        <v>4</v>
      </c>
      <c r="D10" s="13">
        <v>3</v>
      </c>
      <c r="E10" s="13">
        <v>4</v>
      </c>
      <c r="F10" s="13">
        <v>5</v>
      </c>
      <c r="G10" s="13">
        <f t="shared" si="0"/>
        <v>4</v>
      </c>
      <c r="H10" s="15"/>
      <c r="I10" s="15"/>
      <c r="J10" s="15"/>
      <c r="K10" s="15"/>
      <c r="L10" s="15"/>
      <c r="M10" s="15"/>
      <c r="N10" s="15"/>
    </row>
    <row r="11" spans="1:14" s="1" customFormat="1" x14ac:dyDescent="0.25">
      <c r="A11" s="13">
        <v>10</v>
      </c>
      <c r="B11" s="26" t="s">
        <v>35</v>
      </c>
      <c r="C11" s="13">
        <v>5</v>
      </c>
      <c r="D11" s="13">
        <v>4</v>
      </c>
      <c r="E11" s="13">
        <v>5</v>
      </c>
      <c r="F11" s="13">
        <v>3</v>
      </c>
      <c r="G11" s="13">
        <f t="shared" si="0"/>
        <v>3</v>
      </c>
      <c r="H11" s="15"/>
      <c r="I11" s="15"/>
      <c r="J11" s="15"/>
      <c r="K11" s="15"/>
      <c r="L11" s="15"/>
      <c r="M11" s="15"/>
      <c r="N11" s="15"/>
    </row>
    <row r="12" spans="1:14" s="1" customFormat="1" x14ac:dyDescent="0.25">
      <c r="A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s="1" customFormat="1" x14ac:dyDescent="0.25">
      <c r="A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s="1" customFormat="1" x14ac:dyDescent="0.25">
      <c r="A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s="1" customFormat="1" x14ac:dyDescent="0.25">
      <c r="A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s="1" customFormat="1" x14ac:dyDescent="0.25">
      <c r="A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s="1" customFormat="1" x14ac:dyDescent="0.25">
      <c r="A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s="1" customFormat="1" x14ac:dyDescent="0.25">
      <c r="A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s="1" customFormat="1" x14ac:dyDescent="0.25">
      <c r="A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s="1" customFormat="1" x14ac:dyDescent="0.25">
      <c r="A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s="1" customFormat="1" x14ac:dyDescent="0.25">
      <c r="A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s="1" customFormat="1" x14ac:dyDescent="0.25">
      <c r="A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s="1" customFormat="1" x14ac:dyDescent="0.25">
      <c r="A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s="1" customFormat="1" x14ac:dyDescent="0.25">
      <c r="A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s="1" customFormat="1" x14ac:dyDescent="0.25">
      <c r="A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s="1" customFormat="1" x14ac:dyDescent="0.25">
      <c r="A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s="1" customFormat="1" x14ac:dyDescent="0.25">
      <c r="A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s="1" customFormat="1" x14ac:dyDescent="0.25">
      <c r="A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s="1" customFormat="1" x14ac:dyDescent="0.25">
      <c r="A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s="1" customFormat="1" x14ac:dyDescent="0.25">
      <c r="A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s="1" customFormat="1" x14ac:dyDescent="0.25">
      <c r="A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s="1" customFormat="1" x14ac:dyDescent="0.25">
      <c r="A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1:13" s="1" customFormat="1" x14ac:dyDescent="0.25">
      <c r="A33" s="33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s="1" customForma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1B7E-EED3-46EB-B741-A52E7F8705BE}">
  <dimension ref="A1:J14"/>
  <sheetViews>
    <sheetView workbookViewId="0">
      <selection activeCell="B2" sqref="A1:XFD1048576"/>
    </sheetView>
  </sheetViews>
  <sheetFormatPr defaultRowHeight="15.75" x14ac:dyDescent="0.25"/>
  <cols>
    <col min="1" max="1" width="16.42578125" style="19" bestFit="1" customWidth="1"/>
    <col min="2" max="2" width="33.42578125" style="19" bestFit="1" customWidth="1"/>
    <col min="3" max="3" width="39.7109375" style="19" bestFit="1" customWidth="1"/>
    <col min="4" max="4" width="23.5703125" style="19" bestFit="1" customWidth="1"/>
    <col min="5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10" s="19" customFormat="1" ht="18" x14ac:dyDescent="0.25">
      <c r="A1" s="26" t="s">
        <v>74</v>
      </c>
      <c r="B1" s="26" t="s">
        <v>75</v>
      </c>
      <c r="C1" s="26" t="s">
        <v>189</v>
      </c>
      <c r="D1" s="26" t="s">
        <v>190</v>
      </c>
    </row>
    <row r="2" spans="1:10" s="19" customFormat="1" x14ac:dyDescent="0.25">
      <c r="A2" s="49">
        <v>1</v>
      </c>
      <c r="B2" s="22">
        <v>5</v>
      </c>
      <c r="C2" s="22">
        <v>1</v>
      </c>
      <c r="D2" s="24">
        <f>(B2*1000)/C2</f>
        <v>5000</v>
      </c>
    </row>
    <row r="3" spans="1:10" s="19" customFormat="1" x14ac:dyDescent="0.25">
      <c r="A3" s="49">
        <v>2</v>
      </c>
      <c r="B3" s="22">
        <v>3</v>
      </c>
      <c r="C3" s="22">
        <v>1.5</v>
      </c>
      <c r="D3" s="24">
        <f t="shared" ref="D3:D13" si="0">(B3*1000)/C3</f>
        <v>2000</v>
      </c>
    </row>
    <row r="4" spans="1:10" s="19" customFormat="1" x14ac:dyDescent="0.25">
      <c r="A4" s="49">
        <v>3</v>
      </c>
      <c r="B4" s="22">
        <v>4</v>
      </c>
      <c r="C4" s="22">
        <v>6.2</v>
      </c>
      <c r="D4" s="24">
        <f t="shared" si="0"/>
        <v>645.16129032258061</v>
      </c>
    </row>
    <row r="5" spans="1:10" s="19" customFormat="1" x14ac:dyDescent="0.25">
      <c r="A5" s="49">
        <v>4</v>
      </c>
      <c r="B5" s="22">
        <v>10</v>
      </c>
      <c r="C5" s="22">
        <v>3.7</v>
      </c>
      <c r="D5" s="24">
        <f t="shared" si="0"/>
        <v>2702.7027027027025</v>
      </c>
    </row>
    <row r="6" spans="1:10" s="19" customFormat="1" x14ac:dyDescent="0.25">
      <c r="A6" s="49">
        <v>5</v>
      </c>
      <c r="B6" s="22">
        <v>22</v>
      </c>
      <c r="C6" s="22">
        <v>4.2</v>
      </c>
      <c r="D6" s="24">
        <f t="shared" si="0"/>
        <v>5238.0952380952376</v>
      </c>
    </row>
    <row r="7" spans="1:10" s="19" customFormat="1" x14ac:dyDescent="0.25">
      <c r="A7" s="49">
        <v>6</v>
      </c>
      <c r="B7" s="22">
        <v>11</v>
      </c>
      <c r="C7" s="22">
        <v>5.5</v>
      </c>
      <c r="D7" s="24">
        <f t="shared" si="0"/>
        <v>2000</v>
      </c>
    </row>
    <row r="8" spans="1:10" s="19" customFormat="1" x14ac:dyDescent="0.25">
      <c r="A8" s="49">
        <v>7</v>
      </c>
      <c r="B8" s="22">
        <v>14</v>
      </c>
      <c r="C8" s="22">
        <v>5.0999999999999996</v>
      </c>
      <c r="D8" s="24">
        <f t="shared" si="0"/>
        <v>2745.0980392156866</v>
      </c>
    </row>
    <row r="9" spans="1:10" s="19" customFormat="1" x14ac:dyDescent="0.25">
      <c r="A9" s="49">
        <v>8</v>
      </c>
      <c r="B9" s="22">
        <v>12</v>
      </c>
      <c r="C9" s="22">
        <v>6</v>
      </c>
      <c r="D9" s="24">
        <f t="shared" si="0"/>
        <v>2000</v>
      </c>
      <c r="E9" s="53"/>
      <c r="F9" s="53"/>
      <c r="G9" s="53"/>
      <c r="H9" s="53"/>
      <c r="I9" s="53"/>
      <c r="J9" s="53"/>
    </row>
    <row r="10" spans="1:10" s="19" customFormat="1" x14ac:dyDescent="0.25">
      <c r="A10" s="49">
        <v>9</v>
      </c>
      <c r="B10" s="22">
        <v>23</v>
      </c>
      <c r="C10" s="22">
        <v>4.8</v>
      </c>
      <c r="D10" s="24">
        <f t="shared" si="0"/>
        <v>4791.666666666667</v>
      </c>
    </row>
    <row r="11" spans="1:10" s="19" customFormat="1" x14ac:dyDescent="0.25">
      <c r="A11" s="49">
        <v>10</v>
      </c>
      <c r="B11" s="22">
        <v>5</v>
      </c>
      <c r="C11" s="22">
        <v>5.4</v>
      </c>
      <c r="D11" s="24">
        <f t="shared" si="0"/>
        <v>925.92592592592587</v>
      </c>
    </row>
    <row r="12" spans="1:10" s="19" customFormat="1" x14ac:dyDescent="0.25">
      <c r="A12" s="49">
        <v>11</v>
      </c>
      <c r="B12" s="22">
        <v>6.5</v>
      </c>
      <c r="C12" s="22">
        <v>5.7</v>
      </c>
      <c r="D12" s="24">
        <f t="shared" si="0"/>
        <v>1140.3508771929824</v>
      </c>
    </row>
    <row r="13" spans="1:10" s="19" customFormat="1" x14ac:dyDescent="0.25">
      <c r="A13" s="49">
        <v>12</v>
      </c>
      <c r="B13" s="22">
        <v>8</v>
      </c>
      <c r="C13" s="22">
        <v>4.5999999999999996</v>
      </c>
      <c r="D13" s="24">
        <f t="shared" si="0"/>
        <v>1739.1304347826087</v>
      </c>
    </row>
    <row r="14" spans="1:10" s="19" customFormat="1" x14ac:dyDescent="0.25">
      <c r="A14" s="18" t="s">
        <v>76</v>
      </c>
      <c r="B14" s="18"/>
      <c r="C14" s="18"/>
      <c r="D14" s="52">
        <f>SUM(D2:D13)</f>
        <v>30928.131174904389</v>
      </c>
    </row>
  </sheetData>
  <mergeCells count="1">
    <mergeCell ref="A14:C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EE30-47F9-4964-92E4-2965EE845D9A}">
  <dimension ref="A1:J12"/>
  <sheetViews>
    <sheetView workbookViewId="0">
      <selection activeCell="B2" sqref="A1:XFD1048576"/>
    </sheetView>
  </sheetViews>
  <sheetFormatPr defaultRowHeight="15.75" x14ac:dyDescent="0.25"/>
  <cols>
    <col min="1" max="1" width="16.42578125" style="19" bestFit="1" customWidth="1"/>
    <col min="2" max="2" width="33.42578125" style="19" bestFit="1" customWidth="1"/>
    <col min="3" max="3" width="39.7109375" style="19" bestFit="1" customWidth="1"/>
    <col min="4" max="4" width="23.5703125" style="19" bestFit="1" customWidth="1"/>
    <col min="5" max="7" width="9.140625" style="19"/>
    <col min="8" max="8" width="11.140625" style="19" bestFit="1" customWidth="1"/>
    <col min="9" max="9" width="10" style="19" bestFit="1" customWidth="1"/>
    <col min="10" max="10" width="9.140625" style="19"/>
    <col min="11" max="11" width="10" style="19" bestFit="1" customWidth="1"/>
    <col min="12" max="16384" width="9.140625" style="19"/>
  </cols>
  <sheetData>
    <row r="1" spans="1:10" s="19" customFormat="1" x14ac:dyDescent="0.25">
      <c r="A1" s="26" t="s">
        <v>74</v>
      </c>
      <c r="B1" s="13" t="s">
        <v>78</v>
      </c>
      <c r="C1" s="26" t="s">
        <v>79</v>
      </c>
      <c r="D1" s="26" t="s">
        <v>77</v>
      </c>
    </row>
    <row r="2" spans="1:10" s="19" customFormat="1" x14ac:dyDescent="0.25">
      <c r="A2" s="49">
        <v>1</v>
      </c>
      <c r="B2" s="22">
        <v>250</v>
      </c>
      <c r="C2" s="22">
        <v>35</v>
      </c>
      <c r="D2" s="24">
        <f>B2*C2</f>
        <v>8750</v>
      </c>
    </row>
    <row r="3" spans="1:10" s="19" customFormat="1" x14ac:dyDescent="0.25">
      <c r="A3" s="49">
        <v>2</v>
      </c>
      <c r="B3" s="22">
        <v>280</v>
      </c>
      <c r="C3" s="22">
        <v>40</v>
      </c>
      <c r="D3" s="24">
        <f t="shared" ref="D3:D11" si="0">B3*C3</f>
        <v>11200</v>
      </c>
    </row>
    <row r="4" spans="1:10" s="19" customFormat="1" x14ac:dyDescent="0.25">
      <c r="A4" s="49">
        <v>3</v>
      </c>
      <c r="B4" s="22">
        <v>300</v>
      </c>
      <c r="C4" s="22">
        <v>45</v>
      </c>
      <c r="D4" s="24">
        <f t="shared" si="0"/>
        <v>13500</v>
      </c>
    </row>
    <row r="5" spans="1:10" s="19" customFormat="1" x14ac:dyDescent="0.25">
      <c r="A5" s="49">
        <v>4</v>
      </c>
      <c r="B5" s="22">
        <v>220</v>
      </c>
      <c r="C5" s="22">
        <v>30</v>
      </c>
      <c r="D5" s="24">
        <f t="shared" si="0"/>
        <v>6600</v>
      </c>
    </row>
    <row r="6" spans="1:10" s="19" customFormat="1" x14ac:dyDescent="0.25">
      <c r="A6" s="49">
        <v>5</v>
      </c>
      <c r="B6" s="22">
        <v>270</v>
      </c>
      <c r="C6" s="22">
        <v>38</v>
      </c>
      <c r="D6" s="24">
        <f t="shared" si="0"/>
        <v>10260</v>
      </c>
    </row>
    <row r="7" spans="1:10" s="19" customFormat="1" x14ac:dyDescent="0.25">
      <c r="A7" s="49">
        <v>6</v>
      </c>
      <c r="B7" s="22">
        <v>290</v>
      </c>
      <c r="C7" s="22">
        <v>42</v>
      </c>
      <c r="D7" s="24">
        <f t="shared" si="0"/>
        <v>12180</v>
      </c>
    </row>
    <row r="8" spans="1:10" s="19" customFormat="1" x14ac:dyDescent="0.25">
      <c r="A8" s="49">
        <v>7</v>
      </c>
      <c r="B8" s="22">
        <v>260</v>
      </c>
      <c r="C8" s="22">
        <v>36</v>
      </c>
      <c r="D8" s="24">
        <f t="shared" si="0"/>
        <v>9360</v>
      </c>
    </row>
    <row r="9" spans="1:10" s="19" customFormat="1" x14ac:dyDescent="0.25">
      <c r="A9" s="49">
        <v>8</v>
      </c>
      <c r="B9" s="22">
        <v>310</v>
      </c>
      <c r="C9" s="22">
        <v>44</v>
      </c>
      <c r="D9" s="24">
        <f t="shared" si="0"/>
        <v>13640</v>
      </c>
      <c r="E9" s="53"/>
      <c r="F9" s="53"/>
      <c r="G9" s="53"/>
      <c r="H9" s="53"/>
      <c r="I9" s="53"/>
      <c r="J9" s="53"/>
    </row>
    <row r="10" spans="1:10" s="19" customFormat="1" x14ac:dyDescent="0.25">
      <c r="A10" s="49">
        <v>9</v>
      </c>
      <c r="B10" s="22">
        <v>240</v>
      </c>
      <c r="C10" s="22">
        <v>34</v>
      </c>
      <c r="D10" s="24">
        <f t="shared" si="0"/>
        <v>8160</v>
      </c>
    </row>
    <row r="11" spans="1:10" s="19" customFormat="1" x14ac:dyDescent="0.25">
      <c r="A11" s="49">
        <v>10</v>
      </c>
      <c r="B11" s="22">
        <v>270</v>
      </c>
      <c r="C11" s="22">
        <v>38</v>
      </c>
      <c r="D11" s="24">
        <f t="shared" si="0"/>
        <v>10260</v>
      </c>
    </row>
    <row r="12" spans="1:10" s="19" customFormat="1" x14ac:dyDescent="0.25">
      <c r="A12" s="18" t="s">
        <v>76</v>
      </c>
      <c r="B12" s="18"/>
      <c r="C12" s="18"/>
      <c r="D12" s="52">
        <f>SUM(D2:D11)</f>
        <v>103910</v>
      </c>
    </row>
  </sheetData>
  <mergeCells count="1"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Задание1</vt:lpstr>
      <vt:lpstr>Задание2</vt:lpstr>
      <vt:lpstr>Задание3</vt:lpstr>
      <vt:lpstr>Задание4</vt:lpstr>
      <vt:lpstr>Задание5</vt:lpstr>
      <vt:lpstr>Задание6</vt:lpstr>
      <vt:lpstr>Задание7</vt:lpstr>
      <vt:lpstr>Задание8</vt:lpstr>
      <vt:lpstr>Задание9</vt:lpstr>
      <vt:lpstr>Задание10</vt:lpstr>
      <vt:lpstr>Задание11</vt:lpstr>
      <vt:lpstr>Задание12</vt:lpstr>
      <vt:lpstr>Задание 13</vt:lpstr>
      <vt:lpstr>Задание14</vt:lpstr>
      <vt:lpstr>Задание15</vt:lpstr>
      <vt:lpstr>Задание16</vt:lpstr>
      <vt:lpstr>Задание17</vt:lpstr>
      <vt:lpstr>Задание 18</vt:lpstr>
      <vt:lpstr>Задание19</vt:lpstr>
      <vt:lpstr>Задание20</vt:lpstr>
      <vt:lpstr>Задание21</vt:lpstr>
      <vt:lpstr>Задание22</vt:lpstr>
      <vt:lpstr>Задание23</vt:lpstr>
      <vt:lpstr>Задание24</vt:lpstr>
      <vt:lpstr>Задание25</vt:lpstr>
      <vt:lpstr>Задание26</vt:lpstr>
      <vt:lpstr>Задание27</vt:lpstr>
      <vt:lpstr>Задание28</vt:lpstr>
      <vt:lpstr>Задание29</vt:lpstr>
      <vt:lpstr>Задание30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Иманов</dc:creator>
  <cp:lastModifiedBy>Валерий Иманов</cp:lastModifiedBy>
  <dcterms:created xsi:type="dcterms:W3CDTF">2024-04-29T06:54:48Z</dcterms:created>
  <dcterms:modified xsi:type="dcterms:W3CDTF">2024-04-29T10:25:04Z</dcterms:modified>
</cp:coreProperties>
</file>