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 Khaled\Documents\MEGA\MEGAsync\MA1-PHYS\STAGE\ASTROPART\"/>
    </mc:Choice>
  </mc:AlternateContent>
  <xr:revisionPtr revIDLastSave="0" documentId="10_ncr:8100000_{87C05461-A2C7-4404-84D3-F06B14A1CE68}" xr6:coauthVersionLast="32" xr6:coauthVersionMax="32" xr10:uidLastSave="{00000000-0000-0000-0000-000000000000}"/>
  <bookViews>
    <workbookView xWindow="0" yWindow="0" windowWidth="15420" windowHeight="9870" xr2:uid="{5D990E86-63BD-420C-A937-46E84C7C52B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H39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6" i="1"/>
  <c r="H43" i="1"/>
  <c r="H44" i="1"/>
  <c r="H45" i="1"/>
  <c r="H46" i="1"/>
  <c r="H47" i="1"/>
  <c r="H48" i="1"/>
  <c r="H49" i="1"/>
  <c r="H50" i="1"/>
  <c r="H51" i="1"/>
  <c r="H5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3" i="1"/>
  <c r="B56" i="1"/>
  <c r="B43" i="1"/>
  <c r="B44" i="1"/>
  <c r="B45" i="1"/>
  <c r="B46" i="1"/>
  <c r="B47" i="1"/>
  <c r="B48" i="1"/>
  <c r="B49" i="1"/>
  <c r="B50" i="1"/>
  <c r="B51" i="1"/>
  <c r="B52" i="1"/>
  <c r="B23" i="1"/>
  <c r="E20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<sst xmlns="http://schemas.openxmlformats.org/spreadsheetml/2006/main" count="21" uniqueCount="19">
  <si>
    <t>d</t>
  </si>
  <si>
    <t>a</t>
  </si>
  <si>
    <t>ns</t>
  </si>
  <si>
    <t>mean</t>
  </si>
  <si>
    <t>log10sigma</t>
  </si>
  <si>
    <t>p-value</t>
  </si>
  <si>
    <t>event&lt; 2s</t>
  </si>
  <si>
    <t>2s&lt;c&lt;3s</t>
  </si>
  <si>
    <t>2MOINSLOGP</t>
  </si>
  <si>
    <t>gamma</t>
  </si>
  <si>
    <t>4s&lt;c&lt;5s</t>
  </si>
  <si>
    <t>sigma en s</t>
  </si>
  <si>
    <t>moins logp</t>
  </si>
  <si>
    <t>event 3sc&lt;4s</t>
  </si>
  <si>
    <t>a2</t>
  </si>
  <si>
    <t>d2</t>
  </si>
  <si>
    <t>a3</t>
  </si>
  <si>
    <t>d3</t>
  </si>
  <si>
    <t>event 3&lt;c&lt;4s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</si>
</sst>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</a:t>
            </a:r>
            <a:r>
              <a:rPr lang="fr-BE" baseline="0"/>
              <a:t> vs RA for these events</a:t>
            </a:r>
            <a:endParaRPr lang="fr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Feuil1!$B$2:$B$18</c:f>
              <c:numCache>
                <c:formatCode>General</c:formatCode>
                <c:ptCount val="17"/>
                <c:pt idx="0">
                  <c:v>38.75</c:v>
                </c:pt>
                <c:pt idx="1">
                  <c:v>39.25</c:v>
                </c:pt>
                <c:pt idx="2">
                  <c:v>39.25</c:v>
                </c:pt>
                <c:pt idx="3">
                  <c:v>39.25</c:v>
                </c:pt>
                <c:pt idx="4">
                  <c:v>39.75</c:v>
                </c:pt>
                <c:pt idx="5">
                  <c:v>39.75</c:v>
                </c:pt>
                <c:pt idx="6">
                  <c:v>39.75</c:v>
                </c:pt>
                <c:pt idx="7">
                  <c:v>39.75</c:v>
                </c:pt>
                <c:pt idx="8">
                  <c:v>39.75</c:v>
                </c:pt>
                <c:pt idx="9">
                  <c:v>40.25</c:v>
                </c:pt>
                <c:pt idx="10">
                  <c:v>40.25</c:v>
                </c:pt>
                <c:pt idx="11">
                  <c:v>40.25</c:v>
                </c:pt>
                <c:pt idx="12">
                  <c:v>40.25</c:v>
                </c:pt>
                <c:pt idx="13">
                  <c:v>40.75</c:v>
                </c:pt>
                <c:pt idx="14">
                  <c:v>40.75</c:v>
                </c:pt>
                <c:pt idx="15">
                  <c:v>40.75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18.75</c:v>
                </c:pt>
                <c:pt idx="1">
                  <c:v>18.25</c:v>
                </c:pt>
                <c:pt idx="2">
                  <c:v>18.75</c:v>
                </c:pt>
                <c:pt idx="3">
                  <c:v>19.25</c:v>
                </c:pt>
                <c:pt idx="4">
                  <c:v>17.75</c:v>
                </c:pt>
                <c:pt idx="5">
                  <c:v>18.25</c:v>
                </c:pt>
                <c:pt idx="6">
                  <c:v>18.75</c:v>
                </c:pt>
                <c:pt idx="7">
                  <c:v>19.25</c:v>
                </c:pt>
                <c:pt idx="8">
                  <c:v>19.75</c:v>
                </c:pt>
                <c:pt idx="9">
                  <c:v>17.75</c:v>
                </c:pt>
                <c:pt idx="10">
                  <c:v>18.25</c:v>
                </c:pt>
                <c:pt idx="11">
                  <c:v>18.75</c:v>
                </c:pt>
                <c:pt idx="12">
                  <c:v>19.25</c:v>
                </c:pt>
                <c:pt idx="13">
                  <c:v>18.25</c:v>
                </c:pt>
                <c:pt idx="14">
                  <c:v>18.75</c:v>
                </c:pt>
                <c:pt idx="15">
                  <c:v>19.25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4-4872-94B8-89C202B34FDA}"/>
            </c:ext>
          </c:extLst>
        </c:ser>
        <c:ser>
          <c:idx val="2"/>
          <c:order val="1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Feuil1!$D$2:$D$12</c:f>
              <c:numCache>
                <c:formatCode>General</c:formatCode>
                <c:ptCount val="11"/>
                <c:pt idx="0">
                  <c:v>89.75</c:v>
                </c:pt>
                <c:pt idx="1">
                  <c:v>90.25</c:v>
                </c:pt>
                <c:pt idx="2">
                  <c:v>90.25</c:v>
                </c:pt>
                <c:pt idx="3">
                  <c:v>90.25</c:v>
                </c:pt>
                <c:pt idx="4">
                  <c:v>90.75</c:v>
                </c:pt>
                <c:pt idx="5">
                  <c:v>90.75</c:v>
                </c:pt>
                <c:pt idx="6">
                  <c:v>90.75</c:v>
                </c:pt>
                <c:pt idx="7">
                  <c:v>91.25</c:v>
                </c:pt>
                <c:pt idx="8">
                  <c:v>91.25</c:v>
                </c:pt>
                <c:pt idx="9">
                  <c:v>91.25</c:v>
                </c:pt>
                <c:pt idx="10">
                  <c:v>92.25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11.75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10.75</c:v>
                </c:pt>
                <c:pt idx="5">
                  <c:v>11.25</c:v>
                </c:pt>
                <c:pt idx="6">
                  <c:v>11.75</c:v>
                </c:pt>
                <c:pt idx="7">
                  <c:v>10.25</c:v>
                </c:pt>
                <c:pt idx="8">
                  <c:v>10.75</c:v>
                </c:pt>
                <c:pt idx="9">
                  <c:v>11.25</c:v>
                </c:pt>
                <c:pt idx="10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4-4872-94B8-89C202B34FD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Feuil1!$F$2:$F$15</c:f>
              <c:numCache>
                <c:formatCode>General</c:formatCode>
                <c:ptCount val="14"/>
                <c:pt idx="0">
                  <c:v>120.25</c:v>
                </c:pt>
                <c:pt idx="1">
                  <c:v>120.25</c:v>
                </c:pt>
                <c:pt idx="2">
                  <c:v>120.75</c:v>
                </c:pt>
                <c:pt idx="3">
                  <c:v>120.75</c:v>
                </c:pt>
                <c:pt idx="4">
                  <c:v>120.75</c:v>
                </c:pt>
                <c:pt idx="5">
                  <c:v>121.25</c:v>
                </c:pt>
                <c:pt idx="6">
                  <c:v>121.25</c:v>
                </c:pt>
                <c:pt idx="7">
                  <c:v>121.25</c:v>
                </c:pt>
                <c:pt idx="8">
                  <c:v>121.75</c:v>
                </c:pt>
                <c:pt idx="9">
                  <c:v>121.75</c:v>
                </c:pt>
                <c:pt idx="10">
                  <c:v>121.75</c:v>
                </c:pt>
                <c:pt idx="11">
                  <c:v>121.75</c:v>
                </c:pt>
                <c:pt idx="12">
                  <c:v>122.25</c:v>
                </c:pt>
                <c:pt idx="13">
                  <c:v>122.25</c:v>
                </c:pt>
              </c:numCache>
            </c:numRef>
          </c:xVal>
          <c:yVal>
            <c:numRef>
              <c:f>Feuil1!$G$2:$G$15</c:f>
              <c:numCache>
                <c:formatCode>General</c:formatCode>
                <c:ptCount val="14"/>
                <c:pt idx="0">
                  <c:v>12.25</c:v>
                </c:pt>
                <c:pt idx="1">
                  <c:v>12.75</c:v>
                </c:pt>
                <c:pt idx="2">
                  <c:v>11.75</c:v>
                </c:pt>
                <c:pt idx="3">
                  <c:v>12.25</c:v>
                </c:pt>
                <c:pt idx="4">
                  <c:v>12.75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11.75</c:v>
                </c:pt>
                <c:pt idx="9">
                  <c:v>12.25</c:v>
                </c:pt>
                <c:pt idx="10">
                  <c:v>12.75</c:v>
                </c:pt>
                <c:pt idx="11">
                  <c:v>13.25</c:v>
                </c:pt>
                <c:pt idx="12">
                  <c:v>12.75</c:v>
                </c:pt>
                <c:pt idx="13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4-4872-94B8-89C202B3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39455"/>
        <c:axId val="1561137535"/>
      </c:scatterChart>
      <c:valAx>
        <c:axId val="1484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137535"/>
        <c:crosses val="autoZero"/>
        <c:crossBetween val="midCat"/>
      </c:valAx>
      <c:valAx>
        <c:axId val="15611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739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7-497B-A31C-E9F39963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2287"/>
        <c:axId val="1354338687"/>
      </c:scatterChart>
      <c:valAx>
        <c:axId val="13970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338687"/>
        <c:crosses val="autoZero"/>
        <c:crossBetween val="midCat"/>
      </c:valAx>
      <c:valAx>
        <c:axId val="13543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0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p-value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Feuil1!$B$23:$B$38</c:f>
              <c:numCache>
                <c:formatCode>General</c:formatCode>
                <c:ptCount val="16"/>
                <c:pt idx="0">
                  <c:v>6.8617517223876878E-2</c:v>
                </c:pt>
                <c:pt idx="1">
                  <c:v>3.2350425704957088E-2</c:v>
                </c:pt>
                <c:pt idx="2">
                  <c:v>2.5965100027331951E-2</c:v>
                </c:pt>
                <c:pt idx="3">
                  <c:v>4.2072662838444408E-2</c:v>
                </c:pt>
                <c:pt idx="4">
                  <c:v>5.7725805269734053E-2</c:v>
                </c:pt>
                <c:pt idx="5">
                  <c:v>2.2892066561351045E-2</c:v>
                </c:pt>
                <c:pt idx="6">
                  <c:v>1.837574688163162E-2</c:v>
                </c:pt>
                <c:pt idx="7">
                  <c:v>2.9919546051930281E-2</c:v>
                </c:pt>
                <c:pt idx="8">
                  <c:v>9.7072228523585657E-2</c:v>
                </c:pt>
                <c:pt idx="9">
                  <c:v>7.6923670692426199E-2</c:v>
                </c:pt>
                <c:pt idx="10">
                  <c:v>3.0673617668049102E-2</c:v>
                </c:pt>
                <c:pt idx="11">
                  <c:v>2.4575366312150456E-2</c:v>
                </c:pt>
                <c:pt idx="12">
                  <c:v>3.987998625903115E-2</c:v>
                </c:pt>
                <c:pt idx="13">
                  <c:v>7.6666387518241647E-2</c:v>
                </c:pt>
                <c:pt idx="14">
                  <c:v>6.1535396033068478E-2</c:v>
                </c:pt>
                <c:pt idx="15">
                  <c:v>9.8657475883931325E-2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7E-4A02-BE01-847F3A6B3F7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7E-4A02-BE01-847F3A6B3F7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Feuil1!$B$56:$B$69</c:f>
              <c:numCache>
                <c:formatCode>General</c:formatCode>
                <c:ptCount val="14"/>
                <c:pt idx="0">
                  <c:v>9.5014524660087391E-2</c:v>
                </c:pt>
                <c:pt idx="1">
                  <c:v>7.7753509400583842E-2</c:v>
                </c:pt>
                <c:pt idx="2">
                  <c:v>0.10419574878703176</c:v>
                </c:pt>
                <c:pt idx="3">
                  <c:v>4.313055036778058E-2</c:v>
                </c:pt>
                <c:pt idx="4">
                  <c:v>3.521234919243689E-2</c:v>
                </c:pt>
                <c:pt idx="5">
                  <c:v>9.079877723028737E-2</c:v>
                </c:pt>
                <c:pt idx="6">
                  <c:v>3.7480036055170446E-2</c:v>
                </c:pt>
                <c:pt idx="7">
                  <c:v>3.0592149997039794E-2</c:v>
                </c:pt>
                <c:pt idx="8">
                  <c:v>0.15018791908264428</c:v>
                </c:pt>
                <c:pt idx="9">
                  <c:v>6.2745848997510886E-2</c:v>
                </c:pt>
                <c:pt idx="10">
                  <c:v>5.1276101672052106E-2</c:v>
                </c:pt>
                <c:pt idx="11">
                  <c:v>8.2957374747103685E-2</c:v>
                </c:pt>
                <c:pt idx="12">
                  <c:v>0.26873856883323027</c:v>
                </c:pt>
                <c:pt idx="13">
                  <c:v>0.16157159043845051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7E-4A02-BE01-847F3A6B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Feuil1!$B$56:$B$73</c:f>
              <c:strCache>
                <c:ptCount val="18"/>
                <c:pt idx="0">
                  <c:v>0,095014525</c:v>
                </c:pt>
                <c:pt idx="1">
                  <c:v>0,077753509</c:v>
                </c:pt>
                <c:pt idx="2">
                  <c:v>0,104195749</c:v>
                </c:pt>
                <c:pt idx="3">
                  <c:v>0,04313055</c:v>
                </c:pt>
                <c:pt idx="4">
                  <c:v>0,035212349</c:v>
                </c:pt>
                <c:pt idx="5">
                  <c:v>0,090798777</c:v>
                </c:pt>
                <c:pt idx="6">
                  <c:v>0,037480036</c:v>
                </c:pt>
                <c:pt idx="7">
                  <c:v>0,03059215</c:v>
                </c:pt>
                <c:pt idx="8">
                  <c:v>0,150187919</c:v>
                </c:pt>
                <c:pt idx="9">
                  <c:v>0,062745849</c:v>
                </c:pt>
                <c:pt idx="10">
                  <c:v>0,051276102</c:v>
                </c:pt>
                <c:pt idx="11">
                  <c:v>0,082957375</c:v>
                </c:pt>
                <c:pt idx="12">
                  <c:v>0,268738569</c:v>
                </c:pt>
                <c:pt idx="13">
                  <c:v>0,16157159</c:v>
                </c:pt>
                <c:pt idx="16">
                  <c:v>event 3sc&lt;4s</c:v>
                </c:pt>
                <c:pt idx="17">
                  <c:v>0,167110985</c:v>
                </c:pt>
              </c:strCache>
            </c:strRef>
          </c:xVal>
          <c:yVal>
            <c:numRef>
              <c:f>Feuil1!$C$56:$C$73</c:f>
              <c:numCache>
                <c:formatCode>General</c:formatCode>
                <c:ptCount val="18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  <c:pt idx="17">
                  <c:v>1.99997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8-4E01-9714-345E3D6C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B9-46A2-9C79-BD04C6B3DDF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B9-46A2-9C79-BD04C6B3DDF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B9-46A2-9C79-BD04C6B3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event&lt;2s</a:t>
            </a:r>
          </a:p>
          <a:p>
            <a:pPr>
              <a:defRPr/>
            </a:pP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5-48EA-8D2B-79DDF436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07359"/>
        <c:axId val="1637228783"/>
      </c:scatterChart>
      <c:valAx>
        <c:axId val="156690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228783"/>
        <c:crosses val="autoZero"/>
        <c:crossBetween val="midCat"/>
      </c:valAx>
      <c:valAx>
        <c:axId val="1637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90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 4s&lt;c&lt;5s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6-4D67-AE6E-782BF07A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2s&lt;c&lt;3s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6-4D0B-BE49-47E18FCC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94095"/>
        <c:axId val="1486507535"/>
      </c:scatterChart>
      <c:valAx>
        <c:axId val="13992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507535"/>
        <c:crosses val="autoZero"/>
        <c:crossBetween val="midCat"/>
      </c:valAx>
      <c:valAx>
        <c:axId val="14865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2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180975</xdr:rowOff>
    </xdr:from>
    <xdr:to>
      <xdr:col>14</xdr:col>
      <xdr:colOff>600076</xdr:colOff>
      <xdr:row>17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5660B7-F9E4-43D8-A9F6-CC464C32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39</xdr:row>
      <xdr:rowOff>4762</xdr:rowOff>
    </xdr:from>
    <xdr:to>
      <xdr:col>24</xdr:col>
      <xdr:colOff>4762</xdr:colOff>
      <xdr:row>53</xdr:row>
      <xdr:rowOff>80962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865B62C-7CBA-4FDF-8571-CF84B84B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73</xdr:row>
      <xdr:rowOff>176212</xdr:rowOff>
    </xdr:from>
    <xdr:to>
      <xdr:col>7</xdr:col>
      <xdr:colOff>752475</xdr:colOff>
      <xdr:row>89</xdr:row>
      <xdr:rowOff>19050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281D9C5-BE81-40C9-815C-27D92C73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80962</xdr:colOff>
      <xdr:row>55</xdr:row>
      <xdr:rowOff>90487</xdr:rowOff>
    </xdr:from>
    <xdr:to>
      <xdr:col>25</xdr:col>
      <xdr:colOff>80962</xdr:colOff>
      <xdr:row>69</xdr:row>
      <xdr:rowOff>166687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E301234-48B9-4B98-8C6E-E7C50473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74</xdr:row>
      <xdr:rowOff>23811</xdr:rowOff>
    </xdr:from>
    <xdr:to>
      <xdr:col>16</xdr:col>
      <xdr:colOff>85725</xdr:colOff>
      <xdr:row>88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C4EB65-2BBE-434A-928F-3855D85D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476250</xdr:colOff>
      <xdr:row>21</xdr:row>
      <xdr:rowOff>185737</xdr:rowOff>
    </xdr:from>
    <xdr:to>
      <xdr:col>15</xdr:col>
      <xdr:colOff>476250</xdr:colOff>
      <xdr:row>36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AAC9EB-7E76-4A06-BE41-50457B2C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700087</xdr:colOff>
      <xdr:row>55</xdr:row>
      <xdr:rowOff>128587</xdr:rowOff>
    </xdr:from>
    <xdr:to>
      <xdr:col>15</xdr:col>
      <xdr:colOff>700087</xdr:colOff>
      <xdr:row>70</xdr:row>
      <xdr:rowOff>14287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A78610-CE6F-4F12-853B-BEFA9F65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538162</xdr:colOff>
      <xdr:row>38</xdr:row>
      <xdr:rowOff>185737</xdr:rowOff>
    </xdr:from>
    <xdr:to>
      <xdr:col>15</xdr:col>
      <xdr:colOff>538162</xdr:colOff>
      <xdr:row>53</xdr:row>
      <xdr:rowOff>71437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4C2557-F042-4E93-B58A-556BE125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0D4-1FC9-4FE1-8A3E-CCD9FCC4FF1E}">
  <dimension ref="B1:K73"/>
  <sheetViews>
    <sheetView tabSelected="1" topLeftCell="A58" workbookViewId="0">
      <selection activeCell="T26" sqref="T26"/>
    </sheetView>
  </sheetViews>
  <sheetFormatPr baseColWidth="10" defaultRowHeight="15" x14ac:dyDescent="0.25"/>
  <cols>
    <col min="2" max="2" width="12" bestFit="1" customWidth="1"/>
    <col min="5" max="5" width="12.7109375" bestFit="1" customWidth="1"/>
  </cols>
  <sheetData>
    <row r="1" spans="2:7" x14ac:dyDescent="0.25">
      <c r="B1" t="s">
        <v>1</v>
      </c>
      <c r="C1" t="s">
        <v>0</v>
      </c>
      <c r="D1" t="s">
        <v>14</v>
      </c>
      <c r="E1" t="s">
        <v>15</v>
      </c>
      <c r="F1" t="s">
        <v>16</v>
      </c>
      <c r="G1" t="s">
        <v>17</v>
      </c>
    </row>
    <row r="2" spans="2:7" x14ac:dyDescent="0.25">
      <c r="B2">
        <v>38.75</v>
      </c>
      <c r="C2">
        <v>18.75</v>
      </c>
      <c r="D2">
        <v>89.75</v>
      </c>
      <c r="E2">
        <v>11.75</v>
      </c>
      <c r="F2">
        <v>120.25</v>
      </c>
      <c r="G2">
        <v>12.25</v>
      </c>
    </row>
    <row r="3" spans="2:7" x14ac:dyDescent="0.25">
      <c r="B3">
        <v>39.25</v>
      </c>
      <c r="C3">
        <v>18.25</v>
      </c>
      <c r="D3">
        <v>90.25</v>
      </c>
      <c r="E3">
        <v>10.75</v>
      </c>
      <c r="F3">
        <v>120.25</v>
      </c>
      <c r="G3">
        <v>12.75</v>
      </c>
    </row>
    <row r="4" spans="2:7" x14ac:dyDescent="0.25">
      <c r="B4">
        <v>39.25</v>
      </c>
      <c r="C4">
        <v>18.75</v>
      </c>
      <c r="D4">
        <v>90.25</v>
      </c>
      <c r="E4">
        <v>11.25</v>
      </c>
      <c r="F4">
        <v>120.75</v>
      </c>
      <c r="G4">
        <v>11.75</v>
      </c>
    </row>
    <row r="5" spans="2:7" x14ac:dyDescent="0.25">
      <c r="B5">
        <v>39.25</v>
      </c>
      <c r="C5">
        <v>19.25</v>
      </c>
      <c r="D5">
        <v>90.25</v>
      </c>
      <c r="E5">
        <v>11.75</v>
      </c>
      <c r="F5">
        <v>120.75</v>
      </c>
      <c r="G5">
        <v>12.25</v>
      </c>
    </row>
    <row r="6" spans="2:7" x14ac:dyDescent="0.25">
      <c r="B6">
        <v>39.75</v>
      </c>
      <c r="C6">
        <v>17.75</v>
      </c>
      <c r="D6">
        <v>90.75</v>
      </c>
      <c r="E6">
        <v>10.75</v>
      </c>
      <c r="F6">
        <v>120.75</v>
      </c>
      <c r="G6">
        <v>12.75</v>
      </c>
    </row>
    <row r="7" spans="2:7" x14ac:dyDescent="0.25">
      <c r="B7">
        <v>39.75</v>
      </c>
      <c r="C7">
        <v>18.25</v>
      </c>
      <c r="D7">
        <v>90.75</v>
      </c>
      <c r="E7">
        <v>11.25</v>
      </c>
      <c r="F7">
        <v>121.25</v>
      </c>
      <c r="G7">
        <v>11.75</v>
      </c>
    </row>
    <row r="8" spans="2:7" x14ac:dyDescent="0.25">
      <c r="B8">
        <v>39.75</v>
      </c>
      <c r="C8">
        <v>18.75</v>
      </c>
      <c r="D8">
        <v>90.75</v>
      </c>
      <c r="E8">
        <v>11.75</v>
      </c>
      <c r="F8">
        <v>121.25</v>
      </c>
      <c r="G8">
        <v>12.25</v>
      </c>
    </row>
    <row r="9" spans="2:7" x14ac:dyDescent="0.25">
      <c r="B9">
        <v>39.75</v>
      </c>
      <c r="C9">
        <v>19.25</v>
      </c>
      <c r="D9">
        <v>91.25</v>
      </c>
      <c r="E9">
        <v>10.25</v>
      </c>
      <c r="F9">
        <v>121.25</v>
      </c>
      <c r="G9">
        <v>12.75</v>
      </c>
    </row>
    <row r="10" spans="2:7" x14ac:dyDescent="0.25">
      <c r="B10">
        <v>39.75</v>
      </c>
      <c r="C10">
        <v>19.75</v>
      </c>
      <c r="D10">
        <v>91.25</v>
      </c>
      <c r="E10">
        <v>10.75</v>
      </c>
      <c r="F10">
        <v>121.75</v>
      </c>
      <c r="G10">
        <v>11.75</v>
      </c>
    </row>
    <row r="11" spans="2:7" x14ac:dyDescent="0.25">
      <c r="B11">
        <v>40.25</v>
      </c>
      <c r="C11">
        <v>17.75</v>
      </c>
      <c r="D11">
        <v>91.25</v>
      </c>
      <c r="E11">
        <v>11.25</v>
      </c>
      <c r="F11">
        <v>121.75</v>
      </c>
      <c r="G11">
        <v>12.25</v>
      </c>
    </row>
    <row r="12" spans="2:7" x14ac:dyDescent="0.25">
      <c r="B12">
        <v>40.25</v>
      </c>
      <c r="C12">
        <v>18.25</v>
      </c>
      <c r="D12" s="1">
        <v>92.25</v>
      </c>
      <c r="E12" s="1">
        <v>18.75</v>
      </c>
      <c r="F12">
        <v>121.75</v>
      </c>
      <c r="G12">
        <v>12.75</v>
      </c>
    </row>
    <row r="13" spans="2:7" x14ac:dyDescent="0.25">
      <c r="B13">
        <v>40.25</v>
      </c>
      <c r="C13">
        <v>18.75</v>
      </c>
      <c r="F13">
        <v>121.75</v>
      </c>
      <c r="G13">
        <v>13.25</v>
      </c>
    </row>
    <row r="14" spans="2:7" x14ac:dyDescent="0.25">
      <c r="B14">
        <v>40.25</v>
      </c>
      <c r="C14">
        <v>19.25</v>
      </c>
      <c r="F14">
        <v>122.25</v>
      </c>
      <c r="G14">
        <v>12.75</v>
      </c>
    </row>
    <row r="15" spans="2:7" x14ac:dyDescent="0.25">
      <c r="B15">
        <v>40.75</v>
      </c>
      <c r="C15">
        <v>18.25</v>
      </c>
      <c r="F15">
        <v>122.25</v>
      </c>
      <c r="G15">
        <v>12.75</v>
      </c>
    </row>
    <row r="16" spans="2:7" x14ac:dyDescent="0.25">
      <c r="B16">
        <v>40.75</v>
      </c>
      <c r="C16">
        <v>18.75</v>
      </c>
    </row>
    <row r="17" spans="2:11" x14ac:dyDescent="0.25">
      <c r="B17">
        <v>40.75</v>
      </c>
      <c r="C17">
        <v>19.25</v>
      </c>
      <c r="F17" s="2" t="s">
        <v>18</v>
      </c>
      <c r="G17" s="2"/>
    </row>
    <row r="18" spans="2:11" x14ac:dyDescent="0.25">
      <c r="B18" s="1"/>
      <c r="C18" s="1"/>
      <c r="F18">
        <v>122.25</v>
      </c>
      <c r="G18">
        <v>12.75</v>
      </c>
    </row>
    <row r="19" spans="2:11" x14ac:dyDescent="0.25">
      <c r="K19">
        <f>210*333</f>
        <v>69930</v>
      </c>
    </row>
    <row r="20" spans="2:11" x14ac:dyDescent="0.25">
      <c r="E20">
        <f>-2*LOG(B23)</f>
        <v>2.3271300000000004</v>
      </c>
    </row>
    <row r="21" spans="2:11" x14ac:dyDescent="0.25">
      <c r="B21" s="2" t="s">
        <v>6</v>
      </c>
      <c r="C21" s="2"/>
      <c r="D21" s="2"/>
      <c r="E21" s="2"/>
      <c r="F21" s="2"/>
      <c r="G21" s="2"/>
    </row>
    <row r="22" spans="2:11" x14ac:dyDescent="0.25">
      <c r="B22" t="s">
        <v>5</v>
      </c>
      <c r="C22" t="s">
        <v>2</v>
      </c>
      <c r="D22" t="s">
        <v>3</v>
      </c>
      <c r="E22" t="s">
        <v>4</v>
      </c>
      <c r="F22" t="s">
        <v>9</v>
      </c>
      <c r="G22" t="s">
        <v>8</v>
      </c>
      <c r="H22" t="s">
        <v>11</v>
      </c>
      <c r="I22" t="s">
        <v>12</v>
      </c>
    </row>
    <row r="23" spans="2:11" x14ac:dyDescent="0.25">
      <c r="B23">
        <f>10^(-(1/2)*G23)</f>
        <v>6.8617517223876878E-2</v>
      </c>
      <c r="C23">
        <v>2.0044200000000001</v>
      </c>
      <c r="D23">
        <v>56744.9</v>
      </c>
      <c r="E23">
        <v>-4.9211900000000002</v>
      </c>
      <c r="F23">
        <v>3.94902</v>
      </c>
      <c r="G23">
        <v>2.3271299999999999</v>
      </c>
      <c r="H23">
        <f>(10^E23)*24*60*60</f>
        <v>1.0359140955031441</v>
      </c>
      <c r="I23">
        <f>-LOG10(B23)</f>
        <v>1.1635650000000002</v>
      </c>
    </row>
    <row r="24" spans="2:11" x14ac:dyDescent="0.25">
      <c r="B24">
        <f t="shared" ref="B24:B38" si="0">10^(-(1/2)*G24)</f>
        <v>3.2350425704957088E-2</v>
      </c>
      <c r="C24">
        <v>1.9994799999999999</v>
      </c>
      <c r="D24">
        <v>56744.9</v>
      </c>
      <c r="E24">
        <v>-4.9177499999999998</v>
      </c>
      <c r="F24">
        <v>3.94876</v>
      </c>
      <c r="G24">
        <v>2.9802399999999998</v>
      </c>
      <c r="H24">
        <f t="shared" ref="H24:H39" si="1">(10^E24)*24*60*60</f>
        <v>1.0441520427979734</v>
      </c>
      <c r="I24">
        <f t="shared" ref="I24:I38" si="2">-LOG10(B24)</f>
        <v>1.4901200000000001</v>
      </c>
    </row>
    <row r="25" spans="2:11" x14ac:dyDescent="0.25">
      <c r="B25">
        <f t="shared" si="0"/>
        <v>2.5965100027331951E-2</v>
      </c>
      <c r="C25">
        <v>1.9994000000000001</v>
      </c>
      <c r="D25">
        <v>56744.9</v>
      </c>
      <c r="E25">
        <v>-4.91737</v>
      </c>
      <c r="F25">
        <v>3.9487299999999999</v>
      </c>
      <c r="G25">
        <v>3.1712199999999999</v>
      </c>
      <c r="H25">
        <f t="shared" si="1"/>
        <v>1.0450660572057433</v>
      </c>
      <c r="I25">
        <f t="shared" si="2"/>
        <v>1.5856100000000002</v>
      </c>
    </row>
    <row r="26" spans="2:11" x14ac:dyDescent="0.25">
      <c r="B26">
        <f t="shared" si="0"/>
        <v>4.2072662838444408E-2</v>
      </c>
      <c r="C26">
        <v>1.9988300000000001</v>
      </c>
      <c r="D26">
        <v>56744.9</v>
      </c>
      <c r="E26">
        <v>-4.9180799999999998</v>
      </c>
      <c r="F26">
        <v>3.9489200000000002</v>
      </c>
      <c r="G26">
        <v>2.7519999999999998</v>
      </c>
      <c r="H26">
        <f t="shared" si="1"/>
        <v>1.0433589420097436</v>
      </c>
      <c r="I26">
        <f t="shared" si="2"/>
        <v>1.3760000000000001</v>
      </c>
    </row>
    <row r="27" spans="2:11" x14ac:dyDescent="0.25">
      <c r="B27">
        <f t="shared" si="0"/>
        <v>5.7725805269734053E-2</v>
      </c>
      <c r="C27">
        <v>2.0030899999999998</v>
      </c>
      <c r="D27">
        <v>56744.9</v>
      </c>
      <c r="E27">
        <v>-4.9243600000000001</v>
      </c>
      <c r="F27">
        <v>3.9489299999999998</v>
      </c>
      <c r="G27">
        <v>2.4772599999999998</v>
      </c>
      <c r="H27">
        <f t="shared" si="1"/>
        <v>1.0283802856029927</v>
      </c>
      <c r="I27">
        <f t="shared" si="2"/>
        <v>1.2386300000000001</v>
      </c>
    </row>
    <row r="28" spans="2:11" x14ac:dyDescent="0.25">
      <c r="B28">
        <f t="shared" si="0"/>
        <v>2.2892066561351045E-2</v>
      </c>
      <c r="C28">
        <v>1.9978</v>
      </c>
      <c r="D28">
        <v>56744.9</v>
      </c>
      <c r="E28">
        <v>-4.9153900000000004</v>
      </c>
      <c r="F28">
        <v>3.9487100000000002</v>
      </c>
      <c r="G28">
        <v>3.2806299999999999</v>
      </c>
      <c r="H28">
        <f t="shared" si="1"/>
        <v>1.0498415148511844</v>
      </c>
      <c r="I28">
        <f t="shared" si="2"/>
        <v>1.6403150000000002</v>
      </c>
    </row>
    <row r="29" spans="2:11" x14ac:dyDescent="0.25">
      <c r="B29">
        <f t="shared" si="0"/>
        <v>1.837574688163162E-2</v>
      </c>
      <c r="C29">
        <v>1.9993099999999999</v>
      </c>
      <c r="D29">
        <v>56744.9</v>
      </c>
      <c r="E29">
        <v>-4.9122599999999998</v>
      </c>
      <c r="F29">
        <v>3.9494400000000001</v>
      </c>
      <c r="G29">
        <v>3.4715099999999999</v>
      </c>
      <c r="H29">
        <f t="shared" si="1"/>
        <v>1.0574351496831647</v>
      </c>
      <c r="I29">
        <f t="shared" si="2"/>
        <v>1.7357550000000002</v>
      </c>
    </row>
    <row r="30" spans="2:11" x14ac:dyDescent="0.25">
      <c r="B30">
        <f t="shared" si="0"/>
        <v>2.9919546051930281E-2</v>
      </c>
      <c r="C30">
        <v>1.9987600000000001</v>
      </c>
      <c r="D30">
        <v>56744.9</v>
      </c>
      <c r="E30">
        <v>-4.91073</v>
      </c>
      <c r="F30">
        <v>3.9497800000000001</v>
      </c>
      <c r="G30">
        <v>3.0480900000000002</v>
      </c>
      <c r="H30">
        <f t="shared" si="1"/>
        <v>1.0611670160735316</v>
      </c>
      <c r="I30">
        <f t="shared" si="2"/>
        <v>1.5240450000000003</v>
      </c>
    </row>
    <row r="31" spans="2:11" x14ac:dyDescent="0.25">
      <c r="B31">
        <f t="shared" si="0"/>
        <v>9.7072228523585657E-2</v>
      </c>
      <c r="C31">
        <v>1.99983</v>
      </c>
      <c r="D31">
        <v>56744.9</v>
      </c>
      <c r="E31">
        <v>-4.92211</v>
      </c>
      <c r="F31">
        <v>3.9492799999999999</v>
      </c>
      <c r="G31">
        <v>2.0258099999999999</v>
      </c>
      <c r="H31">
        <f t="shared" si="1"/>
        <v>1.0337219602831262</v>
      </c>
      <c r="I31">
        <f t="shared" si="2"/>
        <v>1.0129049999999999</v>
      </c>
    </row>
    <row r="32" spans="2:11" x14ac:dyDescent="0.25">
      <c r="B32">
        <f t="shared" si="0"/>
        <v>7.6923670692426199E-2</v>
      </c>
      <c r="C32">
        <v>2.0022799999999998</v>
      </c>
      <c r="D32">
        <v>56744.9</v>
      </c>
      <c r="E32">
        <v>-4.9238</v>
      </c>
      <c r="F32">
        <v>3.9499499999999999</v>
      </c>
      <c r="G32">
        <v>2.2278799999999999</v>
      </c>
      <c r="H32">
        <f t="shared" si="1"/>
        <v>1.0297071834465081</v>
      </c>
      <c r="I32">
        <f t="shared" si="2"/>
        <v>1.1139400000000002</v>
      </c>
    </row>
    <row r="33" spans="2:9" x14ac:dyDescent="0.25">
      <c r="B33">
        <f t="shared" si="0"/>
        <v>3.0673617668049102E-2</v>
      </c>
      <c r="C33">
        <v>1.99919</v>
      </c>
      <c r="D33">
        <v>56744.9</v>
      </c>
      <c r="E33">
        <v>-4.9157200000000003</v>
      </c>
      <c r="F33">
        <v>3.9496600000000002</v>
      </c>
      <c r="G33">
        <v>3.0264700000000002</v>
      </c>
      <c r="H33">
        <f t="shared" si="1"/>
        <v>1.049044092542158</v>
      </c>
      <c r="I33">
        <f t="shared" si="2"/>
        <v>1.5132350000000003</v>
      </c>
    </row>
    <row r="34" spans="2:9" x14ac:dyDescent="0.25">
      <c r="B34">
        <f t="shared" si="0"/>
        <v>2.4575366312150456E-2</v>
      </c>
      <c r="C34">
        <v>1.9989399999999999</v>
      </c>
      <c r="D34">
        <v>56744.9</v>
      </c>
      <c r="E34">
        <v>-4.9113699999999998</v>
      </c>
      <c r="F34">
        <v>3.9487299999999999</v>
      </c>
      <c r="G34">
        <v>3.2189999999999999</v>
      </c>
      <c r="H34">
        <f t="shared" si="1"/>
        <v>1.0596043742478438</v>
      </c>
      <c r="I34">
        <f t="shared" si="2"/>
        <v>1.6095000000000002</v>
      </c>
    </row>
    <row r="35" spans="2:9" x14ac:dyDescent="0.25">
      <c r="B35">
        <f t="shared" si="0"/>
        <v>3.987998625903115E-2</v>
      </c>
      <c r="C35">
        <v>1.9984200000000001</v>
      </c>
      <c r="D35">
        <v>56744.9</v>
      </c>
      <c r="E35">
        <v>-4.9146900000000002</v>
      </c>
      <c r="F35">
        <v>3.9496699999999998</v>
      </c>
      <c r="G35">
        <v>2.7984900000000001</v>
      </c>
      <c r="H35">
        <f t="shared" si="1"/>
        <v>1.0515350238870531</v>
      </c>
      <c r="I35">
        <f t="shared" si="2"/>
        <v>1.3992450000000001</v>
      </c>
    </row>
    <row r="36" spans="2:9" x14ac:dyDescent="0.25">
      <c r="B36">
        <f t="shared" si="0"/>
        <v>7.6666387518241647E-2</v>
      </c>
      <c r="C36">
        <v>1.99977</v>
      </c>
      <c r="D36">
        <v>56744.9</v>
      </c>
      <c r="E36">
        <v>-4.9234200000000001</v>
      </c>
      <c r="F36">
        <v>3.9499900000000001</v>
      </c>
      <c r="G36">
        <v>2.2307899999999998</v>
      </c>
      <c r="H36">
        <f t="shared" si="1"/>
        <v>1.0306085533264489</v>
      </c>
      <c r="I36">
        <f t="shared" si="2"/>
        <v>1.1153949999999999</v>
      </c>
    </row>
    <row r="37" spans="2:9" x14ac:dyDescent="0.25">
      <c r="B37">
        <f t="shared" si="0"/>
        <v>6.1535396033068478E-2</v>
      </c>
      <c r="C37">
        <v>1.9990300000000001</v>
      </c>
      <c r="D37">
        <v>56744.9</v>
      </c>
      <c r="E37">
        <v>-4.9182199999999998</v>
      </c>
      <c r="F37">
        <v>3.9489800000000002</v>
      </c>
      <c r="G37">
        <v>2.4217499999999998</v>
      </c>
      <c r="H37">
        <f t="shared" si="1"/>
        <v>1.0430226570308785</v>
      </c>
      <c r="I37">
        <f t="shared" si="2"/>
        <v>1.2108750000000001</v>
      </c>
    </row>
    <row r="38" spans="2:9" x14ac:dyDescent="0.25">
      <c r="B38">
        <f t="shared" si="0"/>
        <v>9.8657475883931325E-2</v>
      </c>
      <c r="C38">
        <v>1.9994799999999999</v>
      </c>
      <c r="D38">
        <v>56744.9</v>
      </c>
      <c r="E38">
        <v>-4.9194199999999997</v>
      </c>
      <c r="F38">
        <v>3.9490699999999999</v>
      </c>
      <c r="G38">
        <v>2.0117400000000001</v>
      </c>
      <c r="H38">
        <f t="shared" si="1"/>
        <v>1.0401446568600361</v>
      </c>
      <c r="I38">
        <f t="shared" si="2"/>
        <v>1.0058700000000003</v>
      </c>
    </row>
    <row r="39" spans="2:9" x14ac:dyDescent="0.25">
      <c r="C39" s="1"/>
      <c r="D39" s="1">
        <v>56230</v>
      </c>
      <c r="E39" s="1">
        <v>-4.7393099999999997</v>
      </c>
      <c r="H39">
        <f t="shared" si="1"/>
        <v>1.5747214471983599</v>
      </c>
    </row>
    <row r="42" spans="2:9" x14ac:dyDescent="0.25">
      <c r="B42" s="2" t="s">
        <v>7</v>
      </c>
      <c r="C42" s="2"/>
      <c r="D42" s="2"/>
      <c r="E42" s="2"/>
      <c r="F42" s="2"/>
      <c r="G42" s="2"/>
    </row>
    <row r="43" spans="2:9" x14ac:dyDescent="0.25">
      <c r="B43">
        <f>10^(-(1/2)*G43)</f>
        <v>0.14016513511309239</v>
      </c>
      <c r="C43">
        <v>1.9999800000000001</v>
      </c>
      <c r="D43">
        <v>56857.4</v>
      </c>
      <c r="E43">
        <v>-4.5278700000000001</v>
      </c>
      <c r="F43">
        <v>3.9493999999999998</v>
      </c>
      <c r="G43">
        <v>1.70672</v>
      </c>
      <c r="H43">
        <f>(10^E43)*24*60*60</f>
        <v>2.5623812188667694</v>
      </c>
    </row>
    <row r="44" spans="2:9" x14ac:dyDescent="0.25">
      <c r="B44">
        <f t="shared" ref="B44:B52" si="3">10^(-(1/2)*G44)</f>
        <v>9.9618500440251126E-2</v>
      </c>
      <c r="C44">
        <v>2</v>
      </c>
      <c r="D44">
        <v>56857.4</v>
      </c>
      <c r="E44">
        <v>-4.5277900000000004</v>
      </c>
      <c r="F44">
        <v>3.9491499999999999</v>
      </c>
      <c r="G44">
        <v>2.00332</v>
      </c>
      <c r="H44">
        <f t="shared" ref="H44:H52" si="4">(10^E44)*24*60*60</f>
        <v>2.5628532704067544</v>
      </c>
    </row>
    <row r="45" spans="2:9" x14ac:dyDescent="0.25">
      <c r="B45">
        <f t="shared" si="3"/>
        <v>9.7084522740701257E-2</v>
      </c>
      <c r="C45">
        <v>2.0001099999999998</v>
      </c>
      <c r="D45">
        <v>56857.4</v>
      </c>
      <c r="E45">
        <v>-4.5281500000000001</v>
      </c>
      <c r="F45">
        <v>3.9494400000000001</v>
      </c>
      <c r="G45">
        <v>2.0257000000000001</v>
      </c>
      <c r="H45">
        <f t="shared" si="4"/>
        <v>2.56072972308012</v>
      </c>
    </row>
    <row r="46" spans="2:9" x14ac:dyDescent="0.25">
      <c r="B46">
        <f t="shared" si="3"/>
        <v>0.11315011508188433</v>
      </c>
      <c r="C46">
        <v>1.99997</v>
      </c>
      <c r="D46">
        <v>56857.4</v>
      </c>
      <c r="E46">
        <v>-4.5279600000000002</v>
      </c>
      <c r="F46">
        <v>3.9499900000000001</v>
      </c>
      <c r="G46">
        <v>1.89269</v>
      </c>
      <c r="H46">
        <f t="shared" si="4"/>
        <v>2.5618502648124362</v>
      </c>
    </row>
    <row r="47" spans="2:9" x14ac:dyDescent="0.25">
      <c r="B47">
        <f t="shared" si="3"/>
        <v>9.5323504392051478E-2</v>
      </c>
      <c r="C47">
        <v>1.99996</v>
      </c>
      <c r="D47">
        <v>56857.4</v>
      </c>
      <c r="E47">
        <v>-4.5261500000000003</v>
      </c>
      <c r="F47">
        <v>3.9493100000000001</v>
      </c>
      <c r="G47">
        <v>2.0415999999999999</v>
      </c>
      <c r="H47">
        <f t="shared" si="4"/>
        <v>2.5725495144415103</v>
      </c>
    </row>
    <row r="48" spans="2:9" x14ac:dyDescent="0.25">
      <c r="B48">
        <f t="shared" si="3"/>
        <v>9.2909473709510304E-2</v>
      </c>
      <c r="C48">
        <v>1.9999899999999999</v>
      </c>
      <c r="D48">
        <v>56857.4</v>
      </c>
      <c r="E48">
        <v>-4.5277700000000003</v>
      </c>
      <c r="F48">
        <v>3.9492099999999999</v>
      </c>
      <c r="G48">
        <v>2.0638800000000002</v>
      </c>
      <c r="H48">
        <f t="shared" si="4"/>
        <v>2.5629712968791134</v>
      </c>
    </row>
    <row r="49" spans="2:10" x14ac:dyDescent="0.25">
      <c r="B49">
        <f t="shared" si="3"/>
        <v>0.10832283057429497</v>
      </c>
      <c r="C49">
        <v>1.9999800000000001</v>
      </c>
      <c r="D49">
        <v>56857.4</v>
      </c>
      <c r="E49">
        <v>-4.5264699999999998</v>
      </c>
      <c r="F49">
        <v>3.9497599999999999</v>
      </c>
      <c r="G49">
        <v>1.9305600000000001</v>
      </c>
      <c r="H49">
        <f t="shared" si="4"/>
        <v>2.5706546880749266</v>
      </c>
    </row>
    <row r="50" spans="2:10" x14ac:dyDescent="0.25">
      <c r="B50">
        <f t="shared" si="3"/>
        <v>0.13287858660795426</v>
      </c>
      <c r="C50">
        <v>1.99993</v>
      </c>
      <c r="D50">
        <v>56857.4</v>
      </c>
      <c r="E50">
        <v>-4.52766</v>
      </c>
      <c r="F50">
        <v>3.9494799999999999</v>
      </c>
      <c r="G50">
        <v>1.75309</v>
      </c>
      <c r="H50">
        <f t="shared" si="4"/>
        <v>2.5636205396423799</v>
      </c>
    </row>
    <row r="51" spans="2:10" x14ac:dyDescent="0.25">
      <c r="B51">
        <f t="shared" si="3"/>
        <v>0.10842264554769736</v>
      </c>
      <c r="C51">
        <v>2.0000800000000001</v>
      </c>
      <c r="D51">
        <v>56857.4</v>
      </c>
      <c r="E51">
        <v>-4.5271699999999999</v>
      </c>
      <c r="F51">
        <v>3.9492500000000001</v>
      </c>
      <c r="G51">
        <v>1.9297599999999999</v>
      </c>
      <c r="H51">
        <f t="shared" si="4"/>
        <v>2.5665146196573705</v>
      </c>
    </row>
    <row r="52" spans="2:10" x14ac:dyDescent="0.25">
      <c r="B52">
        <f t="shared" si="3"/>
        <v>0.10565741960029287</v>
      </c>
      <c r="C52">
        <v>1.9999800000000001</v>
      </c>
      <c r="D52">
        <v>56857.4</v>
      </c>
      <c r="E52">
        <v>-4.5272300000000003</v>
      </c>
      <c r="F52">
        <v>3.9492799999999999</v>
      </c>
      <c r="G52">
        <v>1.9521999999999999</v>
      </c>
      <c r="H52">
        <f t="shared" si="4"/>
        <v>2.5661600670513058</v>
      </c>
    </row>
    <row r="55" spans="2:10" x14ac:dyDescent="0.25">
      <c r="B55" s="2" t="s">
        <v>10</v>
      </c>
      <c r="C55" s="2"/>
      <c r="D55" s="2"/>
      <c r="E55" s="2"/>
      <c r="F55" s="2"/>
      <c r="G55" s="2"/>
      <c r="I55" t="s">
        <v>1</v>
      </c>
      <c r="J55" t="s">
        <v>0</v>
      </c>
    </row>
    <row r="56" spans="2:10" x14ac:dyDescent="0.25">
      <c r="B56">
        <f>10^(-(1/2)*G56)</f>
        <v>9.5014524660087391E-2</v>
      </c>
      <c r="C56">
        <v>1.9999800000000001</v>
      </c>
      <c r="D56">
        <v>56665.2</v>
      </c>
      <c r="E56">
        <v>-4.2840299999999996</v>
      </c>
      <c r="F56">
        <v>3.9497</v>
      </c>
      <c r="G56">
        <v>2.0444200000000001</v>
      </c>
      <c r="H56">
        <f>(10^E56)*24*60*60</f>
        <v>4.4924550715286289</v>
      </c>
    </row>
    <row r="57" spans="2:10" x14ac:dyDescent="0.25">
      <c r="B57">
        <f t="shared" ref="B57:B69" si="5">10^(-(1/2)*G57)</f>
        <v>7.7753509400583842E-2</v>
      </c>
      <c r="C57">
        <v>1.9999800000000001</v>
      </c>
      <c r="D57">
        <v>56665.2</v>
      </c>
      <c r="E57">
        <v>-4.2847299999999997</v>
      </c>
      <c r="F57">
        <v>3.94916</v>
      </c>
      <c r="G57">
        <v>2.2185600000000001</v>
      </c>
      <c r="H57">
        <f t="shared" ref="H57:H69" si="6">(10^E57)*24*60*60</f>
        <v>4.4852199218816438</v>
      </c>
    </row>
    <row r="58" spans="2:10" x14ac:dyDescent="0.25">
      <c r="B58">
        <f t="shared" si="5"/>
        <v>0.10419574878703176</v>
      </c>
      <c r="C58">
        <v>1.9999800000000001</v>
      </c>
      <c r="D58">
        <v>56665.2</v>
      </c>
      <c r="E58">
        <v>-4.2851299999999997</v>
      </c>
      <c r="F58">
        <v>3.9493</v>
      </c>
      <c r="G58">
        <v>1.9642999999999999</v>
      </c>
      <c r="H58">
        <f t="shared" si="6"/>
        <v>4.4810907834996669</v>
      </c>
    </row>
    <row r="59" spans="2:10" x14ac:dyDescent="0.25">
      <c r="B59">
        <f t="shared" si="5"/>
        <v>4.313055036778058E-2</v>
      </c>
      <c r="C59">
        <v>2</v>
      </c>
      <c r="D59">
        <v>56665.2</v>
      </c>
      <c r="E59">
        <v>-4.2865000000000002</v>
      </c>
      <c r="F59">
        <v>3.9491100000000001</v>
      </c>
      <c r="G59">
        <v>2.7304300000000001</v>
      </c>
      <c r="H59">
        <f t="shared" si="6"/>
        <v>4.4669772688491749</v>
      </c>
    </row>
    <row r="60" spans="2:10" x14ac:dyDescent="0.25">
      <c r="B60">
        <f t="shared" si="5"/>
        <v>3.521234919243689E-2</v>
      </c>
      <c r="C60">
        <v>2</v>
      </c>
      <c r="D60">
        <v>56665.2</v>
      </c>
      <c r="E60">
        <v>-4.2868500000000003</v>
      </c>
      <c r="F60">
        <v>3.9490099999999999</v>
      </c>
      <c r="G60">
        <v>2.9066100000000001</v>
      </c>
      <c r="H60">
        <f t="shared" si="6"/>
        <v>4.4633787607268882</v>
      </c>
    </row>
    <row r="61" spans="2:10" x14ac:dyDescent="0.25">
      <c r="B61">
        <f t="shared" si="5"/>
        <v>9.079877723028737E-2</v>
      </c>
      <c r="C61">
        <v>1.9999800000000001</v>
      </c>
      <c r="D61">
        <v>56665.2</v>
      </c>
      <c r="E61">
        <v>-4.2839499999999999</v>
      </c>
      <c r="F61">
        <v>3.9497399999999998</v>
      </c>
      <c r="G61">
        <v>2.0838399999999999</v>
      </c>
      <c r="H61">
        <f t="shared" si="6"/>
        <v>4.4932826885589261</v>
      </c>
    </row>
    <row r="62" spans="2:10" x14ac:dyDescent="0.25">
      <c r="B62">
        <f t="shared" si="5"/>
        <v>3.7480036055170446E-2</v>
      </c>
      <c r="C62">
        <v>2</v>
      </c>
      <c r="D62">
        <v>56665.2</v>
      </c>
      <c r="E62">
        <v>-4.2867199999999999</v>
      </c>
      <c r="F62">
        <v>3.9490500000000002</v>
      </c>
      <c r="G62">
        <v>2.8523999999999998</v>
      </c>
      <c r="H62">
        <f t="shared" si="6"/>
        <v>4.464715010932701</v>
      </c>
    </row>
    <row r="63" spans="2:10" x14ac:dyDescent="0.25">
      <c r="B63">
        <f t="shared" si="5"/>
        <v>3.0592149997039794E-2</v>
      </c>
      <c r="C63">
        <v>2</v>
      </c>
      <c r="D63">
        <v>56665.2</v>
      </c>
      <c r="E63">
        <v>-4.2868399999999998</v>
      </c>
      <c r="F63">
        <v>3.9489700000000001</v>
      </c>
      <c r="G63">
        <v>3.0287799999999998</v>
      </c>
      <c r="H63">
        <f t="shared" si="6"/>
        <v>4.4634815350041093</v>
      </c>
    </row>
    <row r="64" spans="2:10" x14ac:dyDescent="0.25">
      <c r="B64">
        <f t="shared" si="5"/>
        <v>0.15018791908264428</v>
      </c>
      <c r="C64">
        <v>1.9999800000000001</v>
      </c>
      <c r="D64">
        <v>56665.2</v>
      </c>
      <c r="E64">
        <v>-4.28674</v>
      </c>
      <c r="F64">
        <v>3.9496600000000002</v>
      </c>
      <c r="G64">
        <v>1.64673</v>
      </c>
      <c r="H64">
        <f t="shared" si="6"/>
        <v>4.4645094079423489</v>
      </c>
    </row>
    <row r="65" spans="2:8" x14ac:dyDescent="0.25">
      <c r="B65">
        <f t="shared" si="5"/>
        <v>6.2745848997510886E-2</v>
      </c>
      <c r="C65">
        <v>1.9999899999999999</v>
      </c>
      <c r="D65">
        <v>56665.2</v>
      </c>
      <c r="E65">
        <v>-4.2859999999999996</v>
      </c>
      <c r="F65">
        <v>3.9499900000000001</v>
      </c>
      <c r="G65">
        <v>2.40483</v>
      </c>
      <c r="H65">
        <f t="shared" si="6"/>
        <v>4.4721230280529012</v>
      </c>
    </row>
    <row r="66" spans="2:8" x14ac:dyDescent="0.25">
      <c r="B66">
        <f t="shared" si="5"/>
        <v>5.1276101672052106E-2</v>
      </c>
      <c r="C66">
        <v>1.9999899999999999</v>
      </c>
      <c r="D66">
        <v>56665.2</v>
      </c>
      <c r="E66">
        <v>-4.2867899999999999</v>
      </c>
      <c r="F66">
        <v>3.9491200000000002</v>
      </c>
      <c r="G66">
        <v>2.5801699999999999</v>
      </c>
      <c r="H66">
        <f t="shared" si="6"/>
        <v>4.463995441888672</v>
      </c>
    </row>
    <row r="67" spans="2:8" x14ac:dyDescent="0.25">
      <c r="B67">
        <f t="shared" si="5"/>
        <v>8.2957374747103685E-2</v>
      </c>
      <c r="C67">
        <v>1.9999800000000001</v>
      </c>
      <c r="D67">
        <v>56665.2</v>
      </c>
      <c r="E67">
        <v>-4.28667</v>
      </c>
      <c r="F67">
        <v>3.94997</v>
      </c>
      <c r="G67">
        <v>2.16229</v>
      </c>
      <c r="H67">
        <f t="shared" si="6"/>
        <v>4.4652290598346029</v>
      </c>
    </row>
    <row r="68" spans="2:8" x14ac:dyDescent="0.25">
      <c r="B68">
        <f t="shared" si="5"/>
        <v>0.26873856883323027</v>
      </c>
      <c r="C68">
        <v>1.9999800000000001</v>
      </c>
      <c r="D68">
        <v>56665.2</v>
      </c>
      <c r="E68">
        <v>-4.2861900000000004</v>
      </c>
      <c r="F68">
        <v>3.94964</v>
      </c>
      <c r="G68">
        <v>1.14134</v>
      </c>
      <c r="H68">
        <f t="shared" si="6"/>
        <v>4.4701669416438587</v>
      </c>
    </row>
    <row r="69" spans="2:8" x14ac:dyDescent="0.25">
      <c r="B69">
        <f t="shared" si="5"/>
        <v>0.16157159043845051</v>
      </c>
      <c r="C69">
        <v>1.9999800000000001</v>
      </c>
      <c r="D69">
        <v>56665.2</v>
      </c>
      <c r="E69">
        <v>-4.28667</v>
      </c>
      <c r="F69">
        <v>3.94936</v>
      </c>
      <c r="G69">
        <v>1.58327</v>
      </c>
      <c r="H69">
        <f t="shared" si="6"/>
        <v>4.4652290598346029</v>
      </c>
    </row>
    <row r="72" spans="2:8" x14ac:dyDescent="0.25">
      <c r="B72" s="2" t="s">
        <v>13</v>
      </c>
      <c r="C72" s="2"/>
      <c r="D72" s="2"/>
      <c r="E72" s="2"/>
      <c r="F72" s="2"/>
      <c r="G72" s="2"/>
    </row>
    <row r="73" spans="2:8" x14ac:dyDescent="0.25">
      <c r="B73">
        <f>10^(-(1/2)*G73)</f>
        <v>0.16711098535631447</v>
      </c>
      <c r="C73">
        <v>1.99997</v>
      </c>
      <c r="D73">
        <v>56336.800000000003</v>
      </c>
      <c r="E73">
        <v>-4.34511</v>
      </c>
      <c r="F73">
        <v>2.65002</v>
      </c>
      <c r="G73">
        <v>1.55399</v>
      </c>
    </row>
  </sheetData>
  <mergeCells count="5">
    <mergeCell ref="B21:G21"/>
    <mergeCell ref="B42:G42"/>
    <mergeCell ref="B55:G55"/>
    <mergeCell ref="B72:G72"/>
    <mergeCell ref="F17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Khaled</dc:creator>
  <cp:lastModifiedBy>Ibrahim Khaled</cp:lastModifiedBy>
  <dcterms:created xsi:type="dcterms:W3CDTF">2018-04-18T22:28:10Z</dcterms:created>
  <dcterms:modified xsi:type="dcterms:W3CDTF">2018-04-27T10:31:36Z</dcterms:modified>
</cp:coreProperties>
</file>