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H:\Meu Drive\UTFPR\2021.1\TCC1\Codigos\Save_Data_experimento_v3\Save_Data\"/>
    </mc:Choice>
  </mc:AlternateContent>
  <xr:revisionPtr revIDLastSave="0" documentId="13_ncr:1_{DA3961BA-FCE4-44AD-864C-A2A77A010B19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Plan1" sheetId="1" r:id="rId1"/>
    <sheet name="Planilha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17" i="2" l="1"/>
  <c r="X17" i="2"/>
  <c r="U17" i="2"/>
  <c r="R17" i="2"/>
  <c r="O17" i="2"/>
  <c r="L17" i="2"/>
  <c r="I17" i="2"/>
  <c r="F17" i="2"/>
  <c r="C17" i="2"/>
  <c r="AA16" i="2"/>
  <c r="X16" i="2"/>
  <c r="U16" i="2"/>
  <c r="R16" i="2"/>
  <c r="O16" i="2"/>
  <c r="L16" i="2"/>
  <c r="I16" i="2"/>
  <c r="F16" i="2"/>
  <c r="C16" i="2"/>
  <c r="AA13" i="2"/>
  <c r="AA12" i="2"/>
  <c r="AA11" i="2"/>
  <c r="AA10" i="2"/>
  <c r="AA9" i="2"/>
  <c r="AA8" i="2"/>
  <c r="AA7" i="2"/>
  <c r="AA6" i="2"/>
  <c r="AA5" i="2"/>
  <c r="AA4" i="2"/>
  <c r="AA14" i="2" s="1"/>
  <c r="X13" i="2"/>
  <c r="X12" i="2"/>
  <c r="X11" i="2"/>
  <c r="X10" i="2"/>
  <c r="X9" i="2"/>
  <c r="X8" i="2"/>
  <c r="X7" i="2"/>
  <c r="X6" i="2"/>
  <c r="X5" i="2"/>
  <c r="X4" i="2"/>
  <c r="X14" i="2" s="1"/>
  <c r="U13" i="2"/>
  <c r="U12" i="2"/>
  <c r="U11" i="2"/>
  <c r="U10" i="2"/>
  <c r="U9" i="2"/>
  <c r="U8" i="2"/>
  <c r="U7" i="2"/>
  <c r="U6" i="2"/>
  <c r="U5" i="2"/>
  <c r="U4" i="2"/>
  <c r="U14" i="2" s="1"/>
  <c r="R13" i="2"/>
  <c r="R12" i="2"/>
  <c r="R11" i="2"/>
  <c r="R10" i="2"/>
  <c r="R9" i="2"/>
  <c r="R8" i="2"/>
  <c r="R7" i="2"/>
  <c r="R6" i="2"/>
  <c r="R5" i="2"/>
  <c r="R4" i="2"/>
  <c r="R14" i="2" s="1"/>
  <c r="O14" i="2"/>
  <c r="O13" i="2"/>
  <c r="O12" i="2"/>
  <c r="O11" i="2"/>
  <c r="O10" i="2"/>
  <c r="O9" i="2"/>
  <c r="O8" i="2"/>
  <c r="O7" i="2"/>
  <c r="O6" i="2"/>
  <c r="O5" i="2"/>
  <c r="O4" i="2"/>
  <c r="L14" i="2"/>
  <c r="L13" i="2"/>
  <c r="L12" i="2"/>
  <c r="L11" i="2"/>
  <c r="L10" i="2"/>
  <c r="L9" i="2"/>
  <c r="L8" i="2"/>
  <c r="L7" i="2"/>
  <c r="L6" i="2"/>
  <c r="L5" i="2"/>
  <c r="L4" i="2"/>
  <c r="I13" i="2"/>
  <c r="I12" i="2"/>
  <c r="I11" i="2"/>
  <c r="I10" i="2"/>
  <c r="I9" i="2"/>
  <c r="I8" i="2"/>
  <c r="I7" i="2"/>
  <c r="I6" i="2"/>
  <c r="I5" i="2"/>
  <c r="I4" i="2"/>
  <c r="F13" i="2"/>
  <c r="F12" i="2"/>
  <c r="F11" i="2"/>
  <c r="F10" i="2"/>
  <c r="F9" i="2"/>
  <c r="F8" i="2"/>
  <c r="F7" i="2"/>
  <c r="F6" i="2"/>
  <c r="F5" i="2"/>
  <c r="F4" i="2"/>
  <c r="C5" i="2"/>
  <c r="C6" i="2"/>
  <c r="C7" i="2"/>
  <c r="C8" i="2"/>
  <c r="C9" i="2"/>
  <c r="C10" i="2"/>
  <c r="C11" i="2"/>
  <c r="C12" i="2"/>
  <c r="C13" i="2"/>
  <c r="C4" i="2"/>
  <c r="C14" i="2" s="1"/>
  <c r="F14" i="2" l="1"/>
  <c r="I14" i="2"/>
</calcChain>
</file>

<file path=xl/sharedStrings.xml><?xml version="1.0" encoding="utf-8"?>
<sst xmlns="http://schemas.openxmlformats.org/spreadsheetml/2006/main" count="318" uniqueCount="71">
  <si>
    <t>3nos</t>
  </si>
  <si>
    <t>50cm</t>
  </si>
  <si>
    <t>X</t>
  </si>
  <si>
    <t>-0.083856</t>
  </si>
  <si>
    <t>-0.090644</t>
  </si>
  <si>
    <t>-0.065273</t>
  </si>
  <si>
    <t>Y</t>
  </si>
  <si>
    <t>0.211329</t>
  </si>
  <si>
    <t>0.208199</t>
  </si>
  <si>
    <t>0.184727</t>
  </si>
  <si>
    <t>1m</t>
  </si>
  <si>
    <t>0.061690</t>
  </si>
  <si>
    <t>0.032045</t>
  </si>
  <si>
    <t>0.066683</t>
  </si>
  <si>
    <t>0.096328</t>
  </si>
  <si>
    <t>0.325756</t>
  </si>
  <si>
    <t>0.355401</t>
  </si>
  <si>
    <t>0.282006</t>
  </si>
  <si>
    <t>2m</t>
  </si>
  <si>
    <t>0.194086</t>
  </si>
  <si>
    <t>0.324783</t>
  </si>
  <si>
    <t>0.209796</t>
  </si>
  <si>
    <t>0.269526</t>
  </si>
  <si>
    <t>0.805914</t>
  </si>
  <si>
    <t>0.750657</t>
  </si>
  <si>
    <t>0.730474</t>
  </si>
  <si>
    <t>0.865644</t>
  </si>
  <si>
    <t>-0.051680</t>
  </si>
  <si>
    <t>-0.071767</t>
  </si>
  <si>
    <t>-0.055863</t>
  </si>
  <si>
    <t>-0.077577</t>
  </si>
  <si>
    <t>-0.183241</t>
  </si>
  <si>
    <t>-0.210666</t>
  </si>
  <si>
    <t>-0.198074</t>
  </si>
  <si>
    <t>0.149125</t>
  </si>
  <si>
    <t>0.089115</t>
  </si>
  <si>
    <t>0.186568</t>
  </si>
  <si>
    <t>0.043750</t>
  </si>
  <si>
    <t>0.142160</t>
  </si>
  <si>
    <t>0.000000</t>
  </si>
  <si>
    <t>0.179552</t>
  </si>
  <si>
    <t>0.249343</t>
  </si>
  <si>
    <t>0.075441</t>
  </si>
  <si>
    <t>0.314927</t>
  </si>
  <si>
    <t>0.264979</t>
  </si>
  <si>
    <t>0.340419</t>
  </si>
  <si>
    <t>-0.126420</t>
  </si>
  <si>
    <t>-0.109228</t>
  </si>
  <si>
    <t>-0.136653</t>
  </si>
  <si>
    <t>-0.199394</t>
  </si>
  <si>
    <t>-0.183490</t>
  </si>
  <si>
    <t>0.104126</t>
  </si>
  <si>
    <t>0.072081</t>
  </si>
  <si>
    <t>0.112555</t>
  </si>
  <si>
    <t>0.144599</t>
  </si>
  <si>
    <t>-0.047291</t>
  </si>
  <si>
    <t>-0.142160</t>
  </si>
  <si>
    <t>-0.098410</t>
  </si>
  <si>
    <t>-0.051119</t>
  </si>
  <si>
    <t>0.069791</t>
  </si>
  <si>
    <t>-0.156988</t>
  </si>
  <si>
    <t>-0.379492</t>
  </si>
  <si>
    <t>-0.081547</t>
  </si>
  <si>
    <t>4nos</t>
  </si>
  <si>
    <t>5nos</t>
  </si>
  <si>
    <t>Erro</t>
  </si>
  <si>
    <t>Média</t>
  </si>
  <si>
    <t>Desvio padrão</t>
  </si>
  <si>
    <t>Intervalo de conf.</t>
  </si>
  <si>
    <t>Fazer grafico por nós (variação de nós)</t>
  </si>
  <si>
    <t>Fazer por distância (variação de nós)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</si>
</sst>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6" borderId="0" xfId="0" applyFont="1" applyFill="1" applyAlignment="1">
      <alignment horizontal="center"/>
    </xf>
    <xf numFmtId="0" fontId="0" fillId="7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Média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Planilha1!$B$14</c:f>
              <c:strCache>
                <c:ptCount val="1"/>
                <c:pt idx="0">
                  <c:v>Média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cust"/>
            <c:noEndCap val="0"/>
            <c:plus>
              <c:numRef>
                <c:f>Planilha1!$C$17</c:f>
                <c:numCache>
                  <c:formatCode>General</c:formatCode>
                  <c:ptCount val="1"/>
                  <c:pt idx="0">
                    <c:v>6.1675375620675495E-3</c:v>
                  </c:pt>
                </c:numCache>
              </c:numRef>
            </c:plus>
            <c:minus>
              <c:numRef>
                <c:f>Planilha1!$C$17</c:f>
                <c:numCache>
                  <c:formatCode>General</c:formatCode>
                  <c:ptCount val="1"/>
                  <c:pt idx="0">
                    <c:v>6.1675375620675495E-3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Planilha1!$C$14</c:f>
              <c:numCache>
                <c:formatCode>General</c:formatCode>
                <c:ptCount val="1"/>
                <c:pt idx="0">
                  <c:v>0.22017683343049582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FC-4B99-8050-C48CBFAAEC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41190912"/>
        <c:axId val="441192576"/>
      </c:barChart>
      <c:catAx>
        <c:axId val="44119091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2576"/>
        <c:crosses val="autoZero"/>
        <c:auto val="1"/>
        <c:lblAlgn val="ctr"/>
        <c:lblOffset val="100"/>
        <c:noMultiLvlLbl val="0"/>
      </c:catAx>
      <c:valAx>
        <c:axId val="44119257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4119091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479066</xdr:colOff>
      <xdr:row>18</xdr:row>
      <xdr:rowOff>49032</xdr:rowOff>
    </xdr:from>
    <xdr:to>
      <xdr:col>12</xdr:col>
      <xdr:colOff>174266</xdr:colOff>
      <xdr:row>33</xdr:row>
      <xdr:rowOff>9276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32C1F0B1-C848-DCAB-C46B-28CF4B8629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8"/>
  <sheetViews>
    <sheetView zoomScale="130" zoomScaleNormal="130" workbookViewId="0">
      <selection activeCell="D20" sqref="D20"/>
    </sheetView>
  </sheetViews>
  <sheetFormatPr defaultRowHeight="14.4" x14ac:dyDescent="0.3"/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4</v>
      </c>
      <c r="G1" t="s">
        <v>4</v>
      </c>
      <c r="H1" t="s">
        <v>4</v>
      </c>
      <c r="I1" t="s">
        <v>4</v>
      </c>
      <c r="J1" t="s">
        <v>5</v>
      </c>
      <c r="K1" t="s">
        <v>5</v>
      </c>
      <c r="L1" t="s">
        <v>4</v>
      </c>
      <c r="M1" t="s">
        <v>5</v>
      </c>
    </row>
    <row r="2" spans="1:13" x14ac:dyDescent="0.3">
      <c r="A2" t="s">
        <v>0</v>
      </c>
      <c r="B2" t="s">
        <v>1</v>
      </c>
      <c r="C2" t="s">
        <v>6</v>
      </c>
      <c r="D2" t="s">
        <v>7</v>
      </c>
      <c r="E2" t="s">
        <v>8</v>
      </c>
      <c r="F2" t="s">
        <v>8</v>
      </c>
      <c r="G2" t="s">
        <v>8</v>
      </c>
      <c r="H2" t="s">
        <v>9</v>
      </c>
      <c r="I2" t="s">
        <v>9</v>
      </c>
      <c r="J2" t="s">
        <v>8</v>
      </c>
      <c r="K2" t="s">
        <v>8</v>
      </c>
      <c r="L2" t="s">
        <v>8</v>
      </c>
      <c r="M2" t="s">
        <v>8</v>
      </c>
    </row>
    <row r="3" spans="1:13" x14ac:dyDescent="0.3">
      <c r="A3" t="s">
        <v>0</v>
      </c>
      <c r="B3" t="s">
        <v>10</v>
      </c>
      <c r="C3" t="s">
        <v>2</v>
      </c>
      <c r="D3" t="s">
        <v>11</v>
      </c>
      <c r="E3" t="s">
        <v>11</v>
      </c>
      <c r="F3" t="s">
        <v>12</v>
      </c>
      <c r="G3" t="s">
        <v>13</v>
      </c>
      <c r="H3" t="s">
        <v>13</v>
      </c>
      <c r="I3" t="s">
        <v>13</v>
      </c>
      <c r="J3" t="s">
        <v>14</v>
      </c>
      <c r="K3" t="s">
        <v>13</v>
      </c>
      <c r="L3" t="s">
        <v>14</v>
      </c>
      <c r="M3" t="s">
        <v>14</v>
      </c>
    </row>
    <row r="4" spans="1:13" x14ac:dyDescent="0.3">
      <c r="A4" t="s">
        <v>0</v>
      </c>
      <c r="B4" t="s">
        <v>10</v>
      </c>
      <c r="C4" t="s">
        <v>6</v>
      </c>
      <c r="D4" t="s">
        <v>15</v>
      </c>
      <c r="E4" t="s">
        <v>15</v>
      </c>
      <c r="F4" t="s">
        <v>16</v>
      </c>
      <c r="G4" t="s">
        <v>16</v>
      </c>
      <c r="H4" t="s">
        <v>16</v>
      </c>
      <c r="I4" t="s">
        <v>16</v>
      </c>
      <c r="J4" t="s">
        <v>15</v>
      </c>
      <c r="K4" t="s">
        <v>16</v>
      </c>
      <c r="L4" t="s">
        <v>17</v>
      </c>
      <c r="M4" t="s">
        <v>15</v>
      </c>
    </row>
    <row r="5" spans="1:13" x14ac:dyDescent="0.3">
      <c r="A5" t="s">
        <v>0</v>
      </c>
      <c r="B5" t="s">
        <v>18</v>
      </c>
      <c r="C5" t="s">
        <v>2</v>
      </c>
      <c r="D5" t="s">
        <v>19</v>
      </c>
      <c r="E5" t="s">
        <v>20</v>
      </c>
      <c r="F5" t="s">
        <v>19</v>
      </c>
      <c r="G5" t="s">
        <v>19</v>
      </c>
      <c r="H5" t="s">
        <v>21</v>
      </c>
      <c r="I5" t="s">
        <v>19</v>
      </c>
      <c r="J5" t="s">
        <v>22</v>
      </c>
      <c r="K5" t="s">
        <v>22</v>
      </c>
      <c r="L5" t="s">
        <v>22</v>
      </c>
      <c r="M5" t="s">
        <v>22</v>
      </c>
    </row>
    <row r="6" spans="1:13" x14ac:dyDescent="0.3">
      <c r="A6" t="s">
        <v>0</v>
      </c>
      <c r="B6" t="s">
        <v>18</v>
      </c>
      <c r="C6" t="s">
        <v>6</v>
      </c>
      <c r="D6" t="s">
        <v>23</v>
      </c>
      <c r="E6" t="s">
        <v>24</v>
      </c>
      <c r="F6" t="s">
        <v>25</v>
      </c>
      <c r="G6" t="s">
        <v>25</v>
      </c>
      <c r="H6" t="s">
        <v>26</v>
      </c>
      <c r="I6" t="s">
        <v>23</v>
      </c>
      <c r="J6" t="s">
        <v>25</v>
      </c>
      <c r="K6" t="s">
        <v>25</v>
      </c>
      <c r="L6" t="s">
        <v>23</v>
      </c>
      <c r="M6" t="s">
        <v>23</v>
      </c>
    </row>
    <row r="7" spans="1:13" x14ac:dyDescent="0.3">
      <c r="A7" t="s">
        <v>63</v>
      </c>
      <c r="B7" t="s">
        <v>1</v>
      </c>
      <c r="C7" t="s">
        <v>2</v>
      </c>
      <c r="D7" t="s">
        <v>27</v>
      </c>
      <c r="E7" t="s">
        <v>28</v>
      </c>
      <c r="F7" t="s">
        <v>29</v>
      </c>
      <c r="G7" t="s">
        <v>29</v>
      </c>
      <c r="H7" t="s">
        <v>30</v>
      </c>
      <c r="I7" t="s">
        <v>30</v>
      </c>
      <c r="J7" t="s">
        <v>30</v>
      </c>
      <c r="K7" t="s">
        <v>30</v>
      </c>
      <c r="L7" t="s">
        <v>30</v>
      </c>
      <c r="M7" t="s">
        <v>30</v>
      </c>
    </row>
    <row r="8" spans="1:13" x14ac:dyDescent="0.3">
      <c r="A8" t="s">
        <v>63</v>
      </c>
      <c r="B8" t="s">
        <v>1</v>
      </c>
      <c r="C8" t="s">
        <v>6</v>
      </c>
      <c r="D8" t="s">
        <v>31</v>
      </c>
      <c r="E8" t="s">
        <v>32</v>
      </c>
      <c r="F8" t="s">
        <v>32</v>
      </c>
      <c r="G8" t="s">
        <v>33</v>
      </c>
      <c r="H8" t="s">
        <v>33</v>
      </c>
      <c r="I8" t="s">
        <v>33</v>
      </c>
      <c r="J8" t="s">
        <v>33</v>
      </c>
      <c r="K8" t="s">
        <v>33</v>
      </c>
      <c r="L8" t="s">
        <v>33</v>
      </c>
      <c r="M8" t="s">
        <v>33</v>
      </c>
    </row>
    <row r="9" spans="1:13" x14ac:dyDescent="0.3">
      <c r="A9" t="s">
        <v>63</v>
      </c>
      <c r="B9" t="s">
        <v>10</v>
      </c>
      <c r="C9" t="s">
        <v>2</v>
      </c>
      <c r="D9" t="s">
        <v>34</v>
      </c>
      <c r="E9" t="s">
        <v>35</v>
      </c>
      <c r="F9" t="s">
        <v>36</v>
      </c>
      <c r="G9" t="s">
        <v>36</v>
      </c>
      <c r="H9" t="s">
        <v>36</v>
      </c>
      <c r="I9" t="s">
        <v>36</v>
      </c>
      <c r="J9" t="s">
        <v>36</v>
      </c>
      <c r="K9" t="s">
        <v>36</v>
      </c>
      <c r="L9" t="s">
        <v>36</v>
      </c>
      <c r="M9" t="s">
        <v>36</v>
      </c>
    </row>
    <row r="10" spans="1:13" x14ac:dyDescent="0.3">
      <c r="A10" t="s">
        <v>63</v>
      </c>
      <c r="B10" t="s">
        <v>10</v>
      </c>
      <c r="C10" t="s">
        <v>6</v>
      </c>
      <c r="D10" t="s">
        <v>37</v>
      </c>
      <c r="E10" t="s">
        <v>38</v>
      </c>
      <c r="F10" t="s">
        <v>39</v>
      </c>
      <c r="G10" t="s">
        <v>39</v>
      </c>
      <c r="H10" t="s">
        <v>39</v>
      </c>
      <c r="I10" t="s">
        <v>39</v>
      </c>
      <c r="J10" t="s">
        <v>39</v>
      </c>
      <c r="K10" t="s">
        <v>39</v>
      </c>
      <c r="L10" t="s">
        <v>39</v>
      </c>
      <c r="M10" t="s">
        <v>39</v>
      </c>
    </row>
    <row r="11" spans="1:13" x14ac:dyDescent="0.3">
      <c r="A11" t="s">
        <v>63</v>
      </c>
      <c r="B11" t="s">
        <v>18</v>
      </c>
      <c r="C11" t="s">
        <v>2</v>
      </c>
      <c r="D11" t="s">
        <v>40</v>
      </c>
      <c r="E11" t="s">
        <v>40</v>
      </c>
      <c r="F11" t="s">
        <v>19</v>
      </c>
      <c r="G11" t="s">
        <v>40</v>
      </c>
      <c r="H11" t="s">
        <v>41</v>
      </c>
      <c r="I11" t="s">
        <v>41</v>
      </c>
      <c r="J11" t="s">
        <v>41</v>
      </c>
      <c r="K11" t="s">
        <v>41</v>
      </c>
      <c r="L11" t="s">
        <v>41</v>
      </c>
      <c r="M11" t="s">
        <v>41</v>
      </c>
    </row>
    <row r="12" spans="1:13" x14ac:dyDescent="0.3">
      <c r="A12" t="s">
        <v>63</v>
      </c>
      <c r="B12" t="s">
        <v>18</v>
      </c>
      <c r="C12" t="s">
        <v>6</v>
      </c>
      <c r="D12" t="s">
        <v>42</v>
      </c>
      <c r="E12" t="s">
        <v>43</v>
      </c>
      <c r="F12" t="s">
        <v>44</v>
      </c>
      <c r="G12" t="s">
        <v>45</v>
      </c>
      <c r="H12" t="s">
        <v>45</v>
      </c>
      <c r="I12" t="s">
        <v>45</v>
      </c>
      <c r="J12" t="s">
        <v>45</v>
      </c>
      <c r="K12" t="s">
        <v>45</v>
      </c>
      <c r="L12" t="s">
        <v>45</v>
      </c>
      <c r="M12" t="s">
        <v>45</v>
      </c>
    </row>
    <row r="13" spans="1:13" x14ac:dyDescent="0.3">
      <c r="A13" t="s">
        <v>64</v>
      </c>
      <c r="B13" t="s">
        <v>1</v>
      </c>
      <c r="C13" t="s">
        <v>2</v>
      </c>
      <c r="D13" t="s">
        <v>46</v>
      </c>
      <c r="E13" t="s">
        <v>46</v>
      </c>
      <c r="F13" t="s">
        <v>47</v>
      </c>
      <c r="G13" t="s">
        <v>47</v>
      </c>
      <c r="H13" t="s">
        <v>47</v>
      </c>
      <c r="I13" t="s">
        <v>48</v>
      </c>
      <c r="J13" t="s">
        <v>47</v>
      </c>
      <c r="K13" t="s">
        <v>47</v>
      </c>
      <c r="L13" t="s">
        <v>48</v>
      </c>
      <c r="M13" t="s">
        <v>47</v>
      </c>
    </row>
    <row r="14" spans="1:13" x14ac:dyDescent="0.3">
      <c r="A14" t="s">
        <v>64</v>
      </c>
      <c r="B14" t="s">
        <v>1</v>
      </c>
      <c r="C14" t="s">
        <v>6</v>
      </c>
      <c r="D14" t="s">
        <v>49</v>
      </c>
      <c r="E14" t="s">
        <v>49</v>
      </c>
      <c r="F14" t="s">
        <v>50</v>
      </c>
      <c r="G14" t="s">
        <v>50</v>
      </c>
      <c r="H14" t="s">
        <v>50</v>
      </c>
      <c r="I14" t="s">
        <v>50</v>
      </c>
      <c r="J14" t="s">
        <v>50</v>
      </c>
      <c r="K14" t="s">
        <v>50</v>
      </c>
      <c r="L14" t="s">
        <v>50</v>
      </c>
      <c r="M14" t="s">
        <v>50</v>
      </c>
    </row>
    <row r="15" spans="1:13" x14ac:dyDescent="0.3">
      <c r="A15" t="s">
        <v>64</v>
      </c>
      <c r="B15" t="s">
        <v>10</v>
      </c>
      <c r="C15" t="s">
        <v>2</v>
      </c>
      <c r="D15" t="s">
        <v>14</v>
      </c>
      <c r="E15" t="s">
        <v>51</v>
      </c>
      <c r="F15" t="s">
        <v>51</v>
      </c>
      <c r="G15" t="s">
        <v>52</v>
      </c>
      <c r="H15" t="s">
        <v>52</v>
      </c>
      <c r="I15" t="s">
        <v>53</v>
      </c>
      <c r="J15" t="s">
        <v>54</v>
      </c>
      <c r="K15" t="s">
        <v>51</v>
      </c>
      <c r="L15" t="s">
        <v>54</v>
      </c>
      <c r="M15" t="s">
        <v>51</v>
      </c>
    </row>
    <row r="16" spans="1:13" x14ac:dyDescent="0.3">
      <c r="A16" t="s">
        <v>64</v>
      </c>
      <c r="B16" t="s">
        <v>10</v>
      </c>
      <c r="C16" t="s">
        <v>6</v>
      </c>
      <c r="D16" t="s">
        <v>55</v>
      </c>
      <c r="E16" t="s">
        <v>39</v>
      </c>
      <c r="F16" t="s">
        <v>56</v>
      </c>
      <c r="G16" t="s">
        <v>57</v>
      </c>
      <c r="H16" t="s">
        <v>57</v>
      </c>
      <c r="I16" t="s">
        <v>57</v>
      </c>
      <c r="J16" t="s">
        <v>57</v>
      </c>
      <c r="K16" t="s">
        <v>57</v>
      </c>
      <c r="L16" t="s">
        <v>57</v>
      </c>
      <c r="M16" t="s">
        <v>58</v>
      </c>
    </row>
    <row r="17" spans="1:13" x14ac:dyDescent="0.3">
      <c r="A17" t="s">
        <v>64</v>
      </c>
      <c r="B17" t="s">
        <v>18</v>
      </c>
      <c r="C17" t="s">
        <v>2</v>
      </c>
      <c r="D17" t="s">
        <v>59</v>
      </c>
      <c r="E17" t="s">
        <v>39</v>
      </c>
      <c r="F17" t="s">
        <v>39</v>
      </c>
      <c r="G17" t="s">
        <v>39</v>
      </c>
      <c r="H17" t="s">
        <v>39</v>
      </c>
      <c r="I17" t="s">
        <v>39</v>
      </c>
      <c r="J17" t="s">
        <v>59</v>
      </c>
      <c r="K17" t="s">
        <v>39</v>
      </c>
      <c r="L17" t="s">
        <v>39</v>
      </c>
      <c r="M17" t="s">
        <v>39</v>
      </c>
    </row>
    <row r="18" spans="1:13" x14ac:dyDescent="0.3">
      <c r="A18" t="s">
        <v>64</v>
      </c>
      <c r="B18" t="s">
        <v>18</v>
      </c>
      <c r="C18" t="s">
        <v>6</v>
      </c>
      <c r="D18" t="s">
        <v>60</v>
      </c>
      <c r="E18" t="s">
        <v>61</v>
      </c>
      <c r="F18" t="s">
        <v>62</v>
      </c>
      <c r="G18" t="s">
        <v>62</v>
      </c>
      <c r="H18" t="s">
        <v>62</v>
      </c>
      <c r="I18" t="s">
        <v>62</v>
      </c>
      <c r="J18" t="s">
        <v>62</v>
      </c>
      <c r="K18" t="s">
        <v>62</v>
      </c>
      <c r="L18" t="s">
        <v>62</v>
      </c>
      <c r="M18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572A1-1B88-4C44-B9B2-6919B0F3C5C4}">
  <dimension ref="A1:AA20"/>
  <sheetViews>
    <sheetView tabSelected="1" topLeftCell="A13" zoomScaleNormal="100" workbookViewId="0">
      <selection activeCell="N33" sqref="N33"/>
    </sheetView>
  </sheetViews>
  <sheetFormatPr defaultRowHeight="14.4" x14ac:dyDescent="0.3"/>
  <sheetData>
    <row r="1" spans="1:27" x14ac:dyDescent="0.3">
      <c r="A1" s="1" t="s">
        <v>0</v>
      </c>
      <c r="B1" s="1" t="s">
        <v>0</v>
      </c>
      <c r="C1" s="1"/>
      <c r="D1" s="2" t="s">
        <v>63</v>
      </c>
      <c r="E1" s="2" t="s">
        <v>63</v>
      </c>
      <c r="F1" s="2"/>
      <c r="G1" s="3" t="s">
        <v>64</v>
      </c>
      <c r="H1" s="3" t="s">
        <v>64</v>
      </c>
      <c r="I1" s="3"/>
      <c r="J1" s="4" t="s">
        <v>0</v>
      </c>
      <c r="K1" s="4" t="s">
        <v>0</v>
      </c>
      <c r="L1" s="4"/>
      <c r="M1" s="5" t="s">
        <v>63</v>
      </c>
      <c r="N1" s="5" t="s">
        <v>63</v>
      </c>
      <c r="O1" s="5"/>
      <c r="P1" s="6" t="s">
        <v>64</v>
      </c>
      <c r="Q1" s="6" t="s">
        <v>64</v>
      </c>
      <c r="R1" s="6"/>
      <c r="S1" s="4" t="s">
        <v>0</v>
      </c>
      <c r="T1" s="4" t="s">
        <v>0</v>
      </c>
      <c r="U1" s="4"/>
      <c r="V1" s="5" t="s">
        <v>63</v>
      </c>
      <c r="W1" s="5" t="s">
        <v>63</v>
      </c>
      <c r="X1" s="5"/>
      <c r="Y1" s="6" t="s">
        <v>64</v>
      </c>
      <c r="Z1" s="6" t="s">
        <v>64</v>
      </c>
    </row>
    <row r="2" spans="1:27" x14ac:dyDescent="0.3">
      <c r="A2" s="7" t="s">
        <v>1</v>
      </c>
      <c r="B2" s="7" t="s">
        <v>1</v>
      </c>
      <c r="C2" s="7" t="s">
        <v>65</v>
      </c>
      <c r="D2" s="7" t="s">
        <v>1</v>
      </c>
      <c r="E2" s="7" t="s">
        <v>1</v>
      </c>
      <c r="F2" s="7"/>
      <c r="G2" s="7" t="s">
        <v>1</v>
      </c>
      <c r="H2" s="7" t="s">
        <v>1</v>
      </c>
      <c r="I2" s="7"/>
      <c r="J2" s="8" t="s">
        <v>10</v>
      </c>
      <c r="K2" s="8" t="s">
        <v>10</v>
      </c>
      <c r="L2" s="8"/>
      <c r="M2" s="8" t="s">
        <v>10</v>
      </c>
      <c r="N2" s="8" t="s">
        <v>10</v>
      </c>
      <c r="O2" s="8"/>
      <c r="P2" s="8" t="s">
        <v>10</v>
      </c>
      <c r="Q2" s="8" t="s">
        <v>10</v>
      </c>
      <c r="R2" s="8"/>
      <c r="S2" s="9" t="s">
        <v>18</v>
      </c>
      <c r="T2" s="9" t="s">
        <v>18</v>
      </c>
      <c r="U2" s="9"/>
      <c r="V2" s="9" t="s">
        <v>18</v>
      </c>
      <c r="W2" s="9" t="s">
        <v>18</v>
      </c>
      <c r="X2" s="9"/>
      <c r="Y2" s="9" t="s">
        <v>18</v>
      </c>
      <c r="Z2" s="9" t="s">
        <v>18</v>
      </c>
    </row>
    <row r="3" spans="1:27" x14ac:dyDescent="0.3">
      <c r="A3" s="10" t="s">
        <v>2</v>
      </c>
      <c r="B3" s="10" t="s">
        <v>6</v>
      </c>
      <c r="C3" s="10"/>
      <c r="D3" s="10" t="s">
        <v>2</v>
      </c>
      <c r="E3" s="10" t="s">
        <v>6</v>
      </c>
      <c r="F3" s="10"/>
      <c r="G3" s="10" t="s">
        <v>2</v>
      </c>
      <c r="H3" s="10" t="s">
        <v>6</v>
      </c>
      <c r="I3" s="10"/>
      <c r="J3" s="10" t="s">
        <v>2</v>
      </c>
      <c r="K3" s="10" t="s">
        <v>6</v>
      </c>
      <c r="L3" s="10"/>
      <c r="M3" s="10" t="s">
        <v>2</v>
      </c>
      <c r="N3" s="10" t="s">
        <v>6</v>
      </c>
      <c r="O3" s="10"/>
      <c r="P3" s="10" t="s">
        <v>2</v>
      </c>
      <c r="Q3" s="10" t="s">
        <v>6</v>
      </c>
      <c r="R3" s="10"/>
      <c r="S3" s="10" t="s">
        <v>2</v>
      </c>
      <c r="T3" s="10" t="s">
        <v>6</v>
      </c>
      <c r="U3" s="10"/>
      <c r="V3" s="10" t="s">
        <v>2</v>
      </c>
      <c r="W3" s="10" t="s">
        <v>6</v>
      </c>
      <c r="X3" s="10"/>
      <c r="Y3" s="10" t="s">
        <v>2</v>
      </c>
      <c r="Z3" s="10" t="s">
        <v>6</v>
      </c>
    </row>
    <row r="4" spans="1:27" x14ac:dyDescent="0.3">
      <c r="A4">
        <v>-8.3856E-2</v>
      </c>
      <c r="B4">
        <v>0.21132899999999999</v>
      </c>
      <c r="C4">
        <f>SQRT((0-A4)^2+(0-B4)^2)</f>
        <v>0.2273582524937241</v>
      </c>
      <c r="D4">
        <v>-5.1679999999999997E-2</v>
      </c>
      <c r="E4">
        <v>-0.18324099999999999</v>
      </c>
      <c r="F4">
        <f>SQRT((0-D4)^2+(0-E4)^2)</f>
        <v>0.19038930243319868</v>
      </c>
      <c r="G4">
        <v>-0.12642</v>
      </c>
      <c r="H4">
        <v>-0.19939399999999999</v>
      </c>
      <c r="I4">
        <f>SQRT((0-G4)^2+(0-H4)^2)</f>
        <v>0.23609316727936028</v>
      </c>
      <c r="J4">
        <v>6.1690000000000002E-2</v>
      </c>
      <c r="K4">
        <v>0.32575599999999999</v>
      </c>
      <c r="L4">
        <f>SQRT((0-J4)^2+(0-K4)^2)</f>
        <v>0.33154581528953131</v>
      </c>
      <c r="M4">
        <v>0.14912500000000001</v>
      </c>
      <c r="N4">
        <v>4.3749999999999997E-2</v>
      </c>
      <c r="O4">
        <f>SQRT((0-M4)^2+(0-N4)^2)</f>
        <v>0.15541019311808349</v>
      </c>
      <c r="P4">
        <v>9.6327999999999997E-2</v>
      </c>
      <c r="Q4">
        <v>-4.7291E-2</v>
      </c>
      <c r="R4">
        <f>SQRT((0-P4)^2+(0-Q4)^2)</f>
        <v>0.10731040147627816</v>
      </c>
      <c r="S4">
        <v>0.19408600000000001</v>
      </c>
      <c r="T4">
        <v>0.80591400000000002</v>
      </c>
      <c r="U4">
        <f>SQRT((0-S4)^2+(0-T4)^2)</f>
        <v>0.82895521639712244</v>
      </c>
      <c r="V4">
        <v>0.17955199999999999</v>
      </c>
      <c r="W4">
        <v>7.5440999999999994E-2</v>
      </c>
      <c r="X4">
        <f>SQRT((0-V4)^2+(0-W4)^2)</f>
        <v>0.19475693873389979</v>
      </c>
      <c r="Y4">
        <v>6.9791000000000006E-2</v>
      </c>
      <c r="Z4">
        <v>-0.15698799999999999</v>
      </c>
      <c r="AA4">
        <f>SQRT((0-Y4)^2+(0-Z4)^2)</f>
        <v>0.17180225791589585</v>
      </c>
    </row>
    <row r="5" spans="1:27" x14ac:dyDescent="0.3">
      <c r="A5">
        <v>-9.0644000000000002E-2</v>
      </c>
      <c r="B5">
        <v>0.208199</v>
      </c>
      <c r="C5">
        <f t="shared" ref="C5:C13" si="0">SQRT((0-A5)^2+(0-B5)^2)</f>
        <v>0.22707522616304932</v>
      </c>
      <c r="D5">
        <v>-7.1766999999999997E-2</v>
      </c>
      <c r="E5">
        <v>-0.21066599999999999</v>
      </c>
      <c r="F5">
        <f t="shared" ref="F5:F13" si="1">SQRT((0-D5)^2+(0-E5)^2)</f>
        <v>0.22255486030415061</v>
      </c>
      <c r="G5">
        <v>-0.12642</v>
      </c>
      <c r="H5">
        <v>-0.19939399999999999</v>
      </c>
      <c r="I5">
        <f t="shared" ref="I5:I13" si="2">SQRT((0-G5)^2+(0-H5)^2)</f>
        <v>0.23609316727936028</v>
      </c>
      <c r="J5">
        <v>6.1690000000000002E-2</v>
      </c>
      <c r="K5">
        <v>0.32575599999999999</v>
      </c>
      <c r="L5">
        <f t="shared" ref="L5:L13" si="3">SQRT((0-J5)^2+(0-K5)^2)</f>
        <v>0.33154581528953131</v>
      </c>
      <c r="M5">
        <v>8.9115E-2</v>
      </c>
      <c r="N5">
        <v>0.14216000000000001</v>
      </c>
      <c r="O5">
        <f t="shared" ref="O5:O13" si="4">SQRT((0-M5)^2+(0-N5)^2)</f>
        <v>0.16778244492496824</v>
      </c>
      <c r="P5">
        <v>0.104126</v>
      </c>
      <c r="Q5">
        <v>0</v>
      </c>
      <c r="R5">
        <f t="shared" ref="R5:R13" si="5">SQRT((0-P5)^2+(0-Q5)^2)</f>
        <v>0.104126</v>
      </c>
      <c r="S5">
        <v>0.32478299999999999</v>
      </c>
      <c r="T5">
        <v>0.75065700000000002</v>
      </c>
      <c r="U5">
        <f t="shared" ref="U5:U13" si="6">SQRT((0-S5)^2+(0-T5)^2)</f>
        <v>0.81790581899018189</v>
      </c>
      <c r="V5">
        <v>0.17955199999999999</v>
      </c>
      <c r="W5">
        <v>0.31492700000000001</v>
      </c>
      <c r="X5">
        <f t="shared" ref="X5:X13" si="7">SQRT((0-V5)^2+(0-W5)^2)</f>
        <v>0.36251611830786229</v>
      </c>
      <c r="Y5">
        <v>0</v>
      </c>
      <c r="Z5">
        <v>-0.379492</v>
      </c>
      <c r="AA5">
        <f t="shared" ref="AA5:AA13" si="8">SQRT((0-Y5)^2+(0-Z5)^2)</f>
        <v>0.379492</v>
      </c>
    </row>
    <row r="6" spans="1:27" x14ac:dyDescent="0.3">
      <c r="A6">
        <v>-9.0644000000000002E-2</v>
      </c>
      <c r="B6">
        <v>0.208199</v>
      </c>
      <c r="C6">
        <f t="shared" si="0"/>
        <v>0.22707522616304932</v>
      </c>
      <c r="D6">
        <v>-5.5863000000000003E-2</v>
      </c>
      <c r="E6">
        <v>-0.21066599999999999</v>
      </c>
      <c r="F6">
        <f t="shared" si="1"/>
        <v>0.21794687041799887</v>
      </c>
      <c r="G6">
        <v>-0.10922800000000001</v>
      </c>
      <c r="H6">
        <v>-0.18348999999999999</v>
      </c>
      <c r="I6">
        <f t="shared" si="2"/>
        <v>0.21354001049920363</v>
      </c>
      <c r="J6">
        <v>3.2044999999999997E-2</v>
      </c>
      <c r="K6">
        <v>0.35540100000000002</v>
      </c>
      <c r="L6">
        <f t="shared" si="3"/>
        <v>0.35684275644322672</v>
      </c>
      <c r="M6">
        <v>0.18656800000000001</v>
      </c>
      <c r="N6">
        <v>0</v>
      </c>
      <c r="O6">
        <f t="shared" si="4"/>
        <v>0.18656800000000001</v>
      </c>
      <c r="P6">
        <v>0.104126</v>
      </c>
      <c r="Q6">
        <v>-0.14216000000000001</v>
      </c>
      <c r="R6">
        <f t="shared" si="5"/>
        <v>0.17621489572678015</v>
      </c>
      <c r="S6">
        <v>0.19408600000000001</v>
      </c>
      <c r="T6">
        <v>0.73047399999999996</v>
      </c>
      <c r="U6">
        <f t="shared" si="6"/>
        <v>0.75581852323954057</v>
      </c>
      <c r="V6">
        <v>0.19408600000000001</v>
      </c>
      <c r="W6">
        <v>0.26497900000000002</v>
      </c>
      <c r="X6">
        <f t="shared" si="7"/>
        <v>0.32845585066641758</v>
      </c>
      <c r="Y6">
        <v>0</v>
      </c>
      <c r="Z6">
        <v>-8.1546999999999994E-2</v>
      </c>
      <c r="AA6">
        <f t="shared" si="8"/>
        <v>8.1546999999999994E-2</v>
      </c>
    </row>
    <row r="7" spans="1:27" x14ac:dyDescent="0.3">
      <c r="A7">
        <v>-9.0644000000000002E-2</v>
      </c>
      <c r="B7">
        <v>0.208199</v>
      </c>
      <c r="C7">
        <f t="shared" si="0"/>
        <v>0.22707522616304932</v>
      </c>
      <c r="D7">
        <v>-5.5863000000000003E-2</v>
      </c>
      <c r="E7">
        <v>-0.198074</v>
      </c>
      <c r="F7">
        <f t="shared" si="1"/>
        <v>0.20580083635641522</v>
      </c>
      <c r="G7">
        <v>-0.10922800000000001</v>
      </c>
      <c r="H7">
        <v>-0.18348999999999999</v>
      </c>
      <c r="I7">
        <f t="shared" si="2"/>
        <v>0.21354001049920363</v>
      </c>
      <c r="J7">
        <v>6.6683000000000006E-2</v>
      </c>
      <c r="K7">
        <v>0.35540100000000002</v>
      </c>
      <c r="L7">
        <f t="shared" si="3"/>
        <v>0.36160267323403461</v>
      </c>
      <c r="M7">
        <v>0.18656800000000001</v>
      </c>
      <c r="N7">
        <v>0</v>
      </c>
      <c r="O7">
        <f t="shared" si="4"/>
        <v>0.18656800000000001</v>
      </c>
      <c r="P7">
        <v>7.2081000000000006E-2</v>
      </c>
      <c r="Q7">
        <v>-9.8409999999999997E-2</v>
      </c>
      <c r="R7">
        <f t="shared" si="5"/>
        <v>0.12198441974694965</v>
      </c>
      <c r="S7">
        <v>0.19408600000000001</v>
      </c>
      <c r="T7">
        <v>0.73047399999999996</v>
      </c>
      <c r="U7">
        <f t="shared" si="6"/>
        <v>0.75581852323954057</v>
      </c>
      <c r="V7">
        <v>0.17955199999999999</v>
      </c>
      <c r="W7">
        <v>0.34041900000000003</v>
      </c>
      <c r="X7">
        <f t="shared" si="7"/>
        <v>0.38486882994729521</v>
      </c>
      <c r="Y7">
        <v>0</v>
      </c>
      <c r="Z7">
        <v>-8.1546999999999994E-2</v>
      </c>
      <c r="AA7">
        <f t="shared" si="8"/>
        <v>8.1546999999999994E-2</v>
      </c>
    </row>
    <row r="8" spans="1:27" x14ac:dyDescent="0.3">
      <c r="A8">
        <v>-9.0644000000000002E-2</v>
      </c>
      <c r="B8">
        <v>0.184727</v>
      </c>
      <c r="C8">
        <f t="shared" si="0"/>
        <v>0.20576782854712736</v>
      </c>
      <c r="D8">
        <v>-7.7576999999999993E-2</v>
      </c>
      <c r="E8">
        <v>-0.198074</v>
      </c>
      <c r="F8">
        <f t="shared" si="1"/>
        <v>0.21272400053825613</v>
      </c>
      <c r="G8">
        <v>-0.10922800000000001</v>
      </c>
      <c r="H8">
        <v>-0.18348999999999999</v>
      </c>
      <c r="I8">
        <f t="shared" si="2"/>
        <v>0.21354001049920363</v>
      </c>
      <c r="J8">
        <v>6.6683000000000006E-2</v>
      </c>
      <c r="K8">
        <v>0.35540100000000002</v>
      </c>
      <c r="L8">
        <f t="shared" si="3"/>
        <v>0.36160267323403461</v>
      </c>
      <c r="M8">
        <v>0.18656800000000001</v>
      </c>
      <c r="N8">
        <v>0</v>
      </c>
      <c r="O8">
        <f t="shared" si="4"/>
        <v>0.18656800000000001</v>
      </c>
      <c r="P8">
        <v>7.2081000000000006E-2</v>
      </c>
      <c r="Q8">
        <v>-9.8409999999999997E-2</v>
      </c>
      <c r="R8">
        <f t="shared" si="5"/>
        <v>0.12198441974694965</v>
      </c>
      <c r="S8">
        <v>0.20979600000000001</v>
      </c>
      <c r="T8">
        <v>0.86564399999999997</v>
      </c>
      <c r="U8">
        <f t="shared" si="6"/>
        <v>0.8907041575921828</v>
      </c>
      <c r="V8">
        <v>0.24934300000000001</v>
      </c>
      <c r="W8">
        <v>0.34041900000000003</v>
      </c>
      <c r="X8">
        <f t="shared" si="7"/>
        <v>0.42196804050780912</v>
      </c>
      <c r="Y8">
        <v>0</v>
      </c>
      <c r="Z8">
        <v>-8.1546999999999994E-2</v>
      </c>
      <c r="AA8">
        <f t="shared" si="8"/>
        <v>8.1546999999999994E-2</v>
      </c>
    </row>
    <row r="9" spans="1:27" x14ac:dyDescent="0.3">
      <c r="A9">
        <v>-9.0644000000000002E-2</v>
      </c>
      <c r="B9">
        <v>0.184727</v>
      </c>
      <c r="C9">
        <f t="shared" si="0"/>
        <v>0.20576782854712736</v>
      </c>
      <c r="D9">
        <v>-7.7576999999999993E-2</v>
      </c>
      <c r="E9">
        <v>-0.198074</v>
      </c>
      <c r="F9">
        <f t="shared" si="1"/>
        <v>0.21272400053825613</v>
      </c>
      <c r="G9">
        <v>-0.136653</v>
      </c>
      <c r="H9">
        <v>-0.18348999999999999</v>
      </c>
      <c r="I9">
        <f t="shared" si="2"/>
        <v>0.22878510115171399</v>
      </c>
      <c r="J9">
        <v>6.6683000000000006E-2</v>
      </c>
      <c r="K9">
        <v>0.35540100000000002</v>
      </c>
      <c r="L9">
        <f t="shared" si="3"/>
        <v>0.36160267323403461</v>
      </c>
      <c r="M9">
        <v>0.18656800000000001</v>
      </c>
      <c r="N9">
        <v>0</v>
      </c>
      <c r="O9">
        <f t="shared" si="4"/>
        <v>0.18656800000000001</v>
      </c>
      <c r="P9">
        <v>0.112555</v>
      </c>
      <c r="Q9">
        <v>-9.8409999999999997E-2</v>
      </c>
      <c r="R9">
        <f t="shared" si="5"/>
        <v>0.14950971916567832</v>
      </c>
      <c r="S9">
        <v>0.19408600000000001</v>
      </c>
      <c r="T9">
        <v>0.80591400000000002</v>
      </c>
      <c r="U9">
        <f t="shared" si="6"/>
        <v>0.82895521639712244</v>
      </c>
      <c r="V9">
        <v>0.24934300000000001</v>
      </c>
      <c r="W9">
        <v>0.34041900000000003</v>
      </c>
      <c r="X9">
        <f t="shared" si="7"/>
        <v>0.42196804050780912</v>
      </c>
      <c r="Y9">
        <v>0</v>
      </c>
      <c r="Z9">
        <v>-8.1546999999999994E-2</v>
      </c>
      <c r="AA9">
        <f t="shared" si="8"/>
        <v>8.1546999999999994E-2</v>
      </c>
    </row>
    <row r="10" spans="1:27" x14ac:dyDescent="0.3">
      <c r="A10">
        <v>-6.5272999999999998E-2</v>
      </c>
      <c r="B10">
        <v>0.208199</v>
      </c>
      <c r="C10">
        <f t="shared" si="0"/>
        <v>0.21819117335492744</v>
      </c>
      <c r="D10">
        <v>-7.7576999999999993E-2</v>
      </c>
      <c r="E10">
        <v>-0.198074</v>
      </c>
      <c r="F10">
        <f t="shared" si="1"/>
        <v>0.21272400053825613</v>
      </c>
      <c r="G10">
        <v>-0.10922800000000001</v>
      </c>
      <c r="H10">
        <v>-0.18348999999999999</v>
      </c>
      <c r="I10">
        <f t="shared" si="2"/>
        <v>0.21354001049920363</v>
      </c>
      <c r="J10">
        <v>9.6327999999999997E-2</v>
      </c>
      <c r="K10">
        <v>0.32575599999999999</v>
      </c>
      <c r="L10">
        <f t="shared" si="3"/>
        <v>0.33969994866057895</v>
      </c>
      <c r="M10">
        <v>0.18656800000000001</v>
      </c>
      <c r="N10">
        <v>0</v>
      </c>
      <c r="O10">
        <f t="shared" si="4"/>
        <v>0.18656800000000001</v>
      </c>
      <c r="P10">
        <v>0.14459900000000001</v>
      </c>
      <c r="Q10">
        <v>-9.8409999999999997E-2</v>
      </c>
      <c r="R10">
        <f t="shared" si="5"/>
        <v>0.17490968784204036</v>
      </c>
      <c r="S10">
        <v>0.26952599999999999</v>
      </c>
      <c r="T10">
        <v>0.73047399999999996</v>
      </c>
      <c r="U10">
        <f t="shared" si="6"/>
        <v>0.77861192474300056</v>
      </c>
      <c r="V10">
        <v>0.24934300000000001</v>
      </c>
      <c r="W10">
        <v>0.34041900000000003</v>
      </c>
      <c r="X10">
        <f t="shared" si="7"/>
        <v>0.42196804050780912</v>
      </c>
      <c r="Y10">
        <v>6.9791000000000006E-2</v>
      </c>
      <c r="Z10">
        <v>-8.1546999999999994E-2</v>
      </c>
      <c r="AA10">
        <f t="shared" si="8"/>
        <v>0.10733450931550394</v>
      </c>
    </row>
    <row r="11" spans="1:27" x14ac:dyDescent="0.3">
      <c r="A11">
        <v>-6.5272999999999998E-2</v>
      </c>
      <c r="B11">
        <v>0.208199</v>
      </c>
      <c r="C11">
        <f t="shared" si="0"/>
        <v>0.21819117335492744</v>
      </c>
      <c r="D11">
        <v>-7.7576999999999993E-2</v>
      </c>
      <c r="E11">
        <v>-0.198074</v>
      </c>
      <c r="F11">
        <f t="shared" si="1"/>
        <v>0.21272400053825613</v>
      </c>
      <c r="G11">
        <v>-0.10922800000000001</v>
      </c>
      <c r="H11">
        <v>-0.18348999999999999</v>
      </c>
      <c r="I11">
        <f t="shared" si="2"/>
        <v>0.21354001049920363</v>
      </c>
      <c r="J11">
        <v>6.6683000000000006E-2</v>
      </c>
      <c r="K11">
        <v>0.35540100000000002</v>
      </c>
      <c r="L11">
        <f t="shared" si="3"/>
        <v>0.36160267323403461</v>
      </c>
      <c r="M11">
        <v>0.18656800000000001</v>
      </c>
      <c r="N11">
        <v>0</v>
      </c>
      <c r="O11">
        <f t="shared" si="4"/>
        <v>0.18656800000000001</v>
      </c>
      <c r="P11">
        <v>0.104126</v>
      </c>
      <c r="Q11">
        <v>-9.8409999999999997E-2</v>
      </c>
      <c r="R11">
        <f t="shared" si="5"/>
        <v>0.14327160212686951</v>
      </c>
      <c r="S11">
        <v>0.26952599999999999</v>
      </c>
      <c r="T11">
        <v>0.73047399999999996</v>
      </c>
      <c r="U11">
        <f t="shared" si="6"/>
        <v>0.77861192474300056</v>
      </c>
      <c r="V11">
        <v>0.24934300000000001</v>
      </c>
      <c r="W11">
        <v>0.34041900000000003</v>
      </c>
      <c r="X11">
        <f t="shared" si="7"/>
        <v>0.42196804050780912</v>
      </c>
      <c r="Y11">
        <v>0</v>
      </c>
      <c r="Z11">
        <v>-8.1546999999999994E-2</v>
      </c>
      <c r="AA11">
        <f t="shared" si="8"/>
        <v>8.1546999999999994E-2</v>
      </c>
    </row>
    <row r="12" spans="1:27" x14ac:dyDescent="0.3">
      <c r="A12">
        <v>-9.0644000000000002E-2</v>
      </c>
      <c r="B12">
        <v>0.208199</v>
      </c>
      <c r="C12">
        <f t="shared" si="0"/>
        <v>0.22707522616304932</v>
      </c>
      <c r="D12">
        <v>-7.7576999999999993E-2</v>
      </c>
      <c r="E12">
        <v>-0.198074</v>
      </c>
      <c r="F12">
        <f t="shared" si="1"/>
        <v>0.21272400053825613</v>
      </c>
      <c r="G12">
        <v>-0.136653</v>
      </c>
      <c r="H12">
        <v>-0.18348999999999999</v>
      </c>
      <c r="I12">
        <f t="shared" si="2"/>
        <v>0.22878510115171399</v>
      </c>
      <c r="J12">
        <v>9.6327999999999997E-2</v>
      </c>
      <c r="K12">
        <v>0.28200599999999998</v>
      </c>
      <c r="L12">
        <f t="shared" si="3"/>
        <v>0.29800414027325189</v>
      </c>
      <c r="M12">
        <v>0.18656800000000001</v>
      </c>
      <c r="N12">
        <v>0</v>
      </c>
      <c r="O12">
        <f t="shared" si="4"/>
        <v>0.18656800000000001</v>
      </c>
      <c r="P12">
        <v>0.14459900000000001</v>
      </c>
      <c r="Q12">
        <v>-9.8409999999999997E-2</v>
      </c>
      <c r="R12">
        <f t="shared" si="5"/>
        <v>0.17490968784204036</v>
      </c>
      <c r="S12">
        <v>0.26952599999999999</v>
      </c>
      <c r="T12">
        <v>0.80591400000000002</v>
      </c>
      <c r="U12">
        <f t="shared" si="6"/>
        <v>0.84978917389667896</v>
      </c>
      <c r="V12">
        <v>0.24934300000000001</v>
      </c>
      <c r="W12">
        <v>0.34041900000000003</v>
      </c>
      <c r="X12">
        <f t="shared" si="7"/>
        <v>0.42196804050780912</v>
      </c>
      <c r="Y12">
        <v>0</v>
      </c>
      <c r="Z12">
        <v>-8.1546999999999994E-2</v>
      </c>
      <c r="AA12">
        <f t="shared" si="8"/>
        <v>8.1546999999999994E-2</v>
      </c>
    </row>
    <row r="13" spans="1:27" x14ac:dyDescent="0.3">
      <c r="A13">
        <v>-6.5272999999999998E-2</v>
      </c>
      <c r="B13">
        <v>0.208199</v>
      </c>
      <c r="C13">
        <f t="shared" si="0"/>
        <v>0.21819117335492744</v>
      </c>
      <c r="D13">
        <v>-7.7576999999999993E-2</v>
      </c>
      <c r="E13">
        <v>-0.198074</v>
      </c>
      <c r="F13">
        <f t="shared" si="1"/>
        <v>0.21272400053825613</v>
      </c>
      <c r="G13">
        <v>-0.10922800000000001</v>
      </c>
      <c r="H13">
        <v>-0.18348999999999999</v>
      </c>
      <c r="I13">
        <f t="shared" si="2"/>
        <v>0.21354001049920363</v>
      </c>
      <c r="J13">
        <v>9.6327999999999997E-2</v>
      </c>
      <c r="K13">
        <v>0.32575599999999999</v>
      </c>
      <c r="L13">
        <f t="shared" si="3"/>
        <v>0.33969994866057895</v>
      </c>
      <c r="M13">
        <v>0.18656800000000001</v>
      </c>
      <c r="N13">
        <v>0</v>
      </c>
      <c r="O13">
        <f t="shared" si="4"/>
        <v>0.18656800000000001</v>
      </c>
      <c r="P13">
        <v>0.104126</v>
      </c>
      <c r="Q13">
        <v>-5.1118999999999998E-2</v>
      </c>
      <c r="R13">
        <f t="shared" si="5"/>
        <v>0.11599731047313123</v>
      </c>
      <c r="S13">
        <v>0.26952599999999999</v>
      </c>
      <c r="T13">
        <v>0.80591400000000002</v>
      </c>
      <c r="U13">
        <f t="shared" si="6"/>
        <v>0.84978917389667896</v>
      </c>
      <c r="V13">
        <v>0.24934300000000001</v>
      </c>
      <c r="W13">
        <v>0.34041900000000003</v>
      </c>
      <c r="X13">
        <f t="shared" si="7"/>
        <v>0.42196804050780912</v>
      </c>
      <c r="Y13">
        <v>0</v>
      </c>
      <c r="Z13">
        <v>-8.1546999999999994E-2</v>
      </c>
      <c r="AA13">
        <f t="shared" si="8"/>
        <v>8.1546999999999994E-2</v>
      </c>
    </row>
    <row r="14" spans="1:27" x14ac:dyDescent="0.3">
      <c r="B14" t="s">
        <v>66</v>
      </c>
      <c r="C14">
        <f>AVERAGE(C4:C13)</f>
        <v>0.22017683343049582</v>
      </c>
      <c r="E14" t="s">
        <v>66</v>
      </c>
      <c r="F14">
        <f>AVERAGE(F4:F13)</f>
        <v>0.21130358727413007</v>
      </c>
      <c r="H14" t="s">
        <v>66</v>
      </c>
      <c r="I14">
        <f>AVERAGE(I4:I13)</f>
        <v>0.22109965998573702</v>
      </c>
      <c r="K14" t="s">
        <v>66</v>
      </c>
      <c r="L14">
        <f>AVERAGE(L4:L13)</f>
        <v>0.34437491175528379</v>
      </c>
      <c r="N14" t="s">
        <v>66</v>
      </c>
      <c r="O14">
        <f>AVERAGE(O4:O13)</f>
        <v>0.18157366380430523</v>
      </c>
      <c r="Q14" t="s">
        <v>66</v>
      </c>
      <c r="R14">
        <f>AVERAGE(R4:R13)</f>
        <v>0.13902181441467173</v>
      </c>
      <c r="T14" t="s">
        <v>66</v>
      </c>
      <c r="U14">
        <f>AVERAGE(U4:U13)</f>
        <v>0.81349596531350488</v>
      </c>
      <c r="W14" t="s">
        <v>66</v>
      </c>
      <c r="X14">
        <f>AVERAGE(X4:X13)</f>
        <v>0.38024059807023303</v>
      </c>
      <c r="Z14" t="s">
        <v>66</v>
      </c>
      <c r="AA14">
        <f>AVERAGE(AA4:AA13)</f>
        <v>0.12294577672314</v>
      </c>
    </row>
    <row r="16" spans="1:27" x14ac:dyDescent="0.3">
      <c r="B16" t="s">
        <v>67</v>
      </c>
      <c r="C16">
        <f>_xlfn.STDEV.S(C4:C13)</f>
        <v>8.6216230116613526E-3</v>
      </c>
      <c r="E16" t="s">
        <v>67</v>
      </c>
      <c r="F16">
        <f>_xlfn.STDEV.S(F4:F13)</f>
        <v>8.5017473814448189E-3</v>
      </c>
      <c r="H16" t="s">
        <v>67</v>
      </c>
      <c r="I16">
        <f>_xlfn.STDEV.S(I4:I13)</f>
        <v>1.005889510121223E-2</v>
      </c>
      <c r="K16" t="s">
        <v>67</v>
      </c>
      <c r="L16">
        <f>_xlfn.STDEV.S(L4:L13)</f>
        <v>2.0725080494161552E-2</v>
      </c>
      <c r="N16" t="s">
        <v>67</v>
      </c>
      <c r="O16">
        <f>_xlfn.STDEV.S(O4:O13)</f>
        <v>1.0925363298366183E-2</v>
      </c>
      <c r="Q16" t="s">
        <v>67</v>
      </c>
      <c r="R16">
        <f>_xlfn.STDEV.S(R4:R13)</f>
        <v>2.8715590127868573E-2</v>
      </c>
      <c r="T16" t="s">
        <v>67</v>
      </c>
      <c r="U16">
        <f>_xlfn.STDEV.S(U4:U13)</f>
        <v>4.4944521174551562E-2</v>
      </c>
      <c r="W16" t="s">
        <v>67</v>
      </c>
      <c r="X16">
        <f>_xlfn.STDEV.S(X4:X13)</f>
        <v>7.2929572093687459E-2</v>
      </c>
      <c r="Z16" t="s">
        <v>67</v>
      </c>
      <c r="AA16">
        <f>_xlfn.STDEV.S(AA4:AA13)</f>
        <v>9.4541961936626021E-2</v>
      </c>
    </row>
    <row r="17" spans="1:27" x14ac:dyDescent="0.3">
      <c r="B17" t="s">
        <v>68</v>
      </c>
      <c r="C17">
        <f>_xlfn.CONFIDENCE.T(0.05,C16,10)</f>
        <v>6.1675375620675495E-3</v>
      </c>
      <c r="E17" t="s">
        <v>68</v>
      </c>
      <c r="F17">
        <f>_xlfn.CONFIDENCE.T(0.05,F16,10)</f>
        <v>6.081783702134567E-3</v>
      </c>
      <c r="H17" t="s">
        <v>68</v>
      </c>
      <c r="I17">
        <f>_xlfn.CONFIDENCE.T(0.05,I16,10)</f>
        <v>7.1957000770866576E-3</v>
      </c>
      <c r="K17" t="s">
        <v>68</v>
      </c>
      <c r="L17">
        <f>_xlfn.CONFIDENCE.T(0.05,L16,10)</f>
        <v>1.4825829458296384E-2</v>
      </c>
      <c r="N17" t="s">
        <v>68</v>
      </c>
      <c r="O17">
        <f>_xlfn.CONFIDENCE.T(0.05,O16,10)</f>
        <v>7.8155340857246902E-3</v>
      </c>
      <c r="Q17" t="s">
        <v>68</v>
      </c>
      <c r="R17">
        <f>_xlfn.CONFIDENCE.T(0.05,R16,10)</f>
        <v>2.0541895706993826E-2</v>
      </c>
      <c r="T17" t="s">
        <v>68</v>
      </c>
      <c r="U17">
        <f>_xlfn.CONFIDENCE.T(0.05,U16,10)</f>
        <v>3.2151373607760235E-2</v>
      </c>
      <c r="W17" t="s">
        <v>68</v>
      </c>
      <c r="X17">
        <f>_xlfn.CONFIDENCE.T(0.05,X16,10)</f>
        <v>5.2170673046704794E-2</v>
      </c>
      <c r="Z17" t="s">
        <v>68</v>
      </c>
      <c r="AA17">
        <f>_xlfn.CONFIDENCE.T(0.05,AA16,10)</f>
        <v>6.7631245375381149E-2</v>
      </c>
    </row>
    <row r="19" spans="1:27" x14ac:dyDescent="0.3">
      <c r="A19" t="s">
        <v>69</v>
      </c>
    </row>
    <row r="20" spans="1:27" x14ac:dyDescent="0.3">
      <c r="A20" t="s">
        <v>70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Plan1</vt:lpstr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alexandre sampaio</dc:creator>
  <cp:lastModifiedBy>alexandre sampaio</cp:lastModifiedBy>
  <dcterms:created xsi:type="dcterms:W3CDTF">2015-06-05T18:19:34Z</dcterms:created>
  <dcterms:modified xsi:type="dcterms:W3CDTF">2022-10-28T22:21:43Z</dcterms:modified>
</cp:coreProperties>
</file>