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ande\Desktop\UTFPR\IC\"/>
    </mc:Choice>
  </mc:AlternateContent>
  <xr:revisionPtr revIDLastSave="0" documentId="10_ncr:8100000_{DA0DB120-CC50-4013-A08A-B0985B8EFA35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Dados_bruto" sheetId="1" r:id="rId1"/>
    <sheet name="Graficos" sheetId="2" r:id="rId2"/>
  </sheets>
  <calcPr calcId="162913"/>
</workbook>
</file>

<file path=xl/calcChain.xml><?xml version="1.0" encoding="utf-8"?>
<calcChain xmlns="http://schemas.openxmlformats.org/spreadsheetml/2006/main">
  <c r="I49" i="2" l="1"/>
  <c r="I48" i="2"/>
  <c r="I47" i="2"/>
  <c r="H49" i="2"/>
  <c r="B50" i="2"/>
  <c r="H48" i="2"/>
  <c r="H47" i="2"/>
  <c r="G49" i="2"/>
  <c r="G48" i="2"/>
  <c r="G47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D49" i="2"/>
  <c r="C49" i="2"/>
  <c r="B49" i="2"/>
  <c r="D48" i="2"/>
  <c r="C48" i="2"/>
  <c r="B48" i="2"/>
  <c r="D47" i="2"/>
  <c r="C47" i="2"/>
  <c r="B47" i="2"/>
  <c r="D46" i="2"/>
  <c r="C46" i="2"/>
  <c r="B46" i="2"/>
  <c r="I27" i="2"/>
  <c r="I26" i="2"/>
  <c r="I25" i="2"/>
  <c r="H27" i="2"/>
  <c r="H26" i="2"/>
  <c r="H25" i="2"/>
  <c r="G27" i="2"/>
  <c r="G26" i="2"/>
  <c r="G25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B32" i="2"/>
  <c r="B31" i="2"/>
  <c r="B30" i="2"/>
  <c r="B29" i="2"/>
  <c r="B28" i="2"/>
  <c r="B27" i="2"/>
  <c r="B26" i="2"/>
  <c r="B25" i="2"/>
  <c r="B24" i="2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290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54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18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182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46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10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74" i="1"/>
  <c r="O70" i="1"/>
  <c r="O69" i="1"/>
  <c r="O6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38" i="1"/>
  <c r="O2" i="1"/>
  <c r="O33" i="1"/>
  <c r="O34" i="1" s="1"/>
  <c r="O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AF322" i="1" l="1"/>
  <c r="AF321" i="1"/>
  <c r="AG321" i="1"/>
  <c r="AG322" i="1" s="1"/>
  <c r="AF320" i="1"/>
  <c r="AG32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290" i="1"/>
  <c r="AF286" i="1"/>
  <c r="AF285" i="1"/>
  <c r="AF284" i="1"/>
  <c r="AG285" i="1"/>
  <c r="AG286" i="1" s="1"/>
  <c r="AG28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54" i="1"/>
  <c r="AF250" i="1"/>
  <c r="AF249" i="1"/>
  <c r="AG249" i="1"/>
  <c r="AG250" i="1" s="1"/>
  <c r="AF248" i="1"/>
  <c r="AG24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18" i="1"/>
  <c r="T214" i="1" l="1"/>
  <c r="T213" i="1"/>
  <c r="U213" i="1"/>
  <c r="U214" i="1" s="1"/>
  <c r="T212" i="1"/>
  <c r="U21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182" i="1"/>
  <c r="T178" i="1"/>
  <c r="T177" i="1"/>
  <c r="U177" i="1"/>
  <c r="U178" i="1" s="1"/>
  <c r="T176" i="1"/>
  <c r="U17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46" i="1"/>
  <c r="T142" i="1"/>
  <c r="U141" i="1"/>
  <c r="U142" i="1" s="1"/>
  <c r="T141" i="1"/>
  <c r="T140" i="1"/>
  <c r="U14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10" i="1"/>
  <c r="N106" i="1"/>
  <c r="N105" i="1"/>
  <c r="O105" i="1"/>
  <c r="O106" i="1" s="1"/>
  <c r="N104" i="1"/>
  <c r="O10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74" i="1"/>
  <c r="N70" i="1"/>
  <c r="N69" i="1"/>
  <c r="N6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8" i="1"/>
  <c r="N34" i="1"/>
  <c r="N33" i="1"/>
  <c r="N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S140" i="1"/>
  <c r="R140" i="1"/>
  <c r="M34" i="1"/>
  <c r="AE320" i="1"/>
  <c r="AD320" i="1"/>
  <c r="L34" i="1"/>
  <c r="L33" i="1"/>
  <c r="M32" i="1"/>
  <c r="L32" i="1"/>
  <c r="I4" i="2" l="1"/>
  <c r="I6" i="2"/>
  <c r="I5" i="2"/>
  <c r="H6" i="2"/>
  <c r="H5" i="2"/>
  <c r="H4" i="2"/>
  <c r="G6" i="2"/>
  <c r="G5" i="2"/>
  <c r="G4" i="2"/>
  <c r="B5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D4" i="2"/>
  <c r="C4" i="2"/>
  <c r="B3" i="2"/>
  <c r="B4" i="2"/>
  <c r="C3" i="2"/>
  <c r="D3" i="2"/>
  <c r="C32" i="1"/>
  <c r="D320" i="1"/>
  <c r="Z322" i="1"/>
  <c r="AE321" i="1"/>
  <c r="AE322" i="1" s="1"/>
  <c r="AD321" i="1"/>
  <c r="AD322" i="1" s="1"/>
  <c r="AC321" i="1"/>
  <c r="AC322" i="1" s="1"/>
  <c r="AB321" i="1"/>
  <c r="AB322" i="1" s="1"/>
  <c r="AA321" i="1"/>
  <c r="AA322" i="1" s="1"/>
  <c r="Z321" i="1"/>
  <c r="Y321" i="1"/>
  <c r="Y322" i="1" s="1"/>
  <c r="X321" i="1"/>
  <c r="X322" i="1" s="1"/>
  <c r="W321" i="1"/>
  <c r="W322" i="1" s="1"/>
  <c r="V321" i="1"/>
  <c r="V322" i="1" s="1"/>
  <c r="U321" i="1"/>
  <c r="U322" i="1" s="1"/>
  <c r="T321" i="1"/>
  <c r="T322" i="1" s="1"/>
  <c r="S321" i="1"/>
  <c r="S322" i="1" s="1"/>
  <c r="R321" i="1"/>
  <c r="R322" i="1" s="1"/>
  <c r="Q321" i="1"/>
  <c r="Q322" i="1" s="1"/>
  <c r="P321" i="1"/>
  <c r="P322" i="1" s="1"/>
  <c r="O321" i="1"/>
  <c r="O322" i="1" s="1"/>
  <c r="N321" i="1"/>
  <c r="N322" i="1" s="1"/>
  <c r="M321" i="1"/>
  <c r="M322" i="1" s="1"/>
  <c r="L321" i="1"/>
  <c r="L322" i="1" s="1"/>
  <c r="K321" i="1"/>
  <c r="K322" i="1" s="1"/>
  <c r="J321" i="1"/>
  <c r="J322" i="1" s="1"/>
  <c r="I321" i="1"/>
  <c r="I322" i="1" s="1"/>
  <c r="H321" i="1"/>
  <c r="H322" i="1" s="1"/>
  <c r="G321" i="1"/>
  <c r="G322" i="1" s="1"/>
  <c r="F321" i="1"/>
  <c r="F322" i="1" s="1"/>
  <c r="E321" i="1"/>
  <c r="E322" i="1" s="1"/>
  <c r="D321" i="1"/>
  <c r="D322" i="1" s="1"/>
  <c r="C321" i="1"/>
  <c r="C322" i="1" s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X286" i="1"/>
  <c r="AE285" i="1"/>
  <c r="AE286" i="1" s="1"/>
  <c r="AD285" i="1"/>
  <c r="AD286" i="1" s="1"/>
  <c r="AC285" i="1"/>
  <c r="AC286" i="1" s="1"/>
  <c r="AB285" i="1"/>
  <c r="AB286" i="1" s="1"/>
  <c r="AA285" i="1"/>
  <c r="AA286" i="1" s="1"/>
  <c r="Z285" i="1"/>
  <c r="Z286" i="1" s="1"/>
  <c r="Y285" i="1"/>
  <c r="Y286" i="1" s="1"/>
  <c r="X285" i="1"/>
  <c r="W285" i="1"/>
  <c r="W286" i="1" s="1"/>
  <c r="V285" i="1"/>
  <c r="V286" i="1" s="1"/>
  <c r="U285" i="1"/>
  <c r="U286" i="1" s="1"/>
  <c r="T285" i="1"/>
  <c r="T286" i="1" s="1"/>
  <c r="S285" i="1"/>
  <c r="S286" i="1" s="1"/>
  <c r="R285" i="1"/>
  <c r="R286" i="1" s="1"/>
  <c r="Q285" i="1"/>
  <c r="Q286" i="1" s="1"/>
  <c r="P285" i="1"/>
  <c r="P286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I285" i="1"/>
  <c r="I286" i="1" s="1"/>
  <c r="H285" i="1"/>
  <c r="H286" i="1" s="1"/>
  <c r="G285" i="1"/>
  <c r="G286" i="1" s="1"/>
  <c r="F285" i="1"/>
  <c r="F286" i="1" s="1"/>
  <c r="E285" i="1"/>
  <c r="E286" i="1" s="1"/>
  <c r="D285" i="1"/>
  <c r="D286" i="1" s="1"/>
  <c r="C285" i="1"/>
  <c r="C286" i="1" s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T250" i="1"/>
  <c r="U250" i="1"/>
  <c r="V250" i="1"/>
  <c r="W250" i="1"/>
  <c r="X250" i="1"/>
  <c r="Y250" i="1"/>
  <c r="Z250" i="1"/>
  <c r="AA250" i="1"/>
  <c r="AB250" i="1"/>
  <c r="AC250" i="1"/>
  <c r="AD250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E250" i="1" s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M250" i="1"/>
  <c r="S249" i="1"/>
  <c r="S250" i="1" s="1"/>
  <c r="R249" i="1"/>
  <c r="R250" i="1" s="1"/>
  <c r="Q249" i="1"/>
  <c r="Q250" i="1" s="1"/>
  <c r="P249" i="1"/>
  <c r="P250" i="1" s="1"/>
  <c r="O249" i="1"/>
  <c r="O250" i="1" s="1"/>
  <c r="N249" i="1"/>
  <c r="N250" i="1" s="1"/>
  <c r="M249" i="1"/>
  <c r="L249" i="1"/>
  <c r="L250" i="1" s="1"/>
  <c r="K249" i="1"/>
  <c r="K250" i="1" s="1"/>
  <c r="J249" i="1"/>
  <c r="J250" i="1" s="1"/>
  <c r="I249" i="1"/>
  <c r="I250" i="1" s="1"/>
  <c r="H249" i="1"/>
  <c r="H250" i="1" s="1"/>
  <c r="G249" i="1"/>
  <c r="G250" i="1" s="1"/>
  <c r="F249" i="1"/>
  <c r="F250" i="1" s="1"/>
  <c r="E249" i="1"/>
  <c r="E250" i="1" s="1"/>
  <c r="D249" i="1"/>
  <c r="D250" i="1" s="1"/>
  <c r="C249" i="1"/>
  <c r="C250" i="1" s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E214" i="1"/>
  <c r="S213" i="1"/>
  <c r="S214" i="1" s="1"/>
  <c r="R213" i="1"/>
  <c r="R214" i="1" s="1"/>
  <c r="Q213" i="1"/>
  <c r="Q214" i="1" s="1"/>
  <c r="P213" i="1"/>
  <c r="P214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I213" i="1"/>
  <c r="I214" i="1" s="1"/>
  <c r="H213" i="1"/>
  <c r="H214" i="1" s="1"/>
  <c r="G213" i="1"/>
  <c r="G214" i="1" s="1"/>
  <c r="F213" i="1"/>
  <c r="F214" i="1" s="1"/>
  <c r="E213" i="1"/>
  <c r="D213" i="1"/>
  <c r="D214" i="1" s="1"/>
  <c r="C213" i="1"/>
  <c r="C214" i="1" s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L178" i="1"/>
  <c r="F178" i="1"/>
  <c r="S177" i="1"/>
  <c r="S178" i="1" s="1"/>
  <c r="R177" i="1"/>
  <c r="R178" i="1" s="1"/>
  <c r="Q177" i="1"/>
  <c r="Q178" i="1" s="1"/>
  <c r="P177" i="1"/>
  <c r="P178" i="1" s="1"/>
  <c r="O177" i="1"/>
  <c r="O178" i="1" s="1"/>
  <c r="N177" i="1"/>
  <c r="N178" i="1" s="1"/>
  <c r="M177" i="1"/>
  <c r="M178" i="1" s="1"/>
  <c r="L177" i="1"/>
  <c r="K177" i="1"/>
  <c r="K178" i="1" s="1"/>
  <c r="J177" i="1"/>
  <c r="J178" i="1" s="1"/>
  <c r="I177" i="1"/>
  <c r="I178" i="1" s="1"/>
  <c r="H177" i="1"/>
  <c r="H178" i="1" s="1"/>
  <c r="G177" i="1"/>
  <c r="G178" i="1" s="1"/>
  <c r="F177" i="1"/>
  <c r="E177" i="1"/>
  <c r="E178" i="1" s="1"/>
  <c r="D177" i="1"/>
  <c r="D178" i="1" s="1"/>
  <c r="C177" i="1"/>
  <c r="C178" i="1" s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N142" i="1"/>
  <c r="O142" i="1"/>
  <c r="P142" i="1"/>
  <c r="Q142" i="1"/>
  <c r="N141" i="1"/>
  <c r="O141" i="1"/>
  <c r="P141" i="1"/>
  <c r="Q141" i="1"/>
  <c r="R141" i="1"/>
  <c r="R142" i="1" s="1"/>
  <c r="S141" i="1"/>
  <c r="S142" i="1" s="1"/>
  <c r="Q140" i="1"/>
  <c r="P140" i="1"/>
  <c r="O140" i="1"/>
  <c r="N140" i="1"/>
  <c r="M141" i="1"/>
  <c r="M142" i="1" s="1"/>
  <c r="L141" i="1"/>
  <c r="L142" i="1" s="1"/>
  <c r="K141" i="1"/>
  <c r="K142" i="1" s="1"/>
  <c r="J141" i="1"/>
  <c r="J142" i="1" s="1"/>
  <c r="I141" i="1"/>
  <c r="I142" i="1" s="1"/>
  <c r="H141" i="1"/>
  <c r="H142" i="1" s="1"/>
  <c r="G141" i="1"/>
  <c r="G142" i="1" s="1"/>
  <c r="F141" i="1"/>
  <c r="F142" i="1" s="1"/>
  <c r="E141" i="1"/>
  <c r="E142" i="1" s="1"/>
  <c r="D141" i="1"/>
  <c r="D142" i="1" s="1"/>
  <c r="C141" i="1"/>
  <c r="C142" i="1" s="1"/>
  <c r="M140" i="1"/>
  <c r="L140" i="1"/>
  <c r="K140" i="1"/>
  <c r="J140" i="1"/>
  <c r="I140" i="1"/>
  <c r="H140" i="1"/>
  <c r="G140" i="1"/>
  <c r="F140" i="1"/>
  <c r="E140" i="1"/>
  <c r="D140" i="1"/>
  <c r="C140" i="1"/>
  <c r="G106" i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F105" i="1"/>
  <c r="F106" i="1" s="1"/>
  <c r="E105" i="1"/>
  <c r="E106" i="1" s="1"/>
  <c r="D105" i="1"/>
  <c r="D106" i="1" s="1"/>
  <c r="C105" i="1"/>
  <c r="C106" i="1" s="1"/>
  <c r="M104" i="1"/>
  <c r="L104" i="1"/>
  <c r="K104" i="1"/>
  <c r="J104" i="1"/>
  <c r="I104" i="1"/>
  <c r="H104" i="1"/>
  <c r="G104" i="1"/>
  <c r="F104" i="1"/>
  <c r="E104" i="1"/>
  <c r="D104" i="1"/>
  <c r="C104" i="1"/>
  <c r="G70" i="1"/>
  <c r="F70" i="1"/>
  <c r="M69" i="1"/>
  <c r="M70" i="1" s="1"/>
  <c r="L69" i="1"/>
  <c r="L70" i="1" s="1"/>
  <c r="K69" i="1"/>
  <c r="K70" i="1" s="1"/>
  <c r="J69" i="1"/>
  <c r="J70" i="1" s="1"/>
  <c r="I69" i="1"/>
  <c r="I70" i="1" s="1"/>
  <c r="H69" i="1"/>
  <c r="H70" i="1" s="1"/>
  <c r="G69" i="1"/>
  <c r="F69" i="1"/>
  <c r="E69" i="1"/>
  <c r="E70" i="1" s="1"/>
  <c r="D69" i="1"/>
  <c r="D70" i="1" s="1"/>
  <c r="C69" i="1"/>
  <c r="C70" i="1" s="1"/>
  <c r="M68" i="1"/>
  <c r="L68" i="1"/>
  <c r="K68" i="1"/>
  <c r="J68" i="1"/>
  <c r="I68" i="1"/>
  <c r="H68" i="1"/>
  <c r="G68" i="1"/>
  <c r="F68" i="1"/>
  <c r="E68" i="1"/>
  <c r="D68" i="1"/>
  <c r="C68" i="1"/>
  <c r="E34" i="1"/>
  <c r="D34" i="1"/>
  <c r="F34" i="1"/>
  <c r="G34" i="1"/>
  <c r="H34" i="1"/>
  <c r="I34" i="1"/>
  <c r="J34" i="1"/>
  <c r="K34" i="1"/>
  <c r="C34" i="1"/>
  <c r="D33" i="1"/>
  <c r="E33" i="1"/>
  <c r="F33" i="1"/>
  <c r="G33" i="1"/>
  <c r="H33" i="1"/>
  <c r="I33" i="1"/>
  <c r="J33" i="1"/>
  <c r="K33" i="1"/>
  <c r="M33" i="1"/>
  <c r="C33" i="1"/>
  <c r="K32" i="1"/>
  <c r="J32" i="1"/>
  <c r="I32" i="1"/>
  <c r="H32" i="1"/>
  <c r="G32" i="1"/>
  <c r="F32" i="1"/>
  <c r="E32" i="1"/>
  <c r="D32" i="1"/>
</calcChain>
</file>

<file path=xl/sharedStrings.xml><?xml version="1.0" encoding="utf-8"?>
<sst xmlns="http://schemas.openxmlformats.org/spreadsheetml/2006/main" count="291" uniqueCount="62">
  <si>
    <t>Tempo Trilateração (s)</t>
  </si>
  <si>
    <t>Tempo distancia 0(s)</t>
  </si>
  <si>
    <t>Tempo distancia 1(s)</t>
  </si>
  <si>
    <t>Tempo distancia 2(s)</t>
  </si>
  <si>
    <t>Distancia nó 0(m)</t>
  </si>
  <si>
    <t>Distancia nó 1(m)</t>
  </si>
  <si>
    <t>Distancia nó 2(m)</t>
  </si>
  <si>
    <t>Posição x estimada (m)</t>
  </si>
  <si>
    <t>Posição y estimada (m)</t>
  </si>
  <si>
    <t>Posição x real (m)</t>
  </si>
  <si>
    <t>Posição y real (m)</t>
  </si>
  <si>
    <t>wireless_3_1</t>
  </si>
  <si>
    <t>Média</t>
  </si>
  <si>
    <t>Desvio-Padrão</t>
  </si>
  <si>
    <t>Intervalo de confiança</t>
  </si>
  <si>
    <t>Numero de Exp</t>
  </si>
  <si>
    <t>wireless_3_5</t>
  </si>
  <si>
    <t>wireless_3_10</t>
  </si>
  <si>
    <t>wireless_6_1</t>
  </si>
  <si>
    <t>Tempo distancia 3(s)</t>
  </si>
  <si>
    <t>Tempo distancia 4(s)</t>
  </si>
  <si>
    <t>Tempo distancia 5(s)</t>
  </si>
  <si>
    <t>Distancia nó 3(m)</t>
  </si>
  <si>
    <t>Distancia nó 4(m)</t>
  </si>
  <si>
    <t>Distancia nó 5(m)</t>
  </si>
  <si>
    <t>wireless_6_5</t>
  </si>
  <si>
    <t>wireless_6_10</t>
  </si>
  <si>
    <t>wireless_12_1</t>
  </si>
  <si>
    <t>Tempo distancia 6(s)</t>
  </si>
  <si>
    <t>Tempo distancia 7(s)</t>
  </si>
  <si>
    <t>Tempo distancia 8(s)</t>
  </si>
  <si>
    <t>Tempo distancia 9(s)</t>
  </si>
  <si>
    <t>Tempo distancia 10(s)</t>
  </si>
  <si>
    <t>Tempo distancia 11(s)</t>
  </si>
  <si>
    <t>Distancia nó 6(m)</t>
  </si>
  <si>
    <t>Distancia nó 7(m)</t>
  </si>
  <si>
    <t>Distancia nó 8(m)</t>
  </si>
  <si>
    <t>Distancia nó 9(m)</t>
  </si>
  <si>
    <t>Distancia nó 10(m)</t>
  </si>
  <si>
    <t>Distancia nó 11(m)</t>
  </si>
  <si>
    <t>wireless_12_5</t>
  </si>
  <si>
    <t>wireless_12_10</t>
  </si>
  <si>
    <t>Tempo Trilateraçao</t>
  </si>
  <si>
    <t>Wireless_3_1</t>
  </si>
  <si>
    <t>Wireless_3_5</t>
  </si>
  <si>
    <t>Wireless_3_10</t>
  </si>
  <si>
    <t>Wireless_6_1</t>
  </si>
  <si>
    <t>Wireless_6_5</t>
  </si>
  <si>
    <t>Wireless_6_10</t>
  </si>
  <si>
    <t>Wireless_12_1</t>
  </si>
  <si>
    <t>Wireless_12_5</t>
  </si>
  <si>
    <t>Wireless_12_10</t>
  </si>
  <si>
    <t>3 nós</t>
  </si>
  <si>
    <t>6 nós</t>
  </si>
  <si>
    <t>12 nós</t>
  </si>
  <si>
    <t>1 metro</t>
  </si>
  <si>
    <t>5 metros</t>
  </si>
  <si>
    <t>10 metros</t>
  </si>
  <si>
    <t>Erro euclidiano</t>
  </si>
  <si>
    <t>Distância Euclidiana (m)</t>
  </si>
  <si>
    <t>Média Tempos Distância</t>
  </si>
  <si>
    <t>Tempos distância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</si>
</sst>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E+00"/>
    <numFmt numFmtId="166" formatCode="0.000000000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164" fontId="0" fillId="0" borderId="0" xfId="0" applyNumberFormat="1"/>
    <xf numFmtId="1" fontId="1" fillId="0" borderId="0" xfId="1" applyNumberFormat="1" applyBorder="1"/>
    <xf numFmtId="0" fontId="3" fillId="0" borderId="0" xfId="0" applyFont="1"/>
    <xf numFmtId="0" fontId="0" fillId="0" borderId="0" xfId="0"/>
    <xf numFmtId="0" fontId="4" fillId="0" borderId="0" xfId="3"/>
    <xf numFmtId="0" fontId="3" fillId="0" borderId="0" xfId="0" applyFont="1" applyBorder="1"/>
    <xf numFmtId="0" fontId="3" fillId="0" borderId="0" xfId="3" applyFont="1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1" fillId="0" borderId="0" xfId="1"/>
    <xf numFmtId="11" fontId="1" fillId="0" borderId="0" xfId="1" applyNumberFormat="1"/>
    <xf numFmtId="165" fontId="1" fillId="0" borderId="0" xfId="1" applyNumberFormat="1"/>
    <xf numFmtId="0" fontId="4" fillId="0" borderId="0" xfId="0" applyFont="1"/>
    <xf numFmtId="11" fontId="0" fillId="0" borderId="0" xfId="0" applyNumberFormat="1"/>
    <xf numFmtId="166" fontId="0" fillId="0" borderId="0" xfId="0" applyNumberForma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4">
    <cellStyle name="Normal" xfId="0" builtinId="0"/>
    <cellStyle name="Normal 2" xfId="1" xr:uid="{00000000-0005-0000-0000-00002F000000}"/>
    <cellStyle name="Normal 3" xfId="3" xr:uid="{00000000-0005-0000-0000-000031000000}"/>
    <cellStyle name="Porcentagem 2" xfId="2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Graficos!$F$4</c:f>
              <c:strCache>
                <c:ptCount val="1"/>
                <c:pt idx="0">
                  <c:v>1 metro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(Graficos!$D$3,Graficos!$D$6,Graficos!$D$9)</c:f>
                <c:numCache>
                  <c:formatCode>General</c:formatCode>
                  <c:ptCount val="3"/>
                  <c:pt idx="0">
                    <c:v>1.9470575657128876E-6</c:v>
                  </c:pt>
                  <c:pt idx="1">
                    <c:v>2.4348980728385266E-6</c:v>
                  </c:pt>
                  <c:pt idx="2">
                    <c:v>5.2898912772769768E-6</c:v>
                  </c:pt>
                </c:numCache>
              </c:numRef>
            </c:plus>
            <c:minus>
              <c:numRef>
                <c:f>(Graficos!$D$3,Graficos!$D$6,Graficos!$D$9)</c:f>
                <c:numCache>
                  <c:formatCode>General</c:formatCode>
                  <c:ptCount val="3"/>
                  <c:pt idx="0">
                    <c:v>1.9470575657128876E-6</c:v>
                  </c:pt>
                  <c:pt idx="1">
                    <c:v>2.4348980728385266E-6</c:v>
                  </c:pt>
                  <c:pt idx="2">
                    <c:v>5.2898912772769768E-6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Graficos!$G$3:$I$3</c:f>
              <c:strCache>
                <c:ptCount val="3"/>
                <c:pt idx="0">
                  <c:v>3 nós</c:v>
                </c:pt>
                <c:pt idx="1">
                  <c:v>6 nós</c:v>
                </c:pt>
                <c:pt idx="2">
                  <c:v>12 nós</c:v>
                </c:pt>
              </c:strCache>
            </c:strRef>
          </c:cat>
          <c:val>
            <c:numRef>
              <c:f>Graficos!$G$4:$I$4</c:f>
              <c:numCache>
                <c:formatCode>0.00E+00</c:formatCode>
                <c:ptCount val="3"/>
                <c:pt idx="0">
                  <c:v>3.0066333333333337E-5</c:v>
                </c:pt>
                <c:pt idx="1">
                  <c:v>4.5450533333333321E-5</c:v>
                </c:pt>
                <c:pt idx="2">
                  <c:v>7.0911000000000013E-5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B38-AC6A-76A54CBE298E}"/>
            </c:ext>
          </c:extLst>
        </c:ser>
        <c:ser>
          <c:idx val="1"/>
          <c:order val="1"/>
          <c:tx>
            <c:strRef>
              <c:f>Graficos!$F$5</c:f>
              <c:strCache>
                <c:ptCount val="1"/>
                <c:pt idx="0">
                  <c:v>5 metros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(Graficos!$D$4,Graficos!$D$7,Graficos!$D$10)</c:f>
                <c:numCache>
                  <c:formatCode>General</c:formatCode>
                  <c:ptCount val="3"/>
                  <c:pt idx="0">
                    <c:v>6.3112166238430837E-6</c:v>
                  </c:pt>
                  <c:pt idx="1">
                    <c:v>3.1777646634000017E-6</c:v>
                  </c:pt>
                  <c:pt idx="2">
                    <c:v>3.5803920281920388E-6</c:v>
                  </c:pt>
                </c:numCache>
              </c:numRef>
            </c:plus>
            <c:minus>
              <c:numRef>
                <c:f>(Graficos!$D$4,Graficos!$D$7,Graficos!$D$10)</c:f>
                <c:numCache>
                  <c:formatCode>General</c:formatCode>
                  <c:ptCount val="3"/>
                  <c:pt idx="0">
                    <c:v>6.3112166238430837E-6</c:v>
                  </c:pt>
                  <c:pt idx="1">
                    <c:v>3.1777646634000017E-6</c:v>
                  </c:pt>
                  <c:pt idx="2">
                    <c:v>3.5803920281920388E-6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Graficos!$G$3:$I$3</c:f>
              <c:strCache>
                <c:ptCount val="3"/>
                <c:pt idx="0">
                  <c:v>3 nós</c:v>
                </c:pt>
                <c:pt idx="1">
                  <c:v>6 nós</c:v>
                </c:pt>
                <c:pt idx="2">
                  <c:v>12 nós</c:v>
                </c:pt>
              </c:strCache>
            </c:strRef>
          </c:cat>
          <c:val>
            <c:numRef>
              <c:f>Graficos!$G$5:$I$5</c:f>
              <c:numCache>
                <c:formatCode>0.00E+00</c:formatCode>
                <c:ptCount val="3"/>
                <c:pt idx="0">
                  <c:v>3.5183266666666666E-5</c:v>
                </c:pt>
                <c:pt idx="1">
                  <c:v>4.72114E-5</c:v>
                </c:pt>
                <c:pt idx="2">
                  <c:v>7.3852500000000005E-5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B38-AC6A-76A54CBE298E}"/>
            </c:ext>
          </c:extLst>
        </c:ser>
        <c:ser>
          <c:idx val="2"/>
          <c:order val="2"/>
          <c:tx>
            <c:strRef>
              <c:f>Graficos!$F$6</c:f>
              <c:strCache>
                <c:ptCount val="1"/>
                <c:pt idx="0">
                  <c:v>10 metros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(Graficos!$C$5,Graficos!$D$5,Graficos!$D$8,Graficos!$D$11)</c:f>
                <c:numCache>
                  <c:formatCode>General</c:formatCode>
                  <c:ptCount val="4"/>
                  <c:pt idx="0">
                    <c:v>7.3635172193884288E-6</c:v>
                  </c:pt>
                  <c:pt idx="1">
                    <c:v>2.7495825178435816E-6</c:v>
                  </c:pt>
                  <c:pt idx="2">
                    <c:v>1.5519448125510422E-6</c:v>
                  </c:pt>
                  <c:pt idx="3">
                    <c:v>2.0852293048053542E-6</c:v>
                  </c:pt>
                </c:numCache>
              </c:numRef>
            </c:plus>
            <c:minus>
              <c:numRef>
                <c:f>(Graficos!$C$5,Graficos!$D$5,Graficos!$D$8,Graficos!$D$11)</c:f>
                <c:numCache>
                  <c:formatCode>General</c:formatCode>
                  <c:ptCount val="4"/>
                  <c:pt idx="0">
                    <c:v>7.3635172193884288E-6</c:v>
                  </c:pt>
                  <c:pt idx="1">
                    <c:v>2.7495825178435816E-6</c:v>
                  </c:pt>
                  <c:pt idx="2">
                    <c:v>1.5519448125510422E-6</c:v>
                  </c:pt>
                  <c:pt idx="3">
                    <c:v>2.0852293048053542E-6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Graficos!$G$3:$I$3</c:f>
              <c:strCache>
                <c:ptCount val="3"/>
                <c:pt idx="0">
                  <c:v>3 nós</c:v>
                </c:pt>
                <c:pt idx="1">
                  <c:v>6 nós</c:v>
                </c:pt>
                <c:pt idx="2">
                  <c:v>12 nós</c:v>
                </c:pt>
              </c:strCache>
            </c:strRef>
          </c:cat>
          <c:val>
            <c:numRef>
              <c:f>Graficos!$G$6:$I$6</c:f>
              <c:numCache>
                <c:formatCode>0.00E+00</c:formatCode>
                <c:ptCount val="3"/>
                <c:pt idx="0">
                  <c:v>3.2155233333333333E-5</c:v>
                </c:pt>
                <c:pt idx="1">
                  <c:v>4.5158933333333332E-5</c:v>
                </c:pt>
                <c:pt idx="2">
                  <c:v>7.287216666666665E-5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D-4B38-AC6A-76A54CBE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070032"/>
        <c:axId val="773226128"/>
      </c:barChart>
      <c:catAx>
        <c:axId val="9930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226128"/>
        <c:crosses val="autoZero"/>
        <c:auto val="1"/>
        <c:lblAlgn val="ctr"/>
        <c:lblOffset val="100"/>
        <c:noMultiLvlLbl val="0"/>
      </c:catAx>
      <c:valAx>
        <c:axId val="77322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Tempo</a:t>
                </a:r>
                <a:r>
                  <a:rPr lang="pt-BR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07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Graficos!$F$25</c:f>
              <c:strCache>
                <c:ptCount val="1"/>
                <c:pt idx="0">
                  <c:v>1 metro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(Graficos!$D$24,Graficos!$D$27,Graficos!$D$30)</c:f>
                <c:numCache>
                  <c:formatCode>General</c:formatCode>
                  <c:ptCount val="3"/>
                  <c:pt idx="0">
                    <c:v>1.4534508343516301E-3</c:v>
                  </c:pt>
                  <c:pt idx="1">
                    <c:v>7.5187740137912175E-4</c:v>
                  </c:pt>
                  <c:pt idx="2">
                    <c:v>7.6941932360160507E-4</c:v>
                  </c:pt>
                </c:numCache>
              </c:numRef>
            </c:plus>
            <c:minus>
              <c:numRef>
                <c:f>(Graficos!$D$24,Graficos!$D$27,Graficos!$D$30)</c:f>
                <c:numCache>
                  <c:formatCode>General</c:formatCode>
                  <c:ptCount val="3"/>
                  <c:pt idx="0">
                    <c:v>1.4534508343516301E-3</c:v>
                  </c:pt>
                  <c:pt idx="1">
                    <c:v>7.5187740137912175E-4</c:v>
                  </c:pt>
                  <c:pt idx="2">
                    <c:v>7.6941932360160507E-4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Graficos!$G$24:$I$24</c:f>
              <c:strCache>
                <c:ptCount val="3"/>
                <c:pt idx="0">
                  <c:v>3 nós</c:v>
                </c:pt>
                <c:pt idx="1">
                  <c:v>6 nós</c:v>
                </c:pt>
                <c:pt idx="2">
                  <c:v>12 nós</c:v>
                </c:pt>
              </c:strCache>
            </c:strRef>
          </c:cat>
          <c:val>
            <c:numRef>
              <c:f>Graficos!$G$25:$I$25</c:f>
              <c:numCache>
                <c:formatCode>0.00E+00</c:formatCode>
                <c:ptCount val="3"/>
                <c:pt idx="0">
                  <c:v>7.2884030038063456E-3</c:v>
                </c:pt>
                <c:pt idx="1">
                  <c:v>4.7903415440466437E-3</c:v>
                </c:pt>
                <c:pt idx="2">
                  <c:v>4.3660460322053774E-3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5-4599-9BE4-20FCFB7D9CB4}"/>
            </c:ext>
          </c:extLst>
        </c:ser>
        <c:ser>
          <c:idx val="1"/>
          <c:order val="1"/>
          <c:tx>
            <c:strRef>
              <c:f>Graficos!$F$26</c:f>
              <c:strCache>
                <c:ptCount val="1"/>
                <c:pt idx="0">
                  <c:v>5 metros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(Graficos!$D$25,Graficos!$D$28,Graficos!$D$31)</c:f>
                <c:numCache>
                  <c:formatCode>General</c:formatCode>
                  <c:ptCount val="3"/>
                  <c:pt idx="0">
                    <c:v>9.8748273497190328E-2</c:v>
                  </c:pt>
                  <c:pt idx="1">
                    <c:v>4.8003477308545268E-2</c:v>
                  </c:pt>
                  <c:pt idx="2">
                    <c:v>5.5861622873313435E-2</c:v>
                  </c:pt>
                </c:numCache>
              </c:numRef>
            </c:plus>
            <c:minus>
              <c:numRef>
                <c:f>(Graficos!$D$25,Graficos!$D$28,Graficos!$D$31)</c:f>
                <c:numCache>
                  <c:formatCode>General</c:formatCode>
                  <c:ptCount val="3"/>
                  <c:pt idx="0">
                    <c:v>9.8748273497190328E-2</c:v>
                  </c:pt>
                  <c:pt idx="1">
                    <c:v>4.8003477308545268E-2</c:v>
                  </c:pt>
                  <c:pt idx="2">
                    <c:v>5.5861622873313435E-2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Graficos!$G$24:$I$24</c:f>
              <c:strCache>
                <c:ptCount val="3"/>
                <c:pt idx="0">
                  <c:v>3 nós</c:v>
                </c:pt>
                <c:pt idx="1">
                  <c:v>6 nós</c:v>
                </c:pt>
                <c:pt idx="2">
                  <c:v>12 nós</c:v>
                </c:pt>
              </c:strCache>
            </c:strRef>
          </c:cat>
          <c:val>
            <c:numRef>
              <c:f>Graficos!$G$26:$I$26</c:f>
              <c:numCache>
                <c:formatCode>0.00E+00</c:formatCode>
                <c:ptCount val="3"/>
                <c:pt idx="0">
                  <c:v>0.44932507918853315</c:v>
                </c:pt>
                <c:pt idx="1">
                  <c:v>0.29297296390300898</c:v>
                </c:pt>
                <c:pt idx="2">
                  <c:v>0.30082923472272083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5-4599-9BE4-20FCFB7D9CB4}"/>
            </c:ext>
          </c:extLst>
        </c:ser>
        <c:ser>
          <c:idx val="2"/>
          <c:order val="2"/>
          <c:tx>
            <c:strRef>
              <c:f>Graficos!$F$27</c:f>
              <c:strCache>
                <c:ptCount val="1"/>
                <c:pt idx="0">
                  <c:v>10 metros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(Graficos!$D$26,Graficos!$D$29,Graficos!$D$32)</c:f>
                <c:numCache>
                  <c:formatCode>General</c:formatCode>
                  <c:ptCount val="3"/>
                  <c:pt idx="0">
                    <c:v>0.32294620071569491</c:v>
                  </c:pt>
                  <c:pt idx="1">
                    <c:v>0.19463027821010498</c:v>
                  </c:pt>
                  <c:pt idx="2">
                    <c:v>0.14948904464620288</c:v>
                  </c:pt>
                </c:numCache>
              </c:numRef>
            </c:plus>
            <c:minus>
              <c:numRef>
                <c:f>(Graficos!$D$26,Graficos!$D$29,Graficos!$D$32)</c:f>
                <c:numCache>
                  <c:formatCode>General</c:formatCode>
                  <c:ptCount val="3"/>
                  <c:pt idx="0">
                    <c:v>0.32294620071569491</c:v>
                  </c:pt>
                  <c:pt idx="1">
                    <c:v>0.19463027821010498</c:v>
                  </c:pt>
                  <c:pt idx="2">
                    <c:v>0.14948904464620288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Graficos!$G$24:$I$24</c:f>
              <c:strCache>
                <c:ptCount val="3"/>
                <c:pt idx="0">
                  <c:v>3 nós</c:v>
                </c:pt>
                <c:pt idx="1">
                  <c:v>6 nós</c:v>
                </c:pt>
                <c:pt idx="2">
                  <c:v>12 nós</c:v>
                </c:pt>
              </c:strCache>
            </c:strRef>
          </c:cat>
          <c:val>
            <c:numRef>
              <c:f>Graficos!$G$27:$I$27</c:f>
              <c:numCache>
                <c:formatCode>0.00E+00</c:formatCode>
                <c:ptCount val="3"/>
                <c:pt idx="0">
                  <c:v>1.0683289571161414</c:v>
                </c:pt>
                <c:pt idx="1">
                  <c:v>0.80112578530958245</c:v>
                </c:pt>
                <c:pt idx="2">
                  <c:v>0.63047813972266076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5-4599-9BE4-20FCFB7D9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656367"/>
        <c:axId val="1919778815"/>
      </c:barChart>
      <c:catAx>
        <c:axId val="192665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778815"/>
        <c:crosses val="autoZero"/>
        <c:auto val="1"/>
        <c:lblAlgn val="ctr"/>
        <c:lblOffset val="100"/>
        <c:noMultiLvlLbl val="0"/>
      </c:catAx>
      <c:valAx>
        <c:axId val="191977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6656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Graficos!$F$47</c:f>
              <c:strCache>
                <c:ptCount val="1"/>
                <c:pt idx="0">
                  <c:v>1 metro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(Graficos!$D$46,Graficos!$D$49,Graficos!$D$52)</c:f>
                <c:numCache>
                  <c:formatCode>General</c:formatCode>
                  <c:ptCount val="3"/>
                  <c:pt idx="0">
                    <c:v>1.0725051513897061E-6</c:v>
                  </c:pt>
                  <c:pt idx="1">
                    <c:v>7.0152303622718652E-7</c:v>
                  </c:pt>
                  <c:pt idx="2">
                    <c:v>3.3638439627219415E-7</c:v>
                  </c:pt>
                </c:numCache>
              </c:numRef>
            </c:plus>
            <c:minus>
              <c:numRef>
                <c:f>(Graficos!$D$46,Graficos!$D$49,Graficos!$D$52)</c:f>
                <c:numCache>
                  <c:formatCode>General</c:formatCode>
                  <c:ptCount val="3"/>
                  <c:pt idx="0">
                    <c:v>1.0725051513897061E-6</c:v>
                  </c:pt>
                  <c:pt idx="1">
                    <c:v>7.0152303622718652E-7</c:v>
                  </c:pt>
                  <c:pt idx="2">
                    <c:v>3.3638439627219415E-7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Graficos!$G$46:$I$46</c:f>
              <c:strCache>
                <c:ptCount val="3"/>
                <c:pt idx="0">
                  <c:v>3 nós</c:v>
                </c:pt>
                <c:pt idx="1">
                  <c:v>6 nós</c:v>
                </c:pt>
                <c:pt idx="2">
                  <c:v>12 nós</c:v>
                </c:pt>
              </c:strCache>
            </c:strRef>
          </c:cat>
          <c:val>
            <c:numRef>
              <c:f>Graficos!$G$47:$I$47</c:f>
              <c:numCache>
                <c:formatCode>0.00E+00</c:formatCode>
                <c:ptCount val="3"/>
                <c:pt idx="0">
                  <c:v>4.8761222222222226E-6</c:v>
                </c:pt>
                <c:pt idx="1">
                  <c:v>2.6410055555555559E-6</c:v>
                </c:pt>
                <c:pt idx="2">
                  <c:v>1.2791277777777779E-6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0-4DAC-A510-CC3B70201142}"/>
            </c:ext>
          </c:extLst>
        </c:ser>
        <c:ser>
          <c:idx val="1"/>
          <c:order val="1"/>
          <c:tx>
            <c:strRef>
              <c:f>Graficos!$F$48</c:f>
              <c:strCache>
                <c:ptCount val="1"/>
                <c:pt idx="0">
                  <c:v>5 metros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(Graficos!$D$47,Graficos!$D$50,Graficos!$D$53)</c:f>
                <c:numCache>
                  <c:formatCode>General</c:formatCode>
                  <c:ptCount val="3"/>
                  <c:pt idx="0">
                    <c:v>9.9991313961594041E-7</c:v>
                  </c:pt>
                  <c:pt idx="1">
                    <c:v>6.818494626409846E-7</c:v>
                  </c:pt>
                  <c:pt idx="2">
                    <c:v>3.1263486567235933E-7</c:v>
                  </c:pt>
                </c:numCache>
              </c:numRef>
            </c:plus>
            <c:minus>
              <c:numRef>
                <c:f>(Graficos!$D$47,Graficos!$D$50,Graficos!$D$53)</c:f>
                <c:numCache>
                  <c:formatCode>General</c:formatCode>
                  <c:ptCount val="3"/>
                  <c:pt idx="0">
                    <c:v>9.9991313961594041E-7</c:v>
                  </c:pt>
                  <c:pt idx="1">
                    <c:v>6.818494626409846E-7</c:v>
                  </c:pt>
                  <c:pt idx="2">
                    <c:v>3.1263486567235933E-7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Graficos!$G$46:$I$46</c:f>
              <c:strCache>
                <c:ptCount val="3"/>
                <c:pt idx="0">
                  <c:v>3 nós</c:v>
                </c:pt>
                <c:pt idx="1">
                  <c:v>6 nós</c:v>
                </c:pt>
                <c:pt idx="2">
                  <c:v>12 nós</c:v>
                </c:pt>
              </c:strCache>
            </c:strRef>
          </c:cat>
          <c:val>
            <c:numRef>
              <c:f>Graficos!$G$48:$I$48</c:f>
              <c:numCache>
                <c:formatCode>0.00E+00</c:formatCode>
                <c:ptCount val="3"/>
                <c:pt idx="0">
                  <c:v>5.107899999999999E-6</c:v>
                </c:pt>
                <c:pt idx="1">
                  <c:v>2.9953555555555549E-6</c:v>
                </c:pt>
                <c:pt idx="2">
                  <c:v>1.5454472222222227E-6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0-4DAC-A510-CC3B70201142}"/>
            </c:ext>
          </c:extLst>
        </c:ser>
        <c:ser>
          <c:idx val="2"/>
          <c:order val="2"/>
          <c:tx>
            <c:strRef>
              <c:f>Graficos!$F$49</c:f>
              <c:strCache>
                <c:ptCount val="1"/>
                <c:pt idx="0">
                  <c:v>10 metros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(Graficos!$D$48,Graficos!$D$51,Graficos!$D$54)</c:f>
                <c:numCache>
                  <c:formatCode>General</c:formatCode>
                  <c:ptCount val="3"/>
                  <c:pt idx="0">
                    <c:v>1.1364956026488075E-6</c:v>
                  </c:pt>
                  <c:pt idx="1">
                    <c:v>6.2864726109568034E-7</c:v>
                  </c:pt>
                  <c:pt idx="2">
                    <c:v>4.688365360921883E-7</c:v>
                  </c:pt>
                </c:numCache>
              </c:numRef>
            </c:plus>
            <c:minus>
              <c:numRef>
                <c:f>(Graficos!$D$48,Graficos!$D$51,Graficos!$D$54)</c:f>
                <c:numCache>
                  <c:formatCode>General</c:formatCode>
                  <c:ptCount val="3"/>
                  <c:pt idx="0">
                    <c:v>1.1364956026488075E-6</c:v>
                  </c:pt>
                  <c:pt idx="1">
                    <c:v>6.2864726109568034E-7</c:v>
                  </c:pt>
                  <c:pt idx="2">
                    <c:v>4.688365360921883E-7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Graficos!$G$46:$I$46</c:f>
              <c:strCache>
                <c:ptCount val="3"/>
                <c:pt idx="0">
                  <c:v>3 nós</c:v>
                </c:pt>
                <c:pt idx="1">
                  <c:v>6 nós</c:v>
                </c:pt>
                <c:pt idx="2">
                  <c:v>12 nós</c:v>
                </c:pt>
              </c:strCache>
            </c:strRef>
          </c:cat>
          <c:val>
            <c:numRef>
              <c:f>Graficos!$G$49:$I$49</c:f>
              <c:numCache>
                <c:formatCode>0.00E+00</c:formatCode>
                <c:ptCount val="3"/>
                <c:pt idx="0">
                  <c:v>3.9658666666666662E-6</c:v>
                </c:pt>
                <c:pt idx="1">
                  <c:v>2.4334888888888887E-6</c:v>
                </c:pt>
                <c:pt idx="2">
                  <c:v>1.583302777777778E-6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0-4DAC-A510-CC3B7020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533727"/>
        <c:axId val="197943039"/>
      </c:barChart>
      <c:catAx>
        <c:axId val="3445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43039"/>
        <c:crosses val="autoZero"/>
        <c:auto val="1"/>
        <c:lblAlgn val="ctr"/>
        <c:lblOffset val="100"/>
        <c:noMultiLvlLbl val="0"/>
      </c:catAx>
      <c:valAx>
        <c:axId val="197943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533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6</xdr:row>
      <xdr:rowOff>87630</xdr:rowOff>
    </xdr:from>
    <xdr:to>
      <xdr:col>11</xdr:col>
      <xdr:colOff>121920</xdr:colOff>
      <xdr:row>21</xdr:row>
      <xdr:rowOff>87630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A2F32E-9422-4184-8803-D18DB634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567690</xdr:colOff>
      <xdr:row>27</xdr:row>
      <xdr:rowOff>145732</xdr:rowOff>
    </xdr:from>
    <xdr:to>
      <xdr:col>11</xdr:col>
      <xdr:colOff>304800</xdr:colOff>
      <xdr:row>42</xdr:row>
      <xdr:rowOff>178117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A70157-3966-4213-82E1-3ADB8DAB5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588645</xdr:colOff>
      <xdr:row>49</xdr:row>
      <xdr:rowOff>164782</xdr:rowOff>
    </xdr:from>
    <xdr:to>
      <xdr:col>11</xdr:col>
      <xdr:colOff>325755</xdr:colOff>
      <xdr:row>65</xdr:row>
      <xdr:rowOff>10477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6470B3-1B65-49AC-A38B-C68046D6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2"/>
  <sheetViews>
    <sheetView tabSelected="1" topLeftCell="J1" workbookViewId="0">
      <selection activeCell="O2" sqref="O2"/>
    </sheetView>
  </sheetViews>
  <sheetFormatPr defaultRowHeight="14.4" x14ac:dyDescent="0.3"/>
  <cols>
    <col min="1" max="1" width="11.5546875" bestFit="1" customWidth="1"/>
    <col min="2" max="2" width="19.44140625" bestFit="1" customWidth="1"/>
    <col min="3" max="3" width="12" bestFit="1" customWidth="1"/>
    <col min="4" max="4" width="20.109375" customWidth="1"/>
    <col min="5" max="5" width="17.6640625" customWidth="1"/>
    <col min="6" max="6" width="19.44140625" customWidth="1"/>
    <col min="7" max="9" width="17.88671875" bestFit="1" customWidth="1"/>
    <col min="10" max="10" width="20.5546875" bestFit="1" customWidth="1"/>
    <col min="11" max="11" width="20.6640625" bestFit="1" customWidth="1"/>
    <col min="12" max="13" width="17.88671875" bestFit="1" customWidth="1"/>
    <col min="14" max="14" width="21.33203125" bestFit="1" customWidth="1"/>
    <col min="15" max="15" width="21.77734375" bestFit="1" customWidth="1"/>
    <col min="16" max="19" width="11.44140625" bestFit="1" customWidth="1"/>
    <col min="20" max="20" width="9.44140625" bestFit="1" customWidth="1"/>
    <col min="21" max="21" width="12" bestFit="1" customWidth="1"/>
    <col min="22" max="27" width="9.44140625" bestFit="1" customWidth="1"/>
    <col min="28" max="31" width="11.44140625" bestFit="1" customWidth="1"/>
    <col min="32" max="32" width="9.44140625" bestFit="1" customWidth="1"/>
    <col min="33" max="33" width="12" bestFit="1" customWidth="1"/>
  </cols>
  <sheetData>
    <row r="1" spans="1:16" x14ac:dyDescent="0.3">
      <c r="A1" s="3" t="s">
        <v>11</v>
      </c>
      <c r="B1" s="6" t="s">
        <v>15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59</v>
      </c>
      <c r="O1" s="3" t="s">
        <v>60</v>
      </c>
      <c r="P1" s="3"/>
    </row>
    <row r="2" spans="1:16" x14ac:dyDescent="0.3">
      <c r="B2" s="2">
        <v>1</v>
      </c>
      <c r="C2">
        <v>3.1325999999999998E-5</v>
      </c>
      <c r="D2">
        <v>1.9259999999999999E-5</v>
      </c>
      <c r="E2">
        <v>4.9599999999999999E-7</v>
      </c>
      <c r="F2">
        <v>4.5600000000000001E-7</v>
      </c>
      <c r="G2">
        <v>0.99717100000000003</v>
      </c>
      <c r="H2">
        <v>0.99633000000000005</v>
      </c>
      <c r="I2">
        <v>0.98885000000000001</v>
      </c>
      <c r="J2">
        <v>300</v>
      </c>
      <c r="K2">
        <v>300.00799999999998</v>
      </c>
      <c r="L2">
        <v>300</v>
      </c>
      <c r="M2">
        <v>300</v>
      </c>
      <c r="N2">
        <f>SQRT(((L2-J2)^2) + ((M2-K2)^2))</f>
        <v>7.9999999999813554E-3</v>
      </c>
      <c r="O2">
        <f>AVERAGE(D2:F2)</f>
        <v>6.7373333333333333E-6</v>
      </c>
    </row>
    <row r="3" spans="1:16" x14ac:dyDescent="0.3">
      <c r="B3" s="2">
        <v>2</v>
      </c>
      <c r="C3">
        <v>2.7245000000000001E-5</v>
      </c>
      <c r="D3">
        <v>1.897E-5</v>
      </c>
      <c r="E3">
        <v>4.8999999999999997E-7</v>
      </c>
      <c r="F3">
        <v>3.89E-7</v>
      </c>
      <c r="G3">
        <v>0.99814000000000003</v>
      </c>
      <c r="H3">
        <v>0.98304499999999995</v>
      </c>
      <c r="I3">
        <v>0.99212500000000003</v>
      </c>
      <c r="J3">
        <v>300.00299999999999</v>
      </c>
      <c r="K3">
        <v>300.012</v>
      </c>
      <c r="L3">
        <v>300</v>
      </c>
      <c r="M3">
        <v>300</v>
      </c>
      <c r="N3" s="4">
        <f t="shared" ref="N3:N31" si="0">SQRT(((L3-J3)^2) + ((M3-K3)^2))</f>
        <v>1.2369316876850004E-2</v>
      </c>
      <c r="O3" s="4">
        <f t="shared" ref="O3:O31" si="1">AVERAGE(D3:F3)</f>
        <v>6.6163333333333331E-6</v>
      </c>
    </row>
    <row r="4" spans="1:16" x14ac:dyDescent="0.3">
      <c r="B4" s="2">
        <v>3</v>
      </c>
      <c r="C4">
        <v>2.8966E-5</v>
      </c>
      <c r="D4">
        <v>1.9133000000000001E-5</v>
      </c>
      <c r="E4">
        <v>5.7599999999999997E-7</v>
      </c>
      <c r="F4">
        <v>5.1200000000000003E-7</v>
      </c>
      <c r="G4">
        <v>0.99809000000000003</v>
      </c>
      <c r="H4">
        <v>0.99919000000000002</v>
      </c>
      <c r="I4">
        <v>0.99288200000000004</v>
      </c>
      <c r="J4">
        <v>300.00299999999999</v>
      </c>
      <c r="K4">
        <v>299.99799999999999</v>
      </c>
      <c r="L4">
        <v>300</v>
      </c>
      <c r="M4">
        <v>300</v>
      </c>
      <c r="N4" s="4">
        <f t="shared" si="0"/>
        <v>3.6055512754575567E-3</v>
      </c>
      <c r="O4" s="4">
        <f t="shared" si="1"/>
        <v>6.7403333333333339E-6</v>
      </c>
    </row>
    <row r="5" spans="1:16" x14ac:dyDescent="0.3">
      <c r="B5" s="2">
        <v>4</v>
      </c>
      <c r="C5">
        <v>2.8622000000000001E-5</v>
      </c>
      <c r="D5">
        <v>1.1799999999999999E-6</v>
      </c>
      <c r="E5">
        <v>5.1200000000000003E-7</v>
      </c>
      <c r="F5">
        <v>4.46E-7</v>
      </c>
      <c r="G5">
        <v>0.98047899999999999</v>
      </c>
      <c r="H5">
        <v>0.99541500000000005</v>
      </c>
      <c r="I5">
        <v>0.99190100000000003</v>
      </c>
      <c r="J5">
        <v>300.00200000000001</v>
      </c>
      <c r="K5">
        <v>300.01299999999998</v>
      </c>
      <c r="L5">
        <v>300</v>
      </c>
      <c r="M5">
        <v>300</v>
      </c>
      <c r="N5" s="4">
        <f t="shared" si="0"/>
        <v>1.3152946437944436E-2</v>
      </c>
      <c r="O5" s="4">
        <f t="shared" si="1"/>
        <v>7.1266666666666667E-7</v>
      </c>
    </row>
    <row r="6" spans="1:16" x14ac:dyDescent="0.3">
      <c r="B6" s="2">
        <v>5</v>
      </c>
      <c r="C6">
        <v>2.7410999999999999E-5</v>
      </c>
      <c r="D6">
        <v>1.1519999999999999E-6</v>
      </c>
      <c r="E6">
        <v>5.99E-7</v>
      </c>
      <c r="F6">
        <v>1.3260000000000001E-6</v>
      </c>
      <c r="G6">
        <v>0.999718</v>
      </c>
      <c r="H6">
        <v>0.98477700000000001</v>
      </c>
      <c r="I6">
        <v>0.98675500000000005</v>
      </c>
      <c r="J6">
        <v>299.99400000000003</v>
      </c>
      <c r="K6">
        <v>300.00799999999998</v>
      </c>
      <c r="L6">
        <v>300</v>
      </c>
      <c r="M6">
        <v>300</v>
      </c>
      <c r="N6" s="4">
        <f t="shared" si="0"/>
        <v>9.999999999968168E-3</v>
      </c>
      <c r="O6" s="4">
        <f t="shared" si="1"/>
        <v>1.0256666666666666E-6</v>
      </c>
    </row>
    <row r="7" spans="1:16" x14ac:dyDescent="0.3">
      <c r="B7" s="2">
        <v>6</v>
      </c>
      <c r="C7">
        <v>2.9224999999999999E-5</v>
      </c>
      <c r="D7">
        <v>1.9381E-5</v>
      </c>
      <c r="E7">
        <v>4.8599999999999998E-7</v>
      </c>
      <c r="F7">
        <v>3.8700000000000001E-7</v>
      </c>
      <c r="G7">
        <v>0.98380100000000004</v>
      </c>
      <c r="H7">
        <v>0.98411599999999999</v>
      </c>
      <c r="I7">
        <v>0.99904400000000004</v>
      </c>
      <c r="J7">
        <v>299.99200000000002</v>
      </c>
      <c r="K7">
        <v>300.00700000000001</v>
      </c>
      <c r="L7">
        <v>300</v>
      </c>
      <c r="M7">
        <v>300</v>
      </c>
      <c r="N7" s="4">
        <f t="shared" si="0"/>
        <v>1.0630145812723913E-2</v>
      </c>
      <c r="O7" s="4">
        <f t="shared" si="1"/>
        <v>6.7513333333333335E-6</v>
      </c>
    </row>
    <row r="8" spans="1:16" x14ac:dyDescent="0.3">
      <c r="B8" s="2">
        <v>7</v>
      </c>
      <c r="C8">
        <v>3.0093000000000001E-5</v>
      </c>
      <c r="D8">
        <v>1.9249000000000002E-5</v>
      </c>
      <c r="E8">
        <v>5.5899999999999996E-7</v>
      </c>
      <c r="F8">
        <v>5.1799999999999995E-7</v>
      </c>
      <c r="G8">
        <v>0.98082899999999995</v>
      </c>
      <c r="H8">
        <v>0.98471799999999998</v>
      </c>
      <c r="I8">
        <v>0.98167300000000002</v>
      </c>
      <c r="J8">
        <v>299.99799999999999</v>
      </c>
      <c r="K8">
        <v>300.00099999999998</v>
      </c>
      <c r="L8">
        <v>300</v>
      </c>
      <c r="M8">
        <v>300</v>
      </c>
      <c r="N8" s="4">
        <f t="shared" si="0"/>
        <v>2.2360679774977559E-3</v>
      </c>
      <c r="O8" s="4">
        <f t="shared" si="1"/>
        <v>6.7753333333333336E-6</v>
      </c>
    </row>
    <row r="9" spans="1:16" x14ac:dyDescent="0.3">
      <c r="B9" s="2">
        <v>8</v>
      </c>
      <c r="C9">
        <v>2.8143000000000001E-5</v>
      </c>
      <c r="D9">
        <v>1.8904000000000001E-5</v>
      </c>
      <c r="E9">
        <v>5.9299999999999998E-7</v>
      </c>
      <c r="F9">
        <v>4.2800000000000002E-7</v>
      </c>
      <c r="G9">
        <v>0.98717699999999997</v>
      </c>
      <c r="H9">
        <v>0.98815900000000001</v>
      </c>
      <c r="I9">
        <v>0.99088399999999999</v>
      </c>
      <c r="J9">
        <v>300</v>
      </c>
      <c r="K9">
        <v>299.99700000000001</v>
      </c>
      <c r="L9">
        <v>300</v>
      </c>
      <c r="M9">
        <v>300</v>
      </c>
      <c r="N9" s="4">
        <f t="shared" si="0"/>
        <v>2.9999999999859028E-3</v>
      </c>
      <c r="O9" s="4">
        <f t="shared" si="1"/>
        <v>6.6416666666666669E-6</v>
      </c>
    </row>
    <row r="10" spans="1:16" x14ac:dyDescent="0.3">
      <c r="B10" s="2">
        <v>9</v>
      </c>
      <c r="C10">
        <v>2.8161999999999999E-5</v>
      </c>
      <c r="D10">
        <v>1.9238000000000001E-5</v>
      </c>
      <c r="E10">
        <v>5.4000000000000002E-7</v>
      </c>
      <c r="F10">
        <v>4.9800000000000004E-7</v>
      </c>
      <c r="G10">
        <v>0.99419500000000005</v>
      </c>
      <c r="H10">
        <v>0.98359700000000005</v>
      </c>
      <c r="I10">
        <v>0.99098600000000003</v>
      </c>
      <c r="J10">
        <v>300.00400000000002</v>
      </c>
      <c r="K10">
        <v>299.99299999999999</v>
      </c>
      <c r="L10">
        <v>300</v>
      </c>
      <c r="M10">
        <v>300</v>
      </c>
      <c r="N10" s="4">
        <f t="shared" si="0"/>
        <v>8.0622577483123684E-3</v>
      </c>
      <c r="O10" s="4">
        <f t="shared" si="1"/>
        <v>6.7586666666666676E-6</v>
      </c>
    </row>
    <row r="11" spans="1:16" x14ac:dyDescent="0.3">
      <c r="B11" s="2">
        <v>10</v>
      </c>
      <c r="C11">
        <v>2.7886E-5</v>
      </c>
      <c r="D11">
        <v>1.9042000000000002E-5</v>
      </c>
      <c r="E11">
        <v>5.0100000000000005E-7</v>
      </c>
      <c r="F11">
        <v>5.4899999999999995E-7</v>
      </c>
      <c r="G11">
        <v>0.983429</v>
      </c>
      <c r="H11">
        <v>0.989147</v>
      </c>
      <c r="I11">
        <v>0.98088399999999998</v>
      </c>
      <c r="J11">
        <v>299.99700000000001</v>
      </c>
      <c r="K11">
        <v>300.005</v>
      </c>
      <c r="L11">
        <v>300</v>
      </c>
      <c r="M11">
        <v>300</v>
      </c>
      <c r="N11" s="4">
        <f t="shared" si="0"/>
        <v>5.8309518948341478E-3</v>
      </c>
      <c r="O11" s="4">
        <f t="shared" si="1"/>
        <v>6.6973333333333345E-6</v>
      </c>
    </row>
    <row r="12" spans="1:16" x14ac:dyDescent="0.3">
      <c r="B12" s="2">
        <v>11</v>
      </c>
      <c r="C12">
        <v>3.0454E-5</v>
      </c>
      <c r="D12">
        <v>1.2279999999999999E-6</v>
      </c>
      <c r="E12">
        <v>2.4170999999999999E-5</v>
      </c>
      <c r="F12">
        <v>4.51E-7</v>
      </c>
      <c r="G12">
        <v>0.98016700000000001</v>
      </c>
      <c r="H12">
        <v>0.98925700000000005</v>
      </c>
      <c r="I12">
        <v>0.98770999999999998</v>
      </c>
      <c r="J12">
        <v>299.99900000000002</v>
      </c>
      <c r="K12">
        <v>300.00799999999998</v>
      </c>
      <c r="L12">
        <v>300</v>
      </c>
      <c r="M12">
        <v>300</v>
      </c>
      <c r="N12" s="4">
        <f t="shared" si="0"/>
        <v>8.0622577482771171E-3</v>
      </c>
      <c r="O12" s="4">
        <f t="shared" si="1"/>
        <v>8.6166666666666666E-6</v>
      </c>
    </row>
    <row r="13" spans="1:16" x14ac:dyDescent="0.3">
      <c r="B13" s="2">
        <v>12</v>
      </c>
      <c r="C13">
        <v>2.7512E-5</v>
      </c>
      <c r="D13">
        <v>1.9154E-5</v>
      </c>
      <c r="E13">
        <v>7.5000000000000002E-7</v>
      </c>
      <c r="F13">
        <v>5.1099999999999996E-7</v>
      </c>
      <c r="G13">
        <v>0.99314599999999997</v>
      </c>
      <c r="H13">
        <v>0.99628799999999995</v>
      </c>
      <c r="I13">
        <v>0.99415200000000004</v>
      </c>
      <c r="J13">
        <v>299.99799999999999</v>
      </c>
      <c r="K13">
        <v>300.00099999999998</v>
      </c>
      <c r="L13">
        <v>300</v>
      </c>
      <c r="M13">
        <v>300</v>
      </c>
      <c r="N13" s="4">
        <f t="shared" si="0"/>
        <v>2.2360679774977559E-3</v>
      </c>
      <c r="O13" s="4">
        <f t="shared" si="1"/>
        <v>6.8050000000000001E-6</v>
      </c>
    </row>
    <row r="14" spans="1:16" x14ac:dyDescent="0.3">
      <c r="B14" s="2">
        <v>13</v>
      </c>
      <c r="C14">
        <v>2.7784E-5</v>
      </c>
      <c r="D14">
        <v>1.9072999999999998E-5</v>
      </c>
      <c r="E14">
        <v>5.6899999999999997E-7</v>
      </c>
      <c r="F14">
        <v>4.8999999999999997E-7</v>
      </c>
      <c r="G14">
        <v>0.99956800000000001</v>
      </c>
      <c r="H14">
        <v>0.99882400000000005</v>
      </c>
      <c r="I14">
        <v>0.980383</v>
      </c>
      <c r="J14">
        <v>300.00900000000001</v>
      </c>
      <c r="K14">
        <v>299.99</v>
      </c>
      <c r="L14">
        <v>300</v>
      </c>
      <c r="M14">
        <v>300</v>
      </c>
      <c r="N14" s="4">
        <f t="shared" si="0"/>
        <v>1.3453624047076684E-2</v>
      </c>
      <c r="O14" s="4">
        <f t="shared" si="1"/>
        <v>6.7106666666666666E-6</v>
      </c>
    </row>
    <row r="15" spans="1:16" x14ac:dyDescent="0.3">
      <c r="B15" s="2">
        <v>14</v>
      </c>
      <c r="C15">
        <v>5.3451E-5</v>
      </c>
      <c r="D15">
        <v>9.2800000000000005E-7</v>
      </c>
      <c r="E15">
        <v>5.4099999999999999E-7</v>
      </c>
      <c r="F15">
        <v>4.3099999999999998E-7</v>
      </c>
      <c r="G15">
        <v>0.991869</v>
      </c>
      <c r="H15">
        <v>0.99694099999999997</v>
      </c>
      <c r="I15">
        <v>0.98369499999999999</v>
      </c>
      <c r="J15">
        <v>299.99599999999998</v>
      </c>
      <c r="K15">
        <v>299.99099999999999</v>
      </c>
      <c r="L15">
        <v>300</v>
      </c>
      <c r="M15">
        <v>300</v>
      </c>
      <c r="N15" s="4">
        <f t="shared" si="0"/>
        <v>9.8488578018171603E-3</v>
      </c>
      <c r="O15" s="4">
        <f t="shared" si="1"/>
        <v>6.3333333333333334E-7</v>
      </c>
    </row>
    <row r="16" spans="1:16" x14ac:dyDescent="0.3">
      <c r="B16" s="2">
        <v>15</v>
      </c>
      <c r="C16">
        <v>2.8098000000000001E-5</v>
      </c>
      <c r="D16">
        <v>1.051E-6</v>
      </c>
      <c r="E16">
        <v>5.2300000000000001E-7</v>
      </c>
      <c r="F16">
        <v>4.5900000000000002E-7</v>
      </c>
      <c r="G16">
        <v>0.990618</v>
      </c>
      <c r="H16">
        <v>0.98376300000000005</v>
      </c>
      <c r="I16">
        <v>0.991205</v>
      </c>
      <c r="J16">
        <v>300.00299999999999</v>
      </c>
      <c r="K16">
        <v>299.99599999999998</v>
      </c>
      <c r="L16">
        <v>300</v>
      </c>
      <c r="M16">
        <v>300</v>
      </c>
      <c r="N16" s="4">
        <f t="shared" si="0"/>
        <v>5.000000000006821E-3</v>
      </c>
      <c r="O16" s="4">
        <f t="shared" si="1"/>
        <v>6.7766666666666679E-7</v>
      </c>
    </row>
    <row r="17" spans="2:15" x14ac:dyDescent="0.3">
      <c r="B17" s="2">
        <v>16</v>
      </c>
      <c r="C17">
        <v>2.7589E-5</v>
      </c>
      <c r="D17">
        <v>1.9593E-5</v>
      </c>
      <c r="E17">
        <v>6.0200000000000002E-7</v>
      </c>
      <c r="F17">
        <v>4.7899999999999999E-7</v>
      </c>
      <c r="G17">
        <v>0.98262400000000005</v>
      </c>
      <c r="H17">
        <v>0.99346000000000001</v>
      </c>
      <c r="I17">
        <v>0.98672199999999999</v>
      </c>
      <c r="J17">
        <v>300.005</v>
      </c>
      <c r="K17">
        <v>300.00099999999998</v>
      </c>
      <c r="L17">
        <v>300</v>
      </c>
      <c r="M17">
        <v>300</v>
      </c>
      <c r="N17" s="4">
        <f t="shared" si="0"/>
        <v>5.0990195135836884E-3</v>
      </c>
      <c r="O17" s="4">
        <f t="shared" si="1"/>
        <v>6.891333333333333E-6</v>
      </c>
    </row>
    <row r="18" spans="2:15" x14ac:dyDescent="0.3">
      <c r="B18" s="2">
        <v>17</v>
      </c>
      <c r="C18">
        <v>3.0094999999999999E-5</v>
      </c>
      <c r="D18">
        <v>1.9485999999999999E-5</v>
      </c>
      <c r="E18">
        <v>4.8599999999999998E-7</v>
      </c>
      <c r="F18">
        <v>4.58E-7</v>
      </c>
      <c r="G18">
        <v>0.98958000000000002</v>
      </c>
      <c r="H18">
        <v>0.99621800000000005</v>
      </c>
      <c r="I18">
        <v>0.99823300000000004</v>
      </c>
      <c r="J18">
        <v>300.00099999999998</v>
      </c>
      <c r="K18">
        <v>300.00799999999998</v>
      </c>
      <c r="L18">
        <v>300</v>
      </c>
      <c r="M18">
        <v>300</v>
      </c>
      <c r="N18" s="4">
        <f t="shared" si="0"/>
        <v>8.0622577482771171E-3</v>
      </c>
      <c r="O18" s="4">
        <f t="shared" si="1"/>
        <v>6.81E-6</v>
      </c>
    </row>
    <row r="19" spans="2:15" x14ac:dyDescent="0.3">
      <c r="B19" s="2">
        <v>18</v>
      </c>
      <c r="C19">
        <v>2.898E-5</v>
      </c>
      <c r="D19">
        <v>1.511E-6</v>
      </c>
      <c r="E19">
        <v>5.5199999999999997E-7</v>
      </c>
      <c r="F19">
        <v>4.0900000000000002E-7</v>
      </c>
      <c r="G19">
        <v>0.99470599999999998</v>
      </c>
      <c r="H19">
        <v>0.98945799999999995</v>
      </c>
      <c r="I19">
        <v>0.99949699999999997</v>
      </c>
      <c r="J19">
        <v>300.005</v>
      </c>
      <c r="K19">
        <v>300</v>
      </c>
      <c r="L19">
        <v>300</v>
      </c>
      <c r="M19">
        <v>300</v>
      </c>
      <c r="N19" s="4">
        <f t="shared" si="0"/>
        <v>4.9999999999954525E-3</v>
      </c>
      <c r="O19" s="4">
        <f t="shared" si="1"/>
        <v>8.2400000000000007E-7</v>
      </c>
    </row>
    <row r="20" spans="2:15" x14ac:dyDescent="0.3">
      <c r="B20" s="2">
        <v>19</v>
      </c>
      <c r="C20">
        <v>2.8226E-5</v>
      </c>
      <c r="D20">
        <v>9.9099999999999991E-7</v>
      </c>
      <c r="E20">
        <v>4.1899999999999998E-7</v>
      </c>
      <c r="F20">
        <v>4.7400000000000004E-6</v>
      </c>
      <c r="G20">
        <v>0.99766500000000002</v>
      </c>
      <c r="H20">
        <v>0.98224599999999995</v>
      </c>
      <c r="I20">
        <v>0.997054</v>
      </c>
      <c r="J20">
        <v>300.00799999999998</v>
      </c>
      <c r="K20">
        <v>299.99299999999999</v>
      </c>
      <c r="L20">
        <v>300</v>
      </c>
      <c r="M20">
        <v>300</v>
      </c>
      <c r="N20" s="4">
        <f t="shared" si="0"/>
        <v>1.0630145812723913E-2</v>
      </c>
      <c r="O20" s="4">
        <f t="shared" si="1"/>
        <v>2.0500000000000003E-6</v>
      </c>
    </row>
    <row r="21" spans="2:15" x14ac:dyDescent="0.3">
      <c r="B21" s="2">
        <v>20</v>
      </c>
      <c r="C21">
        <v>2.7625000000000001E-5</v>
      </c>
      <c r="D21">
        <v>1.9170000000000001E-5</v>
      </c>
      <c r="E21">
        <v>1.482E-6</v>
      </c>
      <c r="F21">
        <v>3.8099999999999998E-7</v>
      </c>
      <c r="G21">
        <v>0.985294</v>
      </c>
      <c r="H21">
        <v>0.98591600000000001</v>
      </c>
      <c r="I21">
        <v>0.98976500000000001</v>
      </c>
      <c r="J21">
        <v>300</v>
      </c>
      <c r="K21">
        <v>299.99599999999998</v>
      </c>
      <c r="L21">
        <v>300</v>
      </c>
      <c r="M21">
        <v>300</v>
      </c>
      <c r="N21" s="4">
        <f t="shared" si="0"/>
        <v>4.0000000000190994E-3</v>
      </c>
      <c r="O21" s="4">
        <f t="shared" si="1"/>
        <v>7.0110000000000003E-6</v>
      </c>
    </row>
    <row r="22" spans="2:15" x14ac:dyDescent="0.3">
      <c r="B22" s="2">
        <v>21</v>
      </c>
      <c r="C22">
        <v>3.0354000000000001E-5</v>
      </c>
      <c r="D22">
        <v>1.9157E-5</v>
      </c>
      <c r="E22">
        <v>4.6199999999999998E-7</v>
      </c>
      <c r="F22">
        <v>4.1800000000000001E-7</v>
      </c>
      <c r="G22">
        <v>0.99285500000000004</v>
      </c>
      <c r="H22">
        <v>0.997201</v>
      </c>
      <c r="I22">
        <v>0.99274799999999996</v>
      </c>
      <c r="J22">
        <v>300</v>
      </c>
      <c r="K22">
        <v>299.99599999999998</v>
      </c>
      <c r="L22">
        <v>300</v>
      </c>
      <c r="M22">
        <v>300</v>
      </c>
      <c r="N22" s="4">
        <f t="shared" si="0"/>
        <v>4.0000000000190994E-3</v>
      </c>
      <c r="O22" s="4">
        <f t="shared" si="1"/>
        <v>6.6789999999999991E-6</v>
      </c>
    </row>
    <row r="23" spans="2:15" x14ac:dyDescent="0.3">
      <c r="B23" s="2">
        <v>22</v>
      </c>
      <c r="C23">
        <v>2.7996000000000001E-5</v>
      </c>
      <c r="D23">
        <v>1.9273E-5</v>
      </c>
      <c r="E23">
        <v>5.5599999999999995E-7</v>
      </c>
      <c r="F23">
        <v>3.8299999999999998E-7</v>
      </c>
      <c r="G23">
        <v>0.99638499999999997</v>
      </c>
      <c r="H23">
        <v>0.99659799999999998</v>
      </c>
      <c r="I23">
        <v>0.99548199999999998</v>
      </c>
      <c r="J23">
        <v>299.99900000000002</v>
      </c>
      <c r="K23">
        <v>300</v>
      </c>
      <c r="L23">
        <v>300</v>
      </c>
      <c r="M23">
        <v>300</v>
      </c>
      <c r="N23" s="4">
        <f t="shared" si="0"/>
        <v>9.9999999997635314E-4</v>
      </c>
      <c r="O23" s="4">
        <f t="shared" si="1"/>
        <v>6.7373333333333333E-6</v>
      </c>
    </row>
    <row r="24" spans="2:15" x14ac:dyDescent="0.3">
      <c r="B24" s="2">
        <v>23</v>
      </c>
      <c r="C24">
        <v>2.8833999999999999E-5</v>
      </c>
      <c r="D24">
        <v>1.5939999999999999E-6</v>
      </c>
      <c r="E24">
        <v>8.2099999999999995E-7</v>
      </c>
      <c r="F24">
        <v>5.5599999999999995E-7</v>
      </c>
      <c r="G24">
        <v>0.98699400000000004</v>
      </c>
      <c r="H24">
        <v>0.98583200000000004</v>
      </c>
      <c r="I24">
        <v>0.98443599999999998</v>
      </c>
      <c r="J24">
        <v>299.99900000000002</v>
      </c>
      <c r="K24">
        <v>300.00200000000001</v>
      </c>
      <c r="L24">
        <v>300</v>
      </c>
      <c r="M24">
        <v>300</v>
      </c>
      <c r="N24" s="4">
        <f t="shared" si="0"/>
        <v>2.2360679774977559E-3</v>
      </c>
      <c r="O24" s="4">
        <f t="shared" si="1"/>
        <v>9.9033333333333327E-7</v>
      </c>
    </row>
    <row r="25" spans="2:15" x14ac:dyDescent="0.3">
      <c r="B25" s="2">
        <v>24</v>
      </c>
      <c r="C25">
        <v>3.0204000000000001E-5</v>
      </c>
      <c r="D25">
        <v>1.449E-6</v>
      </c>
      <c r="E25">
        <v>5.3200000000000005E-7</v>
      </c>
      <c r="F25">
        <v>4.3799999999999998E-7</v>
      </c>
      <c r="G25">
        <v>0.99720699999999995</v>
      </c>
      <c r="H25">
        <v>0.982043</v>
      </c>
      <c r="I25">
        <v>0.99462499999999998</v>
      </c>
      <c r="J25">
        <v>300.00099999999998</v>
      </c>
      <c r="K25">
        <v>300.01400000000001</v>
      </c>
      <c r="L25">
        <v>300</v>
      </c>
      <c r="M25">
        <v>300</v>
      </c>
      <c r="N25" s="4">
        <f t="shared" si="0"/>
        <v>1.4035668847626494E-2</v>
      </c>
      <c r="O25" s="4">
        <f t="shared" si="1"/>
        <v>8.0633333333333331E-7</v>
      </c>
    </row>
    <row r="26" spans="2:15" x14ac:dyDescent="0.3">
      <c r="B26" s="2">
        <v>25</v>
      </c>
      <c r="C26">
        <v>2.8231000000000001E-5</v>
      </c>
      <c r="D26">
        <v>1.9352999999999999E-5</v>
      </c>
      <c r="E26">
        <v>4.9599999999999999E-7</v>
      </c>
      <c r="F26">
        <v>4.1800000000000001E-7</v>
      </c>
      <c r="G26">
        <v>0.99193799999999999</v>
      </c>
      <c r="H26">
        <v>0.99926800000000005</v>
      </c>
      <c r="I26">
        <v>0.99166900000000002</v>
      </c>
      <c r="J26">
        <v>300</v>
      </c>
      <c r="K26">
        <v>299.99299999999999</v>
      </c>
      <c r="L26">
        <v>300</v>
      </c>
      <c r="M26">
        <v>300</v>
      </c>
      <c r="N26" s="4">
        <f t="shared" si="0"/>
        <v>7.0000000000050022E-3</v>
      </c>
      <c r="O26" s="4">
        <f t="shared" si="1"/>
        <v>6.7556666666666661E-6</v>
      </c>
    </row>
    <row r="27" spans="2:15" x14ac:dyDescent="0.3">
      <c r="B27" s="2">
        <v>26</v>
      </c>
      <c r="C27">
        <v>2.9252E-5</v>
      </c>
      <c r="D27">
        <v>1.2619999999999999E-6</v>
      </c>
      <c r="E27">
        <v>6.1900000000000002E-7</v>
      </c>
      <c r="F27">
        <v>4.6800000000000001E-7</v>
      </c>
      <c r="G27">
        <v>0.99892700000000001</v>
      </c>
      <c r="H27">
        <v>0.99054200000000003</v>
      </c>
      <c r="I27">
        <v>0.98421800000000004</v>
      </c>
      <c r="J27">
        <v>299.99599999999998</v>
      </c>
      <c r="K27">
        <v>300.01</v>
      </c>
      <c r="L27">
        <v>300</v>
      </c>
      <c r="M27">
        <v>300</v>
      </c>
      <c r="N27" s="4">
        <f t="shared" si="0"/>
        <v>1.0770329614267656E-2</v>
      </c>
      <c r="O27" s="4">
        <f t="shared" si="1"/>
        <v>7.8299999999999996E-7</v>
      </c>
    </row>
    <row r="28" spans="2:15" x14ac:dyDescent="0.3">
      <c r="B28" s="2">
        <v>27</v>
      </c>
      <c r="C28">
        <v>3.1044000000000003E-5</v>
      </c>
      <c r="D28">
        <v>1.2449999999999999E-6</v>
      </c>
      <c r="E28">
        <v>5.7700000000000004E-7</v>
      </c>
      <c r="F28">
        <v>4.0600000000000001E-7</v>
      </c>
      <c r="G28">
        <v>0.99327100000000002</v>
      </c>
      <c r="H28">
        <v>0.98563999999999996</v>
      </c>
      <c r="I28">
        <v>0.99812500000000004</v>
      </c>
      <c r="J28">
        <v>299.99400000000003</v>
      </c>
      <c r="K28">
        <v>299.99900000000002</v>
      </c>
      <c r="L28">
        <v>300</v>
      </c>
      <c r="M28">
        <v>300</v>
      </c>
      <c r="N28" s="4">
        <f t="shared" si="0"/>
        <v>6.082762530266521E-3</v>
      </c>
      <c r="O28" s="4">
        <f t="shared" si="1"/>
        <v>7.426666666666667E-7</v>
      </c>
    </row>
    <row r="29" spans="2:15" x14ac:dyDescent="0.3">
      <c r="B29" s="2">
        <v>28</v>
      </c>
      <c r="C29">
        <v>2.7840000000000001E-5</v>
      </c>
      <c r="D29">
        <v>1.9828000000000001E-5</v>
      </c>
      <c r="E29">
        <v>5.6700000000000003E-7</v>
      </c>
      <c r="F29">
        <v>4.6600000000000002E-7</v>
      </c>
      <c r="G29">
        <v>0.99850399999999995</v>
      </c>
      <c r="H29">
        <v>0.98690299999999997</v>
      </c>
      <c r="I29">
        <v>0.98178799999999999</v>
      </c>
      <c r="J29">
        <v>300.00299999999999</v>
      </c>
      <c r="K29">
        <v>299.98599999999999</v>
      </c>
      <c r="L29">
        <v>300</v>
      </c>
      <c r="M29">
        <v>300</v>
      </c>
      <c r="N29" s="4">
        <f t="shared" si="0"/>
        <v>1.4317821063283182E-2</v>
      </c>
      <c r="O29" s="4">
        <f t="shared" si="1"/>
        <v>6.9536666666666666E-6</v>
      </c>
    </row>
    <row r="30" spans="2:15" x14ac:dyDescent="0.3">
      <c r="B30" s="2">
        <v>29</v>
      </c>
      <c r="C30">
        <v>2.8676000000000001E-5</v>
      </c>
      <c r="D30">
        <v>1.8981999999999999E-5</v>
      </c>
      <c r="E30">
        <v>4.9500000000000003E-7</v>
      </c>
      <c r="F30">
        <v>4.0200000000000003E-7</v>
      </c>
      <c r="G30">
        <v>0.98395699999999997</v>
      </c>
      <c r="H30">
        <v>0.981796</v>
      </c>
      <c r="I30">
        <v>0.99215900000000001</v>
      </c>
      <c r="J30">
        <v>299.995</v>
      </c>
      <c r="K30">
        <v>300.00299999999999</v>
      </c>
      <c r="L30">
        <v>300</v>
      </c>
      <c r="M30">
        <v>300</v>
      </c>
      <c r="N30" s="4">
        <f t="shared" si="0"/>
        <v>5.8309518948341478E-3</v>
      </c>
      <c r="O30" s="4">
        <f t="shared" si="1"/>
        <v>6.6263333333333338E-6</v>
      </c>
    </row>
    <row r="31" spans="2:15" x14ac:dyDescent="0.3">
      <c r="B31" s="2">
        <v>30</v>
      </c>
      <c r="C31">
        <v>4.2666000000000001E-5</v>
      </c>
      <c r="D31">
        <v>1.9267E-5</v>
      </c>
      <c r="E31">
        <v>4.8400000000000005E-7</v>
      </c>
      <c r="F31">
        <v>4.1800000000000001E-7</v>
      </c>
      <c r="G31">
        <v>0.98716999999999999</v>
      </c>
      <c r="H31">
        <v>0.98526400000000003</v>
      </c>
      <c r="I31">
        <v>0.99154399999999998</v>
      </c>
      <c r="J31">
        <v>299.99900000000002</v>
      </c>
      <c r="K31">
        <v>299.995</v>
      </c>
      <c r="L31">
        <v>300</v>
      </c>
      <c r="M31">
        <v>300</v>
      </c>
      <c r="N31" s="4">
        <f t="shared" si="0"/>
        <v>5.0990195135836884E-3</v>
      </c>
      <c r="O31" s="4">
        <f t="shared" si="1"/>
        <v>6.7229999999999998E-6</v>
      </c>
    </row>
    <row r="32" spans="2:15" x14ac:dyDescent="0.3">
      <c r="B32" s="3" t="s">
        <v>12</v>
      </c>
      <c r="C32" s="1">
        <f t="shared" ref="C32:K32" si="2">AVERAGE(C2:C31)</f>
        <v>3.0066333333333337E-5</v>
      </c>
      <c r="D32" s="1">
        <f t="shared" si="2"/>
        <v>1.2636799999999999E-5</v>
      </c>
      <c r="E32" s="1">
        <f t="shared" si="2"/>
        <v>1.3685333333333333E-6</v>
      </c>
      <c r="F32" s="1">
        <f t="shared" si="2"/>
        <v>6.2303333333333331E-7</v>
      </c>
      <c r="G32" s="1">
        <f t="shared" si="2"/>
        <v>0.99118246666666643</v>
      </c>
      <c r="H32" s="1">
        <f t="shared" si="2"/>
        <v>0.98973173333333342</v>
      </c>
      <c r="I32" s="1">
        <f t="shared" si="2"/>
        <v>0.99037313333333332</v>
      </c>
      <c r="J32" s="1">
        <f t="shared" si="2"/>
        <v>300.00009999999997</v>
      </c>
      <c r="K32" s="1">
        <f t="shared" si="2"/>
        <v>300.00080000000008</v>
      </c>
      <c r="L32" s="1">
        <f>AVERAGE(L2:L31)</f>
        <v>300</v>
      </c>
      <c r="M32" s="1">
        <f>AVERAGE(M2:M31)</f>
        <v>300</v>
      </c>
      <c r="N32" s="1">
        <f>AVERAGE(N2:N31)</f>
        <v>7.2884030038063456E-3</v>
      </c>
      <c r="O32" s="1">
        <f>AVERAGE(O2:O31)</f>
        <v>4.8761222222222226E-6</v>
      </c>
    </row>
    <row r="33" spans="1:15" x14ac:dyDescent="0.3">
      <c r="B33" s="3" t="s">
        <v>13</v>
      </c>
      <c r="C33">
        <f>_xlfn.STDEV.S(C2:C31)</f>
        <v>5.2143159258633962E-6</v>
      </c>
      <c r="D33">
        <f t="shared" ref="D33:O33" si="3">_xlfn.STDEV.S(D2:D31)</f>
        <v>8.8260232439898033E-6</v>
      </c>
      <c r="E33">
        <f t="shared" si="3"/>
        <v>4.3107831173764095E-6</v>
      </c>
      <c r="F33">
        <f t="shared" si="3"/>
        <v>7.9522130874685301E-7</v>
      </c>
      <c r="G33">
        <f t="shared" si="3"/>
        <v>6.4275125812097173E-3</v>
      </c>
      <c r="H33">
        <f t="shared" si="3"/>
        <v>6.0124592302486686E-3</v>
      </c>
      <c r="I33">
        <f t="shared" si="3"/>
        <v>5.5754266249834874E-3</v>
      </c>
      <c r="J33">
        <f t="shared" si="3"/>
        <v>4.0116210499287408E-3</v>
      </c>
      <c r="K33">
        <f t="shared" si="3"/>
        <v>7.3032822096960005E-3</v>
      </c>
      <c r="L33">
        <f>_xlfn.STDEV.S(L2:L31)</f>
        <v>0</v>
      </c>
      <c r="M33">
        <f t="shared" si="3"/>
        <v>0</v>
      </c>
      <c r="N33" s="4">
        <f t="shared" si="3"/>
        <v>3.8924128215204025E-3</v>
      </c>
      <c r="O33" s="4">
        <f t="shared" si="3"/>
        <v>2.8722215459584046E-6</v>
      </c>
    </row>
    <row r="34" spans="1:15" x14ac:dyDescent="0.3">
      <c r="B34" s="3" t="s">
        <v>14</v>
      </c>
      <c r="C34">
        <f>_xlfn.CONFIDENCE.T(0.05,C33,COUNT(B2:B31))</f>
        <v>1.9470575657128876E-6</v>
      </c>
      <c r="D34">
        <f t="shared" ref="D34:K34" si="4">_xlfn.CONFIDENCE.T(0.05,D33,COUNT(C2:C31))</f>
        <v>3.295691242475428E-6</v>
      </c>
      <c r="E34">
        <f>_xlfn.CONFIDENCE.T(0.05,E33,COUNT(D2:D31))</f>
        <v>1.6096728702615653E-6</v>
      </c>
      <c r="F34">
        <f t="shared" si="4"/>
        <v>2.9694051676688285E-7</v>
      </c>
      <c r="G34">
        <f t="shared" si="4"/>
        <v>2.4000726419136057E-3</v>
      </c>
      <c r="H34">
        <f t="shared" si="4"/>
        <v>2.2450891735827363E-3</v>
      </c>
      <c r="I34">
        <f t="shared" si="4"/>
        <v>2.0818985168133373E-3</v>
      </c>
      <c r="J34">
        <f t="shared" si="4"/>
        <v>1.4979639183913651E-3</v>
      </c>
      <c r="K34">
        <f t="shared" si="4"/>
        <v>2.7270903955767451E-3</v>
      </c>
      <c r="L34" t="e">
        <f>_xlfn.CONFIDENCE.T(0.05,L33,COUNT(K2:K31))</f>
        <v>#NUM!</v>
      </c>
      <c r="M34" t="e">
        <f>_xlfn.CONFIDENCE.T(0.05,M33,COUNT(L2:L31))</f>
        <v>#NUM!</v>
      </c>
      <c r="N34" s="4">
        <f>_xlfn.CONFIDENCE.T(0.05,N33,COUNT(M2:M31))</f>
        <v>1.4534508343516301E-3</v>
      </c>
      <c r="O34" s="4">
        <f>_xlfn.CONFIDENCE.T(0.05,O33,COUNT(N2:N31))</f>
        <v>1.0725051513897061E-6</v>
      </c>
    </row>
    <row r="36" spans="1:15" x14ac:dyDescent="0.3">
      <c r="A36" s="3" t="s">
        <v>16</v>
      </c>
    </row>
    <row r="37" spans="1:15" x14ac:dyDescent="0.3">
      <c r="B37" s="6" t="s">
        <v>15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  <c r="J37" s="3" t="s">
        <v>7</v>
      </c>
      <c r="K37" s="3" t="s">
        <v>8</v>
      </c>
      <c r="L37" s="3" t="s">
        <v>9</v>
      </c>
      <c r="M37" s="3" t="s">
        <v>10</v>
      </c>
      <c r="N37" s="3" t="s">
        <v>59</v>
      </c>
      <c r="O37" s="3" t="s">
        <v>60</v>
      </c>
    </row>
    <row r="38" spans="1:15" x14ac:dyDescent="0.3">
      <c r="B38" s="2">
        <v>1</v>
      </c>
      <c r="C38" s="4">
        <v>2.7937E-5</v>
      </c>
      <c r="D38" s="4">
        <v>1.9157E-5</v>
      </c>
      <c r="E38" s="4">
        <v>5.2300000000000001E-7</v>
      </c>
      <c r="F38" s="4">
        <v>3.8700000000000001E-7</v>
      </c>
      <c r="G38" s="4">
        <v>3.81094</v>
      </c>
      <c r="H38" s="4">
        <v>4.5815299999999999</v>
      </c>
      <c r="I38" s="4">
        <v>3.6169199999999999</v>
      </c>
      <c r="J38" s="4">
        <v>299.67700000000002</v>
      </c>
      <c r="K38" s="4">
        <v>300.46699999999998</v>
      </c>
      <c r="L38" s="4">
        <v>300</v>
      </c>
      <c r="M38" s="4">
        <v>300</v>
      </c>
      <c r="N38">
        <f>SQRT(((L38-J38)^2) + ((M38-K38)^2))</f>
        <v>0.56781863301583546</v>
      </c>
      <c r="O38">
        <f>AVERAGE(D38:F38)</f>
        <v>6.6890000000000007E-6</v>
      </c>
    </row>
    <row r="39" spans="1:15" x14ac:dyDescent="0.3">
      <c r="B39" s="2">
        <v>2</v>
      </c>
      <c r="C39" s="4">
        <v>2.9340999999999999E-5</v>
      </c>
      <c r="D39" s="4">
        <v>9.9800000000000002E-7</v>
      </c>
      <c r="E39" s="4">
        <v>4.7399999999999998E-7</v>
      </c>
      <c r="F39" s="4">
        <v>4.8699999999999995E-7</v>
      </c>
      <c r="G39" s="4">
        <v>4.6691799999999999</v>
      </c>
      <c r="H39" s="4">
        <v>4.5383800000000001</v>
      </c>
      <c r="I39" s="4">
        <v>4.0724200000000002</v>
      </c>
      <c r="J39" s="4">
        <v>300.20100000000002</v>
      </c>
      <c r="K39" s="4">
        <v>299.67899999999997</v>
      </c>
      <c r="L39" s="4">
        <v>300</v>
      </c>
      <c r="M39" s="4">
        <v>300</v>
      </c>
      <c r="N39" s="4">
        <f t="shared" ref="N39:N67" si="5">SQRT(((L39-J39)^2) + ((M39-K39)^2))</f>
        <v>0.37873737602727531</v>
      </c>
      <c r="O39" s="4">
        <f t="shared" ref="O39:O67" si="6">AVERAGE(D39:F39)</f>
        <v>6.5300000000000004E-7</v>
      </c>
    </row>
    <row r="40" spans="1:15" x14ac:dyDescent="0.3">
      <c r="B40" s="2">
        <v>3</v>
      </c>
      <c r="C40" s="4">
        <v>2.7704000000000001E-5</v>
      </c>
      <c r="D40" s="4">
        <v>1.9213999999999999E-5</v>
      </c>
      <c r="E40" s="4">
        <v>6.1500000000000004E-7</v>
      </c>
      <c r="F40" s="4">
        <v>3.65E-7</v>
      </c>
      <c r="G40" s="4">
        <v>3.8658199999999998</v>
      </c>
      <c r="H40" s="4">
        <v>3.56914</v>
      </c>
      <c r="I40" s="4">
        <v>4.95383</v>
      </c>
      <c r="J40" s="4">
        <v>299.41000000000003</v>
      </c>
      <c r="K40" s="4">
        <v>300.36900000000003</v>
      </c>
      <c r="L40" s="4">
        <v>300</v>
      </c>
      <c r="M40" s="4">
        <v>300</v>
      </c>
      <c r="N40" s="4">
        <f t="shared" si="5"/>
        <v>0.69588864051656374</v>
      </c>
      <c r="O40" s="4">
        <f t="shared" si="6"/>
        <v>6.7313333333333337E-6</v>
      </c>
    </row>
    <row r="41" spans="1:15" x14ac:dyDescent="0.3">
      <c r="B41" s="2">
        <v>4</v>
      </c>
      <c r="C41" s="4">
        <v>2.8351999999999999E-5</v>
      </c>
      <c r="D41" s="4">
        <v>1.9035E-5</v>
      </c>
      <c r="E41" s="4">
        <v>4.0400000000000002E-7</v>
      </c>
      <c r="F41" s="4">
        <v>7.4300000000000002E-7</v>
      </c>
      <c r="G41" s="4">
        <v>4.7823500000000001</v>
      </c>
      <c r="H41" s="4">
        <v>4.7841699999999996</v>
      </c>
      <c r="I41" s="4">
        <v>4.1227799999999997</v>
      </c>
      <c r="J41" s="4">
        <v>300.29399999999998</v>
      </c>
      <c r="K41" s="4">
        <v>299.70499999999998</v>
      </c>
      <c r="L41" s="4">
        <v>300</v>
      </c>
      <c r="M41" s="4">
        <v>300</v>
      </c>
      <c r="N41" s="4">
        <f t="shared" si="5"/>
        <v>0.41648649437886848</v>
      </c>
      <c r="O41" s="4">
        <f t="shared" si="6"/>
        <v>6.7273333333333334E-6</v>
      </c>
    </row>
    <row r="42" spans="1:15" x14ac:dyDescent="0.3">
      <c r="B42" s="2">
        <v>5</v>
      </c>
      <c r="C42" s="4">
        <v>2.6814000000000001E-5</v>
      </c>
      <c r="D42" s="4">
        <v>1.9055E-5</v>
      </c>
      <c r="E42" s="4">
        <v>5.1500000000000005E-7</v>
      </c>
      <c r="F42" s="4">
        <v>4.4900000000000001E-7</v>
      </c>
      <c r="G42" s="4">
        <v>3.78091</v>
      </c>
      <c r="H42" s="4">
        <v>3.5411299999999999</v>
      </c>
      <c r="I42" s="4">
        <v>3.98909</v>
      </c>
      <c r="J42" s="4">
        <v>300.08800000000002</v>
      </c>
      <c r="K42" s="4">
        <v>299.75</v>
      </c>
      <c r="L42" s="4">
        <v>300</v>
      </c>
      <c r="M42" s="4">
        <v>300</v>
      </c>
      <c r="N42" s="4">
        <f t="shared" si="5"/>
        <v>0.26503584663211865</v>
      </c>
      <c r="O42" s="4">
        <f t="shared" si="6"/>
        <v>6.6729999999999995E-6</v>
      </c>
    </row>
    <row r="43" spans="1:15" x14ac:dyDescent="0.3">
      <c r="B43" s="2">
        <v>6</v>
      </c>
      <c r="C43" s="4">
        <v>2.7645E-5</v>
      </c>
      <c r="D43" s="4">
        <v>1.9216999999999999E-5</v>
      </c>
      <c r="E43" s="4">
        <v>4.89E-7</v>
      </c>
      <c r="F43" s="4">
        <v>4.7700000000000005E-7</v>
      </c>
      <c r="G43" s="4">
        <v>4.4905799999999996</v>
      </c>
      <c r="H43" s="4">
        <v>4.9182499999999996</v>
      </c>
      <c r="I43" s="4">
        <v>4.0463399999999998</v>
      </c>
      <c r="J43" s="4">
        <v>300.39100000000002</v>
      </c>
      <c r="K43" s="4">
        <v>300.012</v>
      </c>
      <c r="L43" s="4">
        <v>300</v>
      </c>
      <c r="M43" s="4">
        <v>300</v>
      </c>
      <c r="N43" s="4">
        <f t="shared" si="5"/>
        <v>0.39118409988139252</v>
      </c>
      <c r="O43" s="4">
        <f t="shared" si="6"/>
        <v>6.7276666666666666E-6</v>
      </c>
    </row>
    <row r="44" spans="1:15" x14ac:dyDescent="0.3">
      <c r="B44" s="2">
        <v>7</v>
      </c>
      <c r="C44" s="4">
        <v>2.8489000000000001E-5</v>
      </c>
      <c r="D44" s="4">
        <v>1.0839999999999999E-6</v>
      </c>
      <c r="E44" s="4">
        <v>8.5099999999999998E-7</v>
      </c>
      <c r="F44" s="4">
        <v>4.4200000000000001E-7</v>
      </c>
      <c r="G44" s="4">
        <v>4.7870799999999996</v>
      </c>
      <c r="H44" s="4">
        <v>4.6696400000000002</v>
      </c>
      <c r="I44" s="4">
        <v>3.6624699999999999</v>
      </c>
      <c r="J44" s="4">
        <v>299.58</v>
      </c>
      <c r="K44" s="4">
        <v>299.46899999999999</v>
      </c>
      <c r="L44" s="4">
        <v>300</v>
      </c>
      <c r="M44" s="4">
        <v>300</v>
      </c>
      <c r="N44" s="4">
        <f t="shared" si="5"/>
        <v>0.67702363326550108</v>
      </c>
      <c r="O44" s="4">
        <f t="shared" si="6"/>
        <v>7.9233333333333343E-7</v>
      </c>
    </row>
    <row r="45" spans="1:15" x14ac:dyDescent="0.3">
      <c r="B45" s="2">
        <v>8</v>
      </c>
      <c r="C45" s="4">
        <v>2.8657999999999999E-5</v>
      </c>
      <c r="D45" s="4">
        <v>1.9215000000000002E-5</v>
      </c>
      <c r="E45" s="4">
        <v>5.3900000000000005E-7</v>
      </c>
      <c r="F45" s="4">
        <v>4.9699999999999996E-7</v>
      </c>
      <c r="G45" s="4">
        <v>3.6704599999999998</v>
      </c>
      <c r="H45" s="4">
        <v>4.5757700000000003</v>
      </c>
      <c r="I45" s="4">
        <v>3.9324300000000001</v>
      </c>
      <c r="J45" s="4">
        <v>299.726</v>
      </c>
      <c r="K45" s="4">
        <v>300.47300000000001</v>
      </c>
      <c r="L45" s="4">
        <v>300</v>
      </c>
      <c r="M45" s="4">
        <v>300</v>
      </c>
      <c r="N45" s="4">
        <f t="shared" si="5"/>
        <v>0.54663058824037003</v>
      </c>
      <c r="O45" s="4">
        <f t="shared" si="6"/>
        <v>6.750333333333333E-6</v>
      </c>
    </row>
    <row r="46" spans="1:15" x14ac:dyDescent="0.3">
      <c r="B46" s="2">
        <v>9</v>
      </c>
      <c r="C46" s="4">
        <v>6.2578999999999998E-5</v>
      </c>
      <c r="D46" s="4">
        <v>1.1170000000000001E-6</v>
      </c>
      <c r="E46" s="4">
        <v>6.5199999999999996E-7</v>
      </c>
      <c r="F46" s="4">
        <v>5.5199999999999997E-7</v>
      </c>
      <c r="G46" s="4">
        <v>3.6491199999999999</v>
      </c>
      <c r="H46" s="4">
        <v>3.5554800000000002</v>
      </c>
      <c r="I46" s="4">
        <v>3.6926600000000001</v>
      </c>
      <c r="J46" s="4">
        <v>299.95</v>
      </c>
      <c r="K46" s="4">
        <v>299.98200000000003</v>
      </c>
      <c r="L46" s="4">
        <v>300</v>
      </c>
      <c r="M46" s="4">
        <v>300</v>
      </c>
      <c r="N46" s="4">
        <f t="shared" si="5"/>
        <v>5.3141321022346991E-2</v>
      </c>
      <c r="O46" s="4">
        <f t="shared" si="6"/>
        <v>7.7366666666666659E-7</v>
      </c>
    </row>
    <row r="47" spans="1:15" x14ac:dyDescent="0.3">
      <c r="B47" s="2">
        <v>10</v>
      </c>
      <c r="C47" s="4">
        <v>1.03714E-4</v>
      </c>
      <c r="D47" s="4">
        <v>1.4899999999999999E-6</v>
      </c>
      <c r="E47" s="4">
        <v>5.7899999999999998E-7</v>
      </c>
      <c r="F47" s="4">
        <v>7.2699999999999999E-7</v>
      </c>
      <c r="G47" s="4">
        <v>3.7652100000000002</v>
      </c>
      <c r="H47" s="4">
        <v>4.9499599999999999</v>
      </c>
      <c r="I47" s="4">
        <v>3.7054</v>
      </c>
      <c r="J47" s="4">
        <v>300.02199999999999</v>
      </c>
      <c r="K47" s="4">
        <v>298.94499999999999</v>
      </c>
      <c r="L47" s="4">
        <v>300</v>
      </c>
      <c r="M47" s="4">
        <v>300</v>
      </c>
      <c r="N47" s="4">
        <f t="shared" si="5"/>
        <v>1.0552293589547317</v>
      </c>
      <c r="O47" s="4">
        <f t="shared" si="6"/>
        <v>9.3200000000000003E-7</v>
      </c>
    </row>
    <row r="48" spans="1:15" x14ac:dyDescent="0.3">
      <c r="B48" s="2">
        <v>11</v>
      </c>
      <c r="C48" s="4">
        <v>2.8291000000000001E-5</v>
      </c>
      <c r="D48" s="4">
        <v>1.8972000000000001E-5</v>
      </c>
      <c r="E48" s="4">
        <v>5.0200000000000002E-7</v>
      </c>
      <c r="F48" s="4">
        <v>5.0200000000000002E-7</v>
      </c>
      <c r="G48" s="4">
        <v>4.2587299999999999</v>
      </c>
      <c r="H48" s="4">
        <v>4.6872600000000002</v>
      </c>
      <c r="I48" s="4">
        <v>3.9331200000000002</v>
      </c>
      <c r="J48" s="4">
        <v>299.86700000000002</v>
      </c>
      <c r="K48" s="4">
        <v>299.483</v>
      </c>
      <c r="L48" s="4">
        <v>300</v>
      </c>
      <c r="M48" s="4">
        <v>300</v>
      </c>
      <c r="N48" s="4">
        <f t="shared" si="5"/>
        <v>0.53383330731604861</v>
      </c>
      <c r="O48" s="4">
        <f t="shared" si="6"/>
        <v>6.6586666666666669E-6</v>
      </c>
    </row>
    <row r="49" spans="2:15" x14ac:dyDescent="0.3">
      <c r="B49" s="2">
        <v>12</v>
      </c>
      <c r="C49" s="4">
        <v>2.8085E-5</v>
      </c>
      <c r="D49" s="4">
        <v>1.9120999999999999E-5</v>
      </c>
      <c r="E49" s="4">
        <v>4.1800000000000001E-7</v>
      </c>
      <c r="F49" s="4">
        <v>3.7E-7</v>
      </c>
      <c r="G49" s="4">
        <v>4.3258400000000004</v>
      </c>
      <c r="H49" s="4">
        <v>4.0343499999999999</v>
      </c>
      <c r="I49" s="4">
        <v>3.78328</v>
      </c>
      <c r="J49" s="4">
        <v>300.22000000000003</v>
      </c>
      <c r="K49" s="4">
        <v>300.024</v>
      </c>
      <c r="L49" s="4">
        <v>300</v>
      </c>
      <c r="M49" s="4">
        <v>300</v>
      </c>
      <c r="N49" s="4">
        <f t="shared" si="5"/>
        <v>0.22130521909799608</v>
      </c>
      <c r="O49" s="4">
        <f t="shared" si="6"/>
        <v>6.6363333333333329E-6</v>
      </c>
    </row>
    <row r="50" spans="2:15" x14ac:dyDescent="0.3">
      <c r="B50" s="2">
        <v>13</v>
      </c>
      <c r="C50" s="4">
        <v>2.7829000000000001E-5</v>
      </c>
      <c r="D50" s="4">
        <v>1.9225999999999999E-5</v>
      </c>
      <c r="E50" s="4">
        <v>6.9100000000000003E-7</v>
      </c>
      <c r="F50" s="4">
        <v>5.4499999999999997E-7</v>
      </c>
      <c r="G50" s="4">
        <v>4.1518699999999997</v>
      </c>
      <c r="H50" s="4">
        <v>3.8032599999999999</v>
      </c>
      <c r="I50" s="4">
        <v>3.5477500000000002</v>
      </c>
      <c r="J50" s="4">
        <v>300.233</v>
      </c>
      <c r="K50" s="4">
        <v>300.04500000000002</v>
      </c>
      <c r="L50" s="4">
        <v>300</v>
      </c>
      <c r="M50" s="4">
        <v>300</v>
      </c>
      <c r="N50" s="4">
        <f t="shared" si="5"/>
        <v>0.23730571000294817</v>
      </c>
      <c r="O50" s="4">
        <f t="shared" si="6"/>
        <v>6.8206666666666664E-6</v>
      </c>
    </row>
    <row r="51" spans="2:15" x14ac:dyDescent="0.3">
      <c r="B51" s="2">
        <v>14</v>
      </c>
      <c r="C51" s="4">
        <v>6.6167000000000005E-5</v>
      </c>
      <c r="D51" s="4">
        <v>1.3696000000000001E-5</v>
      </c>
      <c r="E51" s="4">
        <v>7.6799999999999999E-7</v>
      </c>
      <c r="F51" s="4">
        <v>6.8400000000000004E-7</v>
      </c>
      <c r="G51" s="4">
        <v>4.1943599999999996</v>
      </c>
      <c r="H51" s="4">
        <v>3.9348000000000001</v>
      </c>
      <c r="I51" s="4">
        <v>3.9262000000000001</v>
      </c>
      <c r="J51" s="4">
        <v>299.99700000000001</v>
      </c>
      <c r="K51" s="4">
        <v>299.786</v>
      </c>
      <c r="L51" s="4">
        <v>300</v>
      </c>
      <c r="M51" s="4">
        <v>300</v>
      </c>
      <c r="N51" s="4">
        <f t="shared" si="5"/>
        <v>0.21402102700435613</v>
      </c>
      <c r="O51" s="4">
        <f t="shared" si="6"/>
        <v>5.0493333333333335E-6</v>
      </c>
    </row>
    <row r="52" spans="2:15" x14ac:dyDescent="0.3">
      <c r="B52" s="2">
        <v>15</v>
      </c>
      <c r="C52" s="4">
        <v>2.8813E-5</v>
      </c>
      <c r="D52" s="4">
        <v>1.8811E-5</v>
      </c>
      <c r="E52" s="4">
        <v>5.7899999999999998E-7</v>
      </c>
      <c r="F52" s="4">
        <v>5.2699999999999999E-7</v>
      </c>
      <c r="G52" s="4">
        <v>3.62134</v>
      </c>
      <c r="H52" s="4">
        <v>3.7711199999999998</v>
      </c>
      <c r="I52" s="4">
        <v>4.0873799999999996</v>
      </c>
      <c r="J52" s="4">
        <v>299.94499999999999</v>
      </c>
      <c r="K52" s="4">
        <v>299.69600000000003</v>
      </c>
      <c r="L52" s="4">
        <v>300</v>
      </c>
      <c r="M52" s="4">
        <v>300</v>
      </c>
      <c r="N52" s="4">
        <f t="shared" si="5"/>
        <v>0.308935268300634</v>
      </c>
      <c r="O52" s="4">
        <f t="shared" si="6"/>
        <v>6.6389999999999995E-6</v>
      </c>
    </row>
    <row r="53" spans="2:15" x14ac:dyDescent="0.3">
      <c r="B53" s="2">
        <v>16</v>
      </c>
      <c r="C53" s="4">
        <v>2.7795000000000001E-5</v>
      </c>
      <c r="D53" s="4">
        <v>1.944E-5</v>
      </c>
      <c r="E53" s="4">
        <v>4.8500000000000002E-7</v>
      </c>
      <c r="F53" s="4">
        <v>5.0200000000000002E-7</v>
      </c>
      <c r="G53" s="4">
        <v>3.8630200000000001</v>
      </c>
      <c r="H53" s="4">
        <v>3.9058299999999999</v>
      </c>
      <c r="I53" s="4">
        <v>3.8349299999999999</v>
      </c>
      <c r="J53" s="4">
        <v>299.98899999999998</v>
      </c>
      <c r="K53" s="4">
        <v>299.95600000000002</v>
      </c>
      <c r="L53" s="4">
        <v>300</v>
      </c>
      <c r="M53" s="4">
        <v>300</v>
      </c>
      <c r="N53" s="4">
        <f t="shared" si="5"/>
        <v>4.5354161881783352E-2</v>
      </c>
      <c r="O53" s="4">
        <f t="shared" si="6"/>
        <v>6.8089999999999995E-6</v>
      </c>
    </row>
    <row r="54" spans="2:15" x14ac:dyDescent="0.3">
      <c r="B54" s="2">
        <v>17</v>
      </c>
      <c r="C54" s="4">
        <v>2.8249E-5</v>
      </c>
      <c r="D54" s="4">
        <v>1.9201000000000001E-5</v>
      </c>
      <c r="E54" s="4">
        <v>6.6199999999999997E-7</v>
      </c>
      <c r="F54" s="4">
        <v>4.3799999999999998E-7</v>
      </c>
      <c r="G54" s="4">
        <v>3.6310500000000001</v>
      </c>
      <c r="H54" s="4">
        <v>4.9213699999999996</v>
      </c>
      <c r="I54" s="4">
        <v>4.6178299999999997</v>
      </c>
      <c r="J54" s="4">
        <v>300.14499999999998</v>
      </c>
      <c r="K54" s="4">
        <v>300.959</v>
      </c>
      <c r="L54" s="4">
        <v>300</v>
      </c>
      <c r="M54" s="4">
        <v>300</v>
      </c>
      <c r="N54" s="4">
        <f t="shared" si="5"/>
        <v>0.9698999948448298</v>
      </c>
      <c r="O54" s="4">
        <f t="shared" si="6"/>
        <v>6.7670000000000014E-6</v>
      </c>
    </row>
    <row r="55" spans="2:15" x14ac:dyDescent="0.3">
      <c r="B55" s="2">
        <v>18</v>
      </c>
      <c r="C55" s="4">
        <v>2.8456E-5</v>
      </c>
      <c r="D55" s="4">
        <v>1.9352999999999999E-5</v>
      </c>
      <c r="E55" s="4">
        <v>5.0900000000000002E-7</v>
      </c>
      <c r="F55" s="4">
        <v>4.34E-7</v>
      </c>
      <c r="G55" s="4">
        <v>3.7849300000000001</v>
      </c>
      <c r="H55" s="4">
        <v>4.5587299999999997</v>
      </c>
      <c r="I55" s="4">
        <v>3.6547299999999998</v>
      </c>
      <c r="J55" s="4">
        <v>299.952</v>
      </c>
      <c r="K55" s="4">
        <v>299.30599999999998</v>
      </c>
      <c r="L55" s="4">
        <v>300</v>
      </c>
      <c r="M55" s="4">
        <v>300</v>
      </c>
      <c r="N55" s="4">
        <f t="shared" si="5"/>
        <v>0.69565796193245977</v>
      </c>
      <c r="O55" s="4">
        <f t="shared" si="6"/>
        <v>6.7653333333333337E-6</v>
      </c>
    </row>
    <row r="56" spans="2:15" x14ac:dyDescent="0.3">
      <c r="B56" s="2">
        <v>19</v>
      </c>
      <c r="C56" s="4">
        <v>3.0760999999999999E-5</v>
      </c>
      <c r="D56" s="4">
        <v>1.068E-6</v>
      </c>
      <c r="E56" s="4">
        <v>4.9800000000000004E-7</v>
      </c>
      <c r="F56" s="4">
        <v>4.5299999999999999E-7</v>
      </c>
      <c r="G56" s="4">
        <v>3.8605100000000001</v>
      </c>
      <c r="H56" s="4">
        <v>3.54297</v>
      </c>
      <c r="I56" s="4">
        <v>3.5718999999999999</v>
      </c>
      <c r="J56" s="4">
        <v>299.99</v>
      </c>
      <c r="K56" s="4">
        <v>299.77499999999998</v>
      </c>
      <c r="L56" s="4">
        <v>300</v>
      </c>
      <c r="M56" s="4">
        <v>300</v>
      </c>
      <c r="N56" s="4">
        <f t="shared" si="5"/>
        <v>0.22522211259112646</v>
      </c>
      <c r="O56" s="4">
        <f t="shared" si="6"/>
        <v>6.7300000000000006E-7</v>
      </c>
    </row>
    <row r="57" spans="2:15" x14ac:dyDescent="0.3">
      <c r="B57" s="2">
        <v>20</v>
      </c>
      <c r="C57" s="4">
        <v>2.8085999999999998E-5</v>
      </c>
      <c r="D57" s="4">
        <v>1.1629999999999999E-6</v>
      </c>
      <c r="E57" s="4">
        <v>5.7800000000000001E-7</v>
      </c>
      <c r="F57" s="4">
        <v>7.4000000000000001E-7</v>
      </c>
      <c r="G57" s="4">
        <v>3.78884</v>
      </c>
      <c r="H57" s="4">
        <v>3.50074</v>
      </c>
      <c r="I57" s="4">
        <v>3.6706699999999999</v>
      </c>
      <c r="J57" s="4">
        <v>299.89499999999998</v>
      </c>
      <c r="K57" s="4">
        <v>299.983</v>
      </c>
      <c r="L57" s="4">
        <v>300</v>
      </c>
      <c r="M57" s="4">
        <v>300</v>
      </c>
      <c r="N57" s="4">
        <f t="shared" si="5"/>
        <v>0.10636728820461525</v>
      </c>
      <c r="O57" s="4">
        <f t="shared" si="6"/>
        <v>8.2699999999999998E-7</v>
      </c>
    </row>
    <row r="58" spans="2:15" x14ac:dyDescent="0.3">
      <c r="B58" s="2">
        <v>21</v>
      </c>
      <c r="C58" s="4">
        <v>2.9037E-5</v>
      </c>
      <c r="D58" s="4">
        <v>1.8964999999999999E-5</v>
      </c>
      <c r="E58" s="4">
        <v>4.7300000000000001E-7</v>
      </c>
      <c r="F58" s="4">
        <v>4.01E-7</v>
      </c>
      <c r="G58" s="4">
        <v>4.8025500000000001</v>
      </c>
      <c r="H58" s="4">
        <v>4.2824999999999998</v>
      </c>
      <c r="I58" s="4">
        <v>4.3910600000000004</v>
      </c>
      <c r="J58" s="4">
        <v>300.04700000000003</v>
      </c>
      <c r="K58" s="4">
        <v>299.57499999999999</v>
      </c>
      <c r="L58" s="4">
        <v>300</v>
      </c>
      <c r="M58" s="4">
        <v>300</v>
      </c>
      <c r="N58" s="4">
        <f t="shared" si="5"/>
        <v>0.42759092600289367</v>
      </c>
      <c r="O58" s="4">
        <f t="shared" si="6"/>
        <v>6.6129999999999992E-6</v>
      </c>
    </row>
    <row r="59" spans="2:15" x14ac:dyDescent="0.3">
      <c r="B59" s="2">
        <v>22</v>
      </c>
      <c r="C59" s="4">
        <v>2.8574000000000001E-5</v>
      </c>
      <c r="D59" s="4">
        <v>1.9111E-5</v>
      </c>
      <c r="E59" s="4">
        <v>5.2499999999999995E-7</v>
      </c>
      <c r="F59" s="4">
        <v>5.1200000000000003E-7</v>
      </c>
      <c r="G59" s="4">
        <v>4.1362300000000003</v>
      </c>
      <c r="H59" s="4">
        <v>4.85656</v>
      </c>
      <c r="I59" s="4">
        <v>3.7263099999999998</v>
      </c>
      <c r="J59" s="4">
        <v>299.51499999999999</v>
      </c>
      <c r="K59" s="4">
        <v>300.16300000000001</v>
      </c>
      <c r="L59" s="4">
        <v>300</v>
      </c>
      <c r="M59" s="4">
        <v>300</v>
      </c>
      <c r="N59" s="4">
        <f t="shared" si="5"/>
        <v>0.51165808896177611</v>
      </c>
      <c r="O59" s="4">
        <f t="shared" si="6"/>
        <v>6.7160000000000006E-6</v>
      </c>
    </row>
    <row r="60" spans="2:15" x14ac:dyDescent="0.3">
      <c r="B60" s="2">
        <v>23</v>
      </c>
      <c r="C60" s="4">
        <v>6.0698000000000001E-5</v>
      </c>
      <c r="D60" s="4">
        <v>1.9122000000000001E-5</v>
      </c>
      <c r="E60" s="4">
        <v>5.5499999999999998E-7</v>
      </c>
      <c r="F60" s="4">
        <v>5.0100000000000005E-7</v>
      </c>
      <c r="G60" s="4">
        <v>3.9034300000000002</v>
      </c>
      <c r="H60" s="4">
        <v>3.9698000000000002</v>
      </c>
      <c r="I60" s="4">
        <v>3.9310200000000002</v>
      </c>
      <c r="J60" s="4">
        <v>300.02600000000001</v>
      </c>
      <c r="K60" s="4">
        <v>300.005</v>
      </c>
      <c r="L60" s="4">
        <v>300</v>
      </c>
      <c r="M60" s="4">
        <v>300</v>
      </c>
      <c r="N60" s="4">
        <f t="shared" si="5"/>
        <v>2.6476404589756867E-2</v>
      </c>
      <c r="O60" s="4">
        <f t="shared" si="6"/>
        <v>6.7260000000000005E-6</v>
      </c>
    </row>
    <row r="61" spans="2:15" x14ac:dyDescent="0.3">
      <c r="B61" s="2">
        <v>24</v>
      </c>
      <c r="C61" s="4">
        <v>2.7846000000000001E-5</v>
      </c>
      <c r="D61" s="4">
        <v>1.9504000000000002E-5</v>
      </c>
      <c r="E61" s="4">
        <v>5.5799999999999999E-7</v>
      </c>
      <c r="F61" s="4">
        <v>6.1999999999999999E-7</v>
      </c>
      <c r="G61" s="4">
        <v>3.9552800000000001</v>
      </c>
      <c r="H61" s="4">
        <v>4.0920500000000004</v>
      </c>
      <c r="I61" s="4">
        <v>4.8813300000000002</v>
      </c>
      <c r="J61" s="4">
        <v>299.59100000000001</v>
      </c>
      <c r="K61" s="4">
        <v>300.29899999999998</v>
      </c>
      <c r="L61" s="4">
        <v>300</v>
      </c>
      <c r="M61" s="4">
        <v>300</v>
      </c>
      <c r="N61" s="4">
        <f t="shared" si="5"/>
        <v>0.50663793778198274</v>
      </c>
      <c r="O61" s="4">
        <f t="shared" si="6"/>
        <v>6.8940000000000012E-6</v>
      </c>
    </row>
    <row r="62" spans="2:15" x14ac:dyDescent="0.3">
      <c r="B62" s="2">
        <v>25</v>
      </c>
      <c r="C62" s="4">
        <v>2.7974999999999999E-5</v>
      </c>
      <c r="D62" s="4">
        <v>1.916E-5</v>
      </c>
      <c r="E62" s="4">
        <v>6.2200000000000004E-7</v>
      </c>
      <c r="F62" s="4">
        <v>5.5400000000000001E-7</v>
      </c>
      <c r="G62" s="4">
        <v>4.3807799999999997</v>
      </c>
      <c r="H62" s="4">
        <v>3.5621</v>
      </c>
      <c r="I62" s="4">
        <v>4.0607899999999999</v>
      </c>
      <c r="J62" s="4">
        <v>299.86500000000001</v>
      </c>
      <c r="K62" s="4">
        <v>300.51499999999999</v>
      </c>
      <c r="L62" s="4">
        <v>300</v>
      </c>
      <c r="M62" s="4">
        <v>300</v>
      </c>
      <c r="N62" s="4">
        <f t="shared" si="5"/>
        <v>0.53240022539437704</v>
      </c>
      <c r="O62" s="4">
        <f t="shared" si="6"/>
        <v>6.7786666666666657E-6</v>
      </c>
    </row>
    <row r="63" spans="2:15" x14ac:dyDescent="0.3">
      <c r="B63" s="2">
        <v>26</v>
      </c>
      <c r="C63" s="4">
        <v>2.9703999999999999E-5</v>
      </c>
      <c r="D63" s="4">
        <v>1.9508E-5</v>
      </c>
      <c r="E63" s="4">
        <v>6.1999999999999999E-7</v>
      </c>
      <c r="F63" s="4">
        <v>1.1540000000000001E-6</v>
      </c>
      <c r="G63" s="4">
        <v>3.5673400000000002</v>
      </c>
      <c r="H63" s="4">
        <v>4.4509999999999996</v>
      </c>
      <c r="I63" s="4">
        <v>4.4960500000000003</v>
      </c>
      <c r="J63" s="4">
        <v>300.02</v>
      </c>
      <c r="K63" s="4">
        <v>300.72899999999998</v>
      </c>
      <c r="L63" s="4">
        <v>300</v>
      </c>
      <c r="M63" s="4">
        <v>300</v>
      </c>
      <c r="N63" s="4">
        <f t="shared" si="5"/>
        <v>0.72927429681840383</v>
      </c>
      <c r="O63" s="4">
        <f t="shared" si="6"/>
        <v>7.0940000000000002E-6</v>
      </c>
    </row>
    <row r="64" spans="2:15" x14ac:dyDescent="0.3">
      <c r="B64" s="2">
        <v>27</v>
      </c>
      <c r="C64" s="4">
        <v>2.8061000000000001E-5</v>
      </c>
      <c r="D64" s="4">
        <v>1.9466E-5</v>
      </c>
      <c r="E64" s="4">
        <v>7.1999999999999999E-7</v>
      </c>
      <c r="F64" s="4">
        <v>3.9700000000000002E-7</v>
      </c>
      <c r="G64" s="4">
        <v>4.45275</v>
      </c>
      <c r="H64" s="4">
        <v>3.5716399999999999</v>
      </c>
      <c r="I64" s="4">
        <v>3.6489099999999999</v>
      </c>
      <c r="J64" s="4">
        <v>299.67399999999998</v>
      </c>
      <c r="K64" s="4">
        <v>300.38099999999997</v>
      </c>
      <c r="L64" s="4">
        <v>300</v>
      </c>
      <c r="M64" s="4">
        <v>300</v>
      </c>
      <c r="N64" s="4">
        <f t="shared" si="5"/>
        <v>0.5014349409444786</v>
      </c>
      <c r="O64" s="4">
        <f t="shared" si="6"/>
        <v>6.861E-6</v>
      </c>
    </row>
    <row r="65" spans="1:15" x14ac:dyDescent="0.3">
      <c r="B65" s="2">
        <v>28</v>
      </c>
      <c r="C65" s="4">
        <v>3.7224000000000001E-5</v>
      </c>
      <c r="D65" s="4">
        <v>8.9199999999999999E-7</v>
      </c>
      <c r="E65" s="4">
        <v>5.3300000000000002E-7</v>
      </c>
      <c r="F65" s="4">
        <v>5.51E-7</v>
      </c>
      <c r="G65" s="4">
        <v>4.3066000000000004</v>
      </c>
      <c r="H65" s="4">
        <v>4.0379899999999997</v>
      </c>
      <c r="I65" s="4">
        <v>4.5822200000000004</v>
      </c>
      <c r="J65" s="4">
        <v>299.88799999999998</v>
      </c>
      <c r="K65" s="4">
        <v>299.64299999999997</v>
      </c>
      <c r="L65" s="4">
        <v>300</v>
      </c>
      <c r="M65" s="4">
        <v>300</v>
      </c>
      <c r="N65" s="4">
        <f t="shared" si="5"/>
        <v>0.37415638441703086</v>
      </c>
      <c r="O65" s="4">
        <f t="shared" si="6"/>
        <v>6.5866666666666664E-7</v>
      </c>
    </row>
    <row r="66" spans="1:15" x14ac:dyDescent="0.3">
      <c r="B66" s="2">
        <v>29</v>
      </c>
      <c r="C66" s="4">
        <v>2.8005999999999999E-5</v>
      </c>
      <c r="D66" s="4">
        <v>1.5579999999999999E-6</v>
      </c>
      <c r="E66" s="4">
        <v>5.9200000000000001E-7</v>
      </c>
      <c r="F66" s="4">
        <v>5.1699999999999998E-7</v>
      </c>
      <c r="G66" s="4">
        <v>3.5645600000000002</v>
      </c>
      <c r="H66" s="4">
        <v>4.5732699999999999</v>
      </c>
      <c r="I66" s="4">
        <v>4.9741400000000002</v>
      </c>
      <c r="J66" s="4">
        <v>299.58999999999997</v>
      </c>
      <c r="K66" s="4">
        <v>299.20699999999999</v>
      </c>
      <c r="L66" s="4">
        <v>300</v>
      </c>
      <c r="M66" s="4">
        <v>300</v>
      </c>
      <c r="N66" s="4">
        <f t="shared" si="5"/>
        <v>0.89272000089615478</v>
      </c>
      <c r="O66" s="4">
        <f t="shared" si="6"/>
        <v>8.8899999999999987E-7</v>
      </c>
    </row>
    <row r="67" spans="1:15" x14ac:dyDescent="0.3">
      <c r="B67" s="2">
        <v>30</v>
      </c>
      <c r="C67" s="4">
        <v>4.4607999999999997E-5</v>
      </c>
      <c r="D67" s="4">
        <v>1.9632000000000001E-5</v>
      </c>
      <c r="E67" s="4">
        <v>6.0100000000000005E-7</v>
      </c>
      <c r="F67" s="4">
        <v>5.0200000000000002E-7</v>
      </c>
      <c r="G67" s="4">
        <v>3.5788799999999998</v>
      </c>
      <c r="H67" s="4">
        <v>4.2503299999999999</v>
      </c>
      <c r="I67" s="4">
        <v>4.2788899999999996</v>
      </c>
      <c r="J67" s="4">
        <v>300.27499999999998</v>
      </c>
      <c r="K67" s="4">
        <v>299.74900000000002</v>
      </c>
      <c r="L67" s="4">
        <v>300</v>
      </c>
      <c r="M67" s="4">
        <v>300</v>
      </c>
      <c r="N67" s="4">
        <f t="shared" si="5"/>
        <v>0.37232512673733908</v>
      </c>
      <c r="O67" s="4">
        <f t="shared" si="6"/>
        <v>6.9116666666666668E-6</v>
      </c>
    </row>
    <row r="68" spans="1:15" x14ac:dyDescent="0.3">
      <c r="B68" s="3" t="s">
        <v>12</v>
      </c>
      <c r="C68" s="1">
        <f t="shared" ref="C68:M68" si="7">AVERAGE(C38:C67)</f>
        <v>3.5183266666666666E-5</v>
      </c>
      <c r="D68" s="1">
        <f t="shared" si="7"/>
        <v>1.4218366666666668E-5</v>
      </c>
      <c r="E68" s="1">
        <f t="shared" si="7"/>
        <v>5.7100000000000002E-7</v>
      </c>
      <c r="F68" s="1">
        <f t="shared" si="7"/>
        <v>5.3433333333333321E-7</v>
      </c>
      <c r="G68" s="1">
        <f t="shared" si="7"/>
        <v>4.0466846666666667</v>
      </c>
      <c r="H68" s="1">
        <f t="shared" si="7"/>
        <v>4.1997039999999997</v>
      </c>
      <c r="I68" s="1">
        <f t="shared" si="7"/>
        <v>4.046428333333334</v>
      </c>
      <c r="J68" s="1">
        <f t="shared" si="7"/>
        <v>299.93543333333332</v>
      </c>
      <c r="K68" s="1">
        <f t="shared" si="7"/>
        <v>299.93766666666664</v>
      </c>
      <c r="L68" s="1">
        <f t="shared" si="7"/>
        <v>300</v>
      </c>
      <c r="M68" s="1">
        <f t="shared" si="7"/>
        <v>300</v>
      </c>
      <c r="N68" s="1">
        <f t="shared" ref="N68" si="8">AVERAGE(N38:N67)</f>
        <v>0.44932507918853315</v>
      </c>
      <c r="O68" s="1">
        <f>AVERAGE(O38:O67)</f>
        <v>5.107899999999999E-6</v>
      </c>
    </row>
    <row r="69" spans="1:15" x14ac:dyDescent="0.3">
      <c r="B69" s="3" t="s">
        <v>13</v>
      </c>
      <c r="C69" s="4">
        <f>_xlfn.STDEV.S(C38:C67)</f>
        <v>1.6901748532139453E-5</v>
      </c>
      <c r="D69" s="4">
        <f t="shared" ref="D69:O69" si="9">_xlfn.STDEV.S(D38:D67)</f>
        <v>8.0672143997333042E-6</v>
      </c>
      <c r="E69" s="4">
        <f t="shared" si="9"/>
        <v>9.9294407246052016E-8</v>
      </c>
      <c r="F69" s="4">
        <f t="shared" si="9"/>
        <v>1.5598327349172863E-7</v>
      </c>
      <c r="G69" s="4">
        <f t="shared" si="9"/>
        <v>0.39644375154993733</v>
      </c>
      <c r="H69" s="4">
        <f t="shared" si="9"/>
        <v>0.49678545727091267</v>
      </c>
      <c r="I69" s="4">
        <f t="shared" si="9"/>
        <v>0.42145976493105647</v>
      </c>
      <c r="J69" s="4">
        <f t="shared" si="9"/>
        <v>0.25009193941612867</v>
      </c>
      <c r="K69" s="4">
        <f t="shared" si="9"/>
        <v>0.45597378428372859</v>
      </c>
      <c r="L69" s="4">
        <f t="shared" si="9"/>
        <v>0</v>
      </c>
      <c r="M69" s="4">
        <f t="shared" si="9"/>
        <v>0</v>
      </c>
      <c r="N69" s="4">
        <f t="shared" si="9"/>
        <v>0.26445273330138486</v>
      </c>
      <c r="O69" s="4">
        <f t="shared" si="9"/>
        <v>2.6778165680327416E-6</v>
      </c>
    </row>
    <row r="70" spans="1:15" x14ac:dyDescent="0.3">
      <c r="B70" s="3" t="s">
        <v>14</v>
      </c>
      <c r="C70" s="4">
        <f>_xlfn.CONFIDENCE.T(0.05,C69,COUNT(B38:B67))</f>
        <v>6.3112166238430837E-6</v>
      </c>
      <c r="D70" s="4">
        <f t="shared" ref="D70" si="10">_xlfn.CONFIDENCE.T(0.05,D69,COUNT(C38:C67))</f>
        <v>3.0123473634037293E-6</v>
      </c>
      <c r="E70" s="4">
        <f>_xlfn.CONFIDENCE.T(0.05,E69,COUNT(D38:D67))</f>
        <v>3.7077141011433797E-8</v>
      </c>
      <c r="F70" s="4">
        <f t="shared" ref="F70" si="11">_xlfn.CONFIDENCE.T(0.05,F69,COUNT(E38:E67))</f>
        <v>5.8245111553428572E-8</v>
      </c>
      <c r="G70" s="4">
        <f t="shared" ref="G70" si="12">_xlfn.CONFIDENCE.T(0.05,G69,COUNT(F38:F67))</f>
        <v>0.1480345297081502</v>
      </c>
      <c r="H70" s="4">
        <f t="shared" ref="H70" si="13">_xlfn.CONFIDENCE.T(0.05,H69,COUNT(G38:G67))</f>
        <v>0.1855027383971378</v>
      </c>
      <c r="I70" s="4">
        <f t="shared" ref="I70" si="14">_xlfn.CONFIDENCE.T(0.05,I69,COUNT(H38:H67))</f>
        <v>0.15737566262188285</v>
      </c>
      <c r="J70" s="4">
        <f t="shared" ref="J70" si="15">_xlfn.CONFIDENCE.T(0.05,J69,COUNT(I38:I67))</f>
        <v>9.3385864931717466E-2</v>
      </c>
      <c r="K70" s="4">
        <f t="shared" ref="K70" si="16">_xlfn.CONFIDENCE.T(0.05,K69,COUNT(J38:J67))</f>
        <v>0.17026340925235844</v>
      </c>
      <c r="L70" s="4" t="e">
        <f t="shared" ref="L70" si="17">_xlfn.CONFIDENCE.T(0.05,L69,COUNT(K38:K67))</f>
        <v>#NUM!</v>
      </c>
      <c r="M70" s="4" t="e">
        <f t="shared" ref="M70:O70" si="18">_xlfn.CONFIDENCE.T(0.05,M69,COUNT(L38:L67))</f>
        <v>#NUM!</v>
      </c>
      <c r="N70" s="4">
        <f t="shared" si="18"/>
        <v>9.8748273497190328E-2</v>
      </c>
      <c r="O70" s="4">
        <f t="shared" si="18"/>
        <v>9.9991313961594041E-7</v>
      </c>
    </row>
    <row r="72" spans="1:15" x14ac:dyDescent="0.3">
      <c r="A72" s="3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5" x14ac:dyDescent="0.3">
      <c r="A73" s="4"/>
      <c r="B73" s="6" t="s">
        <v>15</v>
      </c>
      <c r="C73" s="7" t="s">
        <v>0</v>
      </c>
      <c r="D73" s="7" t="s">
        <v>1</v>
      </c>
      <c r="E73" s="7" t="s">
        <v>2</v>
      </c>
      <c r="F73" s="7" t="s">
        <v>3</v>
      </c>
      <c r="G73" s="7" t="s">
        <v>4</v>
      </c>
      <c r="H73" s="7" t="s">
        <v>5</v>
      </c>
      <c r="I73" s="7" t="s">
        <v>6</v>
      </c>
      <c r="J73" s="7" t="s">
        <v>7</v>
      </c>
      <c r="K73" s="7" t="s">
        <v>8</v>
      </c>
      <c r="L73" s="7" t="s">
        <v>9</v>
      </c>
      <c r="M73" s="7" t="s">
        <v>10</v>
      </c>
      <c r="N73" s="3" t="s">
        <v>59</v>
      </c>
      <c r="O73" s="3" t="s">
        <v>60</v>
      </c>
    </row>
    <row r="74" spans="1:15" x14ac:dyDescent="0.3">
      <c r="A74" s="4"/>
      <c r="B74" s="2">
        <v>1</v>
      </c>
      <c r="C74" s="5">
        <v>2.7983E-5</v>
      </c>
      <c r="D74" s="5">
        <v>1.9043999999999999E-5</v>
      </c>
      <c r="E74" s="5">
        <v>5.7299999999999996E-7</v>
      </c>
      <c r="F74" s="5">
        <v>5.4000000000000002E-7</v>
      </c>
      <c r="G74" s="5">
        <v>5.4102899999999998</v>
      </c>
      <c r="H74" s="5">
        <v>5.4244199999999996</v>
      </c>
      <c r="I74" s="5">
        <v>5.28599</v>
      </c>
      <c r="J74" s="5">
        <v>300.03699999999998</v>
      </c>
      <c r="K74" s="5">
        <v>299.971</v>
      </c>
      <c r="L74" s="5">
        <v>300</v>
      </c>
      <c r="M74" s="13">
        <v>300</v>
      </c>
      <c r="N74">
        <f>SQRT(((L74-J74)^2) + ((M74-K74)^2))</f>
        <v>4.7010637094152853E-2</v>
      </c>
      <c r="O74">
        <f>AVERAGE(D74:F74)</f>
        <v>6.7190000000000004E-6</v>
      </c>
    </row>
    <row r="75" spans="1:15" x14ac:dyDescent="0.3">
      <c r="A75" s="4"/>
      <c r="B75" s="2">
        <v>2</v>
      </c>
      <c r="C75" s="5">
        <v>2.8248000000000001E-5</v>
      </c>
      <c r="D75" s="5">
        <v>1.9145000000000001E-5</v>
      </c>
      <c r="E75" s="5">
        <v>5.3600000000000004E-7</v>
      </c>
      <c r="F75" s="5">
        <v>4.58E-7</v>
      </c>
      <c r="G75" s="5">
        <v>4.4129500000000004</v>
      </c>
      <c r="H75" s="5">
        <v>7.4131</v>
      </c>
      <c r="I75" s="5">
        <v>8.7115600000000004</v>
      </c>
      <c r="J75" s="5">
        <v>299.113</v>
      </c>
      <c r="K75" s="5">
        <v>298.06599999999997</v>
      </c>
      <c r="L75" s="13">
        <v>300</v>
      </c>
      <c r="M75" s="13">
        <v>300</v>
      </c>
      <c r="N75" s="4">
        <f t="shared" ref="N75:N103" si="19">SQRT(((L75-J75)^2) + ((M75-K75)^2))</f>
        <v>2.1277041617668799</v>
      </c>
      <c r="O75" s="4">
        <f t="shared" ref="O75:O103" si="20">AVERAGE(D75:F75)</f>
        <v>6.7130000000000008E-6</v>
      </c>
    </row>
    <row r="76" spans="1:15" x14ac:dyDescent="0.3">
      <c r="A76" s="4"/>
      <c r="B76" s="2">
        <v>3</v>
      </c>
      <c r="C76" s="5">
        <v>2.8890999999999998E-5</v>
      </c>
      <c r="D76" s="5">
        <v>7.9500000000000001E-7</v>
      </c>
      <c r="E76" s="5">
        <v>6.2600000000000002E-7</v>
      </c>
      <c r="F76" s="5">
        <v>4.7199999999999999E-7</v>
      </c>
      <c r="G76" s="5">
        <v>4.7130200000000002</v>
      </c>
      <c r="H76" s="5">
        <v>5.4363700000000001</v>
      </c>
      <c r="I76" s="5">
        <v>6.7188800000000004</v>
      </c>
      <c r="J76" s="5">
        <v>300.18400000000003</v>
      </c>
      <c r="K76" s="5">
        <v>299.03699999999998</v>
      </c>
      <c r="L76" s="13">
        <v>300</v>
      </c>
      <c r="M76" s="13">
        <v>300</v>
      </c>
      <c r="N76" s="4">
        <f t="shared" si="19"/>
        <v>0.98042082801216157</v>
      </c>
      <c r="O76" s="4">
        <f t="shared" si="20"/>
        <v>6.3099999999999997E-7</v>
      </c>
    </row>
    <row r="77" spans="1:15" x14ac:dyDescent="0.3">
      <c r="A77" s="4"/>
      <c r="B77" s="2">
        <v>4</v>
      </c>
      <c r="C77" s="5">
        <v>5.8903000000000002E-5</v>
      </c>
      <c r="D77" s="5">
        <v>1.9681E-5</v>
      </c>
      <c r="E77" s="5">
        <v>6.1200000000000003E-7</v>
      </c>
      <c r="F77" s="5">
        <v>4.1699999999999999E-7</v>
      </c>
      <c r="G77" s="5">
        <v>7.1028099999999998</v>
      </c>
      <c r="H77" s="5">
        <v>6.0700200000000004</v>
      </c>
      <c r="I77" s="5">
        <v>6.0464099999999998</v>
      </c>
      <c r="J77" s="5">
        <v>300.34699999999998</v>
      </c>
      <c r="K77" s="5">
        <v>300.33300000000003</v>
      </c>
      <c r="L77" s="13">
        <v>300</v>
      </c>
      <c r="M77" s="13">
        <v>300</v>
      </c>
      <c r="N77" s="4">
        <f t="shared" si="19"/>
        <v>0.48093450697574608</v>
      </c>
      <c r="O77" s="4">
        <f t="shared" si="20"/>
        <v>6.903333333333333E-6</v>
      </c>
    </row>
    <row r="78" spans="1:15" x14ac:dyDescent="0.3">
      <c r="A78" s="4"/>
      <c r="B78" s="2">
        <v>5</v>
      </c>
      <c r="C78" s="5">
        <v>3.0824000000000002E-5</v>
      </c>
      <c r="D78" s="5">
        <v>1.9273999999999999E-5</v>
      </c>
      <c r="E78" s="5">
        <v>6.1699999999999998E-7</v>
      </c>
      <c r="F78" s="5">
        <v>4.6400000000000003E-7</v>
      </c>
      <c r="G78" s="5">
        <v>4.48386</v>
      </c>
      <c r="H78" s="5">
        <v>4.6282800000000002</v>
      </c>
      <c r="I78" s="5">
        <v>6.6233500000000003</v>
      </c>
      <c r="J78" s="5">
        <v>299.43900000000002</v>
      </c>
      <c r="K78" s="5">
        <v>300.62700000000001</v>
      </c>
      <c r="L78" s="13">
        <v>300</v>
      </c>
      <c r="M78" s="13">
        <v>300</v>
      </c>
      <c r="N78" s="4">
        <f t="shared" si="19"/>
        <v>0.84133821974280232</v>
      </c>
      <c r="O78" s="4">
        <f t="shared" si="20"/>
        <v>6.7850000000000003E-6</v>
      </c>
    </row>
    <row r="79" spans="1:15" x14ac:dyDescent="0.3">
      <c r="A79" s="4"/>
      <c r="B79" s="2">
        <v>6</v>
      </c>
      <c r="C79" s="5">
        <v>4.3662000000000003E-5</v>
      </c>
      <c r="D79" s="5">
        <v>9.95E-7</v>
      </c>
      <c r="E79" s="5">
        <v>5.2300000000000001E-7</v>
      </c>
      <c r="F79" s="5">
        <v>4.5900000000000002E-7</v>
      </c>
      <c r="G79" s="5">
        <v>5.6625699999999997</v>
      </c>
      <c r="H79" s="5">
        <v>7.0106900000000003</v>
      </c>
      <c r="I79" s="5">
        <v>4.4747199999999996</v>
      </c>
      <c r="J79" s="5">
        <v>300.72800000000001</v>
      </c>
      <c r="K79" s="5">
        <v>300.12599999999998</v>
      </c>
      <c r="L79" s="13">
        <v>300</v>
      </c>
      <c r="M79" s="13">
        <v>300</v>
      </c>
      <c r="N79" s="4">
        <f t="shared" si="19"/>
        <v>0.73882338890969512</v>
      </c>
      <c r="O79" s="4">
        <f t="shared" si="20"/>
        <v>6.5900000000000006E-7</v>
      </c>
    </row>
    <row r="80" spans="1:15" x14ac:dyDescent="0.3">
      <c r="A80" s="4"/>
      <c r="B80" s="2">
        <v>7</v>
      </c>
      <c r="C80" s="5">
        <v>3.0056000000000002E-5</v>
      </c>
      <c r="D80" s="5">
        <v>1.8992999999999999E-5</v>
      </c>
      <c r="E80" s="5">
        <v>4.7100000000000002E-7</v>
      </c>
      <c r="F80" s="5">
        <v>6.7199999999999998E-7</v>
      </c>
      <c r="G80" s="5">
        <v>6.5079099999999999</v>
      </c>
      <c r="H80" s="5">
        <v>4.5533599999999996</v>
      </c>
      <c r="I80" s="5">
        <v>5.65428</v>
      </c>
      <c r="J80" s="5">
        <v>300.28100000000001</v>
      </c>
      <c r="K80" s="5">
        <v>299.2</v>
      </c>
      <c r="L80" s="13">
        <v>300</v>
      </c>
      <c r="M80" s="13">
        <v>300</v>
      </c>
      <c r="N80" s="4">
        <f t="shared" si="19"/>
        <v>0.84791567977011817</v>
      </c>
      <c r="O80" s="4">
        <f t="shared" si="20"/>
        <v>6.7119999999999994E-6</v>
      </c>
    </row>
    <row r="81" spans="1:15" x14ac:dyDescent="0.3">
      <c r="A81" s="4"/>
      <c r="B81" s="2">
        <v>8</v>
      </c>
      <c r="C81" s="5">
        <v>2.7121E-5</v>
      </c>
      <c r="D81" s="5">
        <v>1.9038999999999998E-5</v>
      </c>
      <c r="E81" s="5">
        <v>5.6100000000000001E-7</v>
      </c>
      <c r="F81" s="5">
        <v>5.0100000000000005E-7</v>
      </c>
      <c r="G81" s="5">
        <v>7.2826000000000004</v>
      </c>
      <c r="H81" s="5">
        <v>8.1532900000000001</v>
      </c>
      <c r="I81" s="5">
        <v>6.6729700000000003</v>
      </c>
      <c r="J81" s="5">
        <v>300.54899999999998</v>
      </c>
      <c r="K81" s="5">
        <v>300.12299999999999</v>
      </c>
      <c r="L81" s="13">
        <v>300</v>
      </c>
      <c r="M81" s="13">
        <v>300</v>
      </c>
      <c r="N81" s="4">
        <f t="shared" si="19"/>
        <v>0.56260998924652383</v>
      </c>
      <c r="O81" s="4">
        <f t="shared" si="20"/>
        <v>6.7003333333333334E-6</v>
      </c>
    </row>
    <row r="82" spans="1:15" x14ac:dyDescent="0.3">
      <c r="A82" s="4"/>
      <c r="B82" s="2">
        <v>9</v>
      </c>
      <c r="C82" s="5">
        <v>2.9033000000000001E-5</v>
      </c>
      <c r="D82" s="5">
        <v>1.0079999999999999E-6</v>
      </c>
      <c r="E82" s="5">
        <v>7.5799999999999998E-7</v>
      </c>
      <c r="F82" s="5">
        <v>4.6600000000000002E-7</v>
      </c>
      <c r="G82" s="5">
        <v>6.29671</v>
      </c>
      <c r="H82" s="5">
        <v>4.4091300000000002</v>
      </c>
      <c r="I82" s="5">
        <v>6.0810599999999999</v>
      </c>
      <c r="J82" s="5">
        <v>300.06700000000001</v>
      </c>
      <c r="K82" s="5">
        <v>300.94400000000002</v>
      </c>
      <c r="L82" s="13">
        <v>300</v>
      </c>
      <c r="M82" s="13">
        <v>300</v>
      </c>
      <c r="N82" s="4">
        <f t="shared" si="19"/>
        <v>0.94637466153740235</v>
      </c>
      <c r="O82" s="4">
        <f t="shared" si="20"/>
        <v>7.4399999999999999E-7</v>
      </c>
    </row>
    <row r="83" spans="1:15" x14ac:dyDescent="0.3">
      <c r="A83" s="4"/>
      <c r="B83" s="2">
        <v>10</v>
      </c>
      <c r="C83" s="5">
        <v>2.8252999999999999E-5</v>
      </c>
      <c r="D83" s="5">
        <v>1.685E-6</v>
      </c>
      <c r="E83" s="5">
        <v>3.5199999999999998E-7</v>
      </c>
      <c r="F83" s="5">
        <v>4.5299999999999999E-7</v>
      </c>
      <c r="G83" s="5">
        <v>4.8748699999999996</v>
      </c>
      <c r="H83" s="5">
        <v>6.8331</v>
      </c>
      <c r="I83" s="5">
        <v>4.9314200000000001</v>
      </c>
      <c r="J83" s="5">
        <v>299.98599999999999</v>
      </c>
      <c r="K83" s="5">
        <v>298.86799999999999</v>
      </c>
      <c r="L83" s="13">
        <v>300</v>
      </c>
      <c r="M83" s="13">
        <v>300</v>
      </c>
      <c r="N83" s="4">
        <f t="shared" si="19"/>
        <v>1.1320865691280024</v>
      </c>
      <c r="O83" s="4">
        <f t="shared" si="20"/>
        <v>8.300000000000001E-7</v>
      </c>
    </row>
    <row r="84" spans="1:15" x14ac:dyDescent="0.3">
      <c r="A84" s="4"/>
      <c r="B84" s="2">
        <v>11</v>
      </c>
      <c r="C84" s="5">
        <v>4.7602999999999998E-5</v>
      </c>
      <c r="D84" s="5">
        <v>9.9699999999999994E-7</v>
      </c>
      <c r="E84" s="5">
        <v>5.4300000000000003E-7</v>
      </c>
      <c r="F84" s="5">
        <v>4.2300000000000002E-7</v>
      </c>
      <c r="G84" s="5">
        <v>4.6056299999999997</v>
      </c>
      <c r="H84" s="5">
        <v>5.2691400000000002</v>
      </c>
      <c r="I84" s="5">
        <v>7.3084699999999998</v>
      </c>
      <c r="J84" s="5">
        <v>299.35899999999998</v>
      </c>
      <c r="K84" s="5">
        <v>300.96899999999999</v>
      </c>
      <c r="L84" s="13">
        <v>300</v>
      </c>
      <c r="M84" s="13">
        <v>300</v>
      </c>
      <c r="N84" s="4">
        <f t="shared" si="19"/>
        <v>1.1618270094984078</v>
      </c>
      <c r="O84" s="4">
        <f t="shared" si="20"/>
        <v>6.5433333333333333E-7</v>
      </c>
    </row>
    <row r="85" spans="1:15" x14ac:dyDescent="0.3">
      <c r="A85" s="4"/>
      <c r="B85" s="2">
        <v>12</v>
      </c>
      <c r="C85" s="5">
        <v>2.8056E-5</v>
      </c>
      <c r="D85" s="5">
        <v>1.8896E-5</v>
      </c>
      <c r="E85" s="5">
        <v>4.6600000000000002E-7</v>
      </c>
      <c r="F85" s="5">
        <v>4.3599999999999999E-7</v>
      </c>
      <c r="G85" s="5">
        <v>5.4966799999999996</v>
      </c>
      <c r="H85" s="5">
        <v>8.7176200000000001</v>
      </c>
      <c r="I85" s="5">
        <v>6.3657899999999996</v>
      </c>
      <c r="J85" s="5">
        <v>300.25799999999998</v>
      </c>
      <c r="K85" s="5">
        <v>297.96899999999999</v>
      </c>
      <c r="L85" s="13">
        <v>300</v>
      </c>
      <c r="M85" s="13">
        <v>300</v>
      </c>
      <c r="N85" s="4">
        <f t="shared" si="19"/>
        <v>2.0473214207837556</v>
      </c>
      <c r="O85" s="4">
        <f t="shared" si="20"/>
        <v>6.5993333333333331E-6</v>
      </c>
    </row>
    <row r="86" spans="1:15" x14ac:dyDescent="0.3">
      <c r="A86" s="4"/>
      <c r="B86" s="2">
        <v>13</v>
      </c>
      <c r="C86" s="5">
        <v>2.8481000000000001E-5</v>
      </c>
      <c r="D86" s="5">
        <v>1.8896999999999999E-5</v>
      </c>
      <c r="E86" s="5">
        <v>4.9500000000000003E-7</v>
      </c>
      <c r="F86" s="5">
        <v>4.2599999999999998E-7</v>
      </c>
      <c r="G86" s="5">
        <v>5.7325699999999999</v>
      </c>
      <c r="H86" s="5">
        <v>4.4225099999999999</v>
      </c>
      <c r="I86" s="5">
        <v>4.5993599999999999</v>
      </c>
      <c r="J86" s="5">
        <v>299.66699999999997</v>
      </c>
      <c r="K86" s="5">
        <v>300.25299999999999</v>
      </c>
      <c r="L86" s="13">
        <v>300</v>
      </c>
      <c r="M86" s="13">
        <v>300</v>
      </c>
      <c r="N86" s="4">
        <f t="shared" si="19"/>
        <v>0.41820808217920741</v>
      </c>
      <c r="O86" s="4">
        <f t="shared" si="20"/>
        <v>6.6059999999999999E-6</v>
      </c>
    </row>
    <row r="87" spans="1:15" x14ac:dyDescent="0.3">
      <c r="A87" s="4"/>
      <c r="B87" s="2">
        <v>14</v>
      </c>
      <c r="C87" s="5">
        <v>2.8041000000000001E-5</v>
      </c>
      <c r="D87" s="5">
        <v>1.9324999999999999E-5</v>
      </c>
      <c r="E87" s="5">
        <v>5.1600000000000001E-7</v>
      </c>
      <c r="F87" s="5">
        <v>7.6300000000000004E-7</v>
      </c>
      <c r="G87" s="5">
        <v>6.1077500000000002</v>
      </c>
      <c r="H87" s="5">
        <v>6.3756399999999998</v>
      </c>
      <c r="I87" s="5">
        <v>4.49465</v>
      </c>
      <c r="J87" s="5">
        <v>300.51100000000002</v>
      </c>
      <c r="K87" s="5">
        <v>299.65600000000001</v>
      </c>
      <c r="L87" s="13">
        <v>300</v>
      </c>
      <c r="M87" s="13">
        <v>300</v>
      </c>
      <c r="N87" s="4">
        <f t="shared" si="19"/>
        <v>0.61600081168779364</v>
      </c>
      <c r="O87" s="4">
        <f t="shared" si="20"/>
        <v>6.8679999999999993E-6</v>
      </c>
    </row>
    <row r="88" spans="1:15" x14ac:dyDescent="0.3">
      <c r="A88" s="4"/>
      <c r="B88" s="2">
        <v>15</v>
      </c>
      <c r="C88" s="5">
        <v>2.9048E-5</v>
      </c>
      <c r="D88" s="5">
        <v>1.0699999999999999E-6</v>
      </c>
      <c r="E88" s="5">
        <v>6.2699999999999999E-7</v>
      </c>
      <c r="F88" s="5">
        <v>4.6400000000000003E-7</v>
      </c>
      <c r="G88" s="5">
        <v>5.3431100000000002</v>
      </c>
      <c r="H88" s="5">
        <v>8.8141099999999994</v>
      </c>
      <c r="I88" s="5">
        <v>9.5428800000000003</v>
      </c>
      <c r="J88" s="5">
        <v>298.77199999999999</v>
      </c>
      <c r="K88" s="5">
        <v>298.10300000000001</v>
      </c>
      <c r="L88" s="13">
        <v>300</v>
      </c>
      <c r="M88" s="13">
        <v>300</v>
      </c>
      <c r="N88" s="4">
        <f t="shared" si="19"/>
        <v>2.2597772014072515</v>
      </c>
      <c r="O88" s="4">
        <f t="shared" si="20"/>
        <v>7.2033333333333342E-7</v>
      </c>
    </row>
    <row r="89" spans="1:15" x14ac:dyDescent="0.3">
      <c r="A89" s="4"/>
      <c r="B89" s="2">
        <v>16</v>
      </c>
      <c r="C89" s="5">
        <v>2.8518999999999999E-5</v>
      </c>
      <c r="D89" s="5">
        <v>1.9386999999999999E-5</v>
      </c>
      <c r="E89" s="5">
        <v>8.0699999999999996E-7</v>
      </c>
      <c r="F89" s="5">
        <v>4.82E-7</v>
      </c>
      <c r="G89" s="5">
        <v>5.4193499999999997</v>
      </c>
      <c r="H89" s="5">
        <v>9.4790299999999998</v>
      </c>
      <c r="I89" s="5">
        <v>7.0057099999999997</v>
      </c>
      <c r="J89" s="5">
        <v>298.98099999999999</v>
      </c>
      <c r="K89" s="5">
        <v>302.005</v>
      </c>
      <c r="L89" s="13">
        <v>300</v>
      </c>
      <c r="M89" s="13">
        <v>300</v>
      </c>
      <c r="N89" s="4">
        <f t="shared" si="19"/>
        <v>2.2490855919684321</v>
      </c>
      <c r="O89" s="4">
        <f t="shared" si="20"/>
        <v>6.8920000000000003E-6</v>
      </c>
    </row>
    <row r="90" spans="1:15" x14ac:dyDescent="0.3">
      <c r="A90" s="4"/>
      <c r="B90" s="2">
        <v>17</v>
      </c>
      <c r="C90" s="5">
        <v>2.8866000000000001E-5</v>
      </c>
      <c r="D90" s="5">
        <v>1.9190000000000001E-5</v>
      </c>
      <c r="E90" s="5">
        <v>9.0800000000000003E-7</v>
      </c>
      <c r="F90" s="5">
        <v>3.9200000000000002E-7</v>
      </c>
      <c r="G90" s="5">
        <v>6.3650000000000002</v>
      </c>
      <c r="H90" s="5">
        <v>4.9492099999999999</v>
      </c>
      <c r="I90" s="5">
        <v>7.2855600000000003</v>
      </c>
      <c r="J90" s="5">
        <v>299.60000000000002</v>
      </c>
      <c r="K90" s="5">
        <v>298.971</v>
      </c>
      <c r="L90" s="13">
        <v>300</v>
      </c>
      <c r="M90" s="13">
        <v>300</v>
      </c>
      <c r="N90" s="4">
        <f t="shared" si="19"/>
        <v>1.1040113224056964</v>
      </c>
      <c r="O90" s="4">
        <f t="shared" si="20"/>
        <v>6.8299999999999998E-6</v>
      </c>
    </row>
    <row r="91" spans="1:15" x14ac:dyDescent="0.3">
      <c r="A91" s="4"/>
      <c r="B91" s="2">
        <v>18</v>
      </c>
      <c r="C91" s="5">
        <v>4.4243999999999999E-5</v>
      </c>
      <c r="D91" s="5">
        <v>1.156E-6</v>
      </c>
      <c r="E91" s="5">
        <v>9.0400000000000005E-7</v>
      </c>
      <c r="F91" s="5">
        <v>4.75E-7</v>
      </c>
      <c r="G91" s="5">
        <v>4.4516099999999996</v>
      </c>
      <c r="H91" s="5">
        <v>6.2537399999999996</v>
      </c>
      <c r="I91" s="5">
        <v>5.0470499999999996</v>
      </c>
      <c r="J91" s="5">
        <v>300.34100000000001</v>
      </c>
      <c r="K91" s="5">
        <v>300.62400000000002</v>
      </c>
      <c r="L91" s="13">
        <v>300</v>
      </c>
      <c r="M91" s="13">
        <v>300</v>
      </c>
      <c r="N91" s="4">
        <f t="shared" si="19"/>
        <v>0.71109563351214233</v>
      </c>
      <c r="O91" s="4">
        <f t="shared" si="20"/>
        <v>8.4500000000000006E-7</v>
      </c>
    </row>
    <row r="92" spans="1:15" x14ac:dyDescent="0.3">
      <c r="A92" s="4"/>
      <c r="B92" s="2">
        <v>19</v>
      </c>
      <c r="C92" s="5">
        <v>2.8773999999999999E-5</v>
      </c>
      <c r="D92" s="5">
        <v>1.9508999999999999E-5</v>
      </c>
      <c r="E92" s="5">
        <v>6.1600000000000001E-7</v>
      </c>
      <c r="F92" s="5">
        <v>5.8100000000000003E-7</v>
      </c>
      <c r="G92" s="5">
        <v>6.5325100000000003</v>
      </c>
      <c r="H92" s="5">
        <v>6.0722899999999997</v>
      </c>
      <c r="I92" s="5">
        <v>5.8728100000000003</v>
      </c>
      <c r="J92" s="5">
        <v>299.79500000000002</v>
      </c>
      <c r="K92" s="5">
        <v>300.08499999999998</v>
      </c>
      <c r="L92" s="13">
        <v>300</v>
      </c>
      <c r="M92" s="13">
        <v>300</v>
      </c>
      <c r="N92" s="4">
        <f t="shared" si="19"/>
        <v>0.22192341021169892</v>
      </c>
      <c r="O92" s="4">
        <f t="shared" si="20"/>
        <v>6.9019999999999993E-6</v>
      </c>
    </row>
    <row r="93" spans="1:15" x14ac:dyDescent="0.3">
      <c r="A93" s="4"/>
      <c r="B93" s="2">
        <v>20</v>
      </c>
      <c r="C93" s="5">
        <v>3.0295E-5</v>
      </c>
      <c r="D93" s="5">
        <v>1.3659999999999999E-6</v>
      </c>
      <c r="E93" s="5">
        <v>5.4600000000000005E-7</v>
      </c>
      <c r="F93" s="5">
        <v>8.1900000000000001E-7</v>
      </c>
      <c r="G93" s="5">
        <v>8.9266699999999997</v>
      </c>
      <c r="H93" s="5">
        <v>9.8623799999999999</v>
      </c>
      <c r="I93" s="5">
        <v>6.6703999999999999</v>
      </c>
      <c r="J93" s="5">
        <v>299.12</v>
      </c>
      <c r="K93" s="5">
        <v>298.24099999999999</v>
      </c>
      <c r="L93" s="13">
        <v>300</v>
      </c>
      <c r="M93" s="13">
        <v>300</v>
      </c>
      <c r="N93" s="4">
        <f t="shared" si="19"/>
        <v>1.9668454438516625</v>
      </c>
      <c r="O93" s="4">
        <f t="shared" si="20"/>
        <v>9.103333333333334E-7</v>
      </c>
    </row>
    <row r="94" spans="1:15" x14ac:dyDescent="0.3">
      <c r="A94" s="4"/>
      <c r="B94" s="2">
        <v>21</v>
      </c>
      <c r="C94" s="5">
        <v>2.7640999999999998E-5</v>
      </c>
      <c r="D94" s="5">
        <v>1.8995E-5</v>
      </c>
      <c r="E94" s="5">
        <v>5.2499999999999995E-7</v>
      </c>
      <c r="F94" s="5">
        <v>3.9200000000000002E-7</v>
      </c>
      <c r="G94" s="5">
        <v>6.18398</v>
      </c>
      <c r="H94" s="5">
        <v>5.6766800000000002</v>
      </c>
      <c r="I94" s="5">
        <v>6.7256900000000002</v>
      </c>
      <c r="J94" s="5">
        <v>299.67500000000001</v>
      </c>
      <c r="K94" s="5">
        <v>300.024</v>
      </c>
      <c r="L94" s="13">
        <v>300</v>
      </c>
      <c r="M94" s="13">
        <v>300</v>
      </c>
      <c r="N94" s="4">
        <f t="shared" si="19"/>
        <v>0.32588494902341325</v>
      </c>
      <c r="O94" s="4">
        <f t="shared" si="20"/>
        <v>6.6373333333333325E-6</v>
      </c>
    </row>
    <row r="95" spans="1:15" x14ac:dyDescent="0.3">
      <c r="A95" s="4"/>
      <c r="B95" s="2">
        <v>22</v>
      </c>
      <c r="C95" s="5">
        <v>3.1405000000000002E-5</v>
      </c>
      <c r="D95" s="5">
        <v>1.282E-6</v>
      </c>
      <c r="E95" s="5">
        <v>6.9299999999999997E-7</v>
      </c>
      <c r="F95" s="5">
        <v>4.9900000000000001E-7</v>
      </c>
      <c r="G95" s="5">
        <v>4.4157700000000002</v>
      </c>
      <c r="H95" s="5">
        <v>8.3507800000000003</v>
      </c>
      <c r="I95" s="5">
        <v>7.0869799999999996</v>
      </c>
      <c r="J95" s="5">
        <v>298.74400000000003</v>
      </c>
      <c r="K95" s="5">
        <v>299.72000000000003</v>
      </c>
      <c r="L95" s="13">
        <v>300</v>
      </c>
      <c r="M95" s="13">
        <v>300</v>
      </c>
      <c r="N95" s="4">
        <f t="shared" si="19"/>
        <v>1.2868317683364496</v>
      </c>
      <c r="O95" s="4">
        <f t="shared" si="20"/>
        <v>8.2466666666666651E-7</v>
      </c>
    </row>
    <row r="96" spans="1:15" x14ac:dyDescent="0.3">
      <c r="A96" s="4"/>
      <c r="B96" s="2">
        <v>23</v>
      </c>
      <c r="C96" s="5">
        <v>3.0499999999999999E-5</v>
      </c>
      <c r="D96" s="5">
        <v>1.9276E-5</v>
      </c>
      <c r="E96" s="5">
        <v>5.51E-7</v>
      </c>
      <c r="F96" s="5">
        <v>4.39E-7</v>
      </c>
      <c r="G96" s="5">
        <v>9.9446999999999992</v>
      </c>
      <c r="H96" s="5">
        <v>4.8729199999999997</v>
      </c>
      <c r="I96" s="5">
        <v>4.4329299999999998</v>
      </c>
      <c r="J96" s="5">
        <v>299.89800000000002</v>
      </c>
      <c r="K96" s="5">
        <v>296.14</v>
      </c>
      <c r="L96" s="13">
        <v>300</v>
      </c>
      <c r="M96" s="13">
        <v>300</v>
      </c>
      <c r="N96" s="4">
        <f t="shared" si="19"/>
        <v>3.8613474332155224</v>
      </c>
      <c r="O96" s="4">
        <f t="shared" si="20"/>
        <v>6.7553333333333329E-6</v>
      </c>
    </row>
    <row r="97" spans="1:21" x14ac:dyDescent="0.3">
      <c r="A97" s="4"/>
      <c r="B97" s="2">
        <v>24</v>
      </c>
      <c r="C97" s="5">
        <v>2.9323999999999999E-5</v>
      </c>
      <c r="D97" s="5">
        <v>1.9534E-5</v>
      </c>
      <c r="E97" s="5">
        <v>5.8599999999999998E-7</v>
      </c>
      <c r="F97" s="5">
        <v>4.3300000000000003E-7</v>
      </c>
      <c r="G97" s="5">
        <v>5.0508499999999996</v>
      </c>
      <c r="H97" s="5">
        <v>5.7303699999999997</v>
      </c>
      <c r="I97" s="5">
        <v>5.2138299999999997</v>
      </c>
      <c r="J97" s="5">
        <v>299.95800000000003</v>
      </c>
      <c r="K97" s="5">
        <v>299.67599999999999</v>
      </c>
      <c r="L97" s="13">
        <v>300</v>
      </c>
      <c r="M97" s="13">
        <v>300</v>
      </c>
      <c r="N97" s="4">
        <f t="shared" si="19"/>
        <v>0.32671088136149629</v>
      </c>
      <c r="O97" s="4">
        <f t="shared" si="20"/>
        <v>6.8510000000000001E-6</v>
      </c>
    </row>
    <row r="98" spans="1:21" x14ac:dyDescent="0.3">
      <c r="A98" s="4"/>
      <c r="B98" s="2">
        <v>25</v>
      </c>
      <c r="C98" s="5">
        <v>2.9762000000000001E-5</v>
      </c>
      <c r="D98" s="5">
        <v>1.403E-6</v>
      </c>
      <c r="E98" s="5">
        <v>6.1699999999999998E-7</v>
      </c>
      <c r="F98" s="5">
        <v>6.1699999999999998E-7</v>
      </c>
      <c r="G98" s="5">
        <v>6.3929499999999999</v>
      </c>
      <c r="H98" s="5">
        <v>6.6471499999999999</v>
      </c>
      <c r="I98" s="5">
        <v>6.4287000000000001</v>
      </c>
      <c r="J98" s="5">
        <v>299.92899999999997</v>
      </c>
      <c r="K98" s="5">
        <v>300.09399999999999</v>
      </c>
      <c r="L98" s="13">
        <v>300</v>
      </c>
      <c r="M98" s="13">
        <v>300</v>
      </c>
      <c r="N98" s="4">
        <f t="shared" si="19"/>
        <v>0.11780067911520134</v>
      </c>
      <c r="O98" s="4">
        <f t="shared" si="20"/>
        <v>8.7900000000000008E-7</v>
      </c>
    </row>
    <row r="99" spans="1:21" x14ac:dyDescent="0.3">
      <c r="A99" s="4"/>
      <c r="B99" s="2">
        <v>26</v>
      </c>
      <c r="C99" s="5">
        <v>3.0423999999999999E-5</v>
      </c>
      <c r="D99" s="5">
        <v>1.6029999999999999E-6</v>
      </c>
      <c r="E99" s="5">
        <v>6.6300000000000005E-7</v>
      </c>
      <c r="F99" s="5">
        <v>5.3399999999999999E-7</v>
      </c>
      <c r="G99" s="5">
        <v>5.5339299999999998</v>
      </c>
      <c r="H99" s="5">
        <v>5.5512100000000002</v>
      </c>
      <c r="I99" s="5">
        <v>6.1128200000000001</v>
      </c>
      <c r="J99" s="5">
        <v>299.995</v>
      </c>
      <c r="K99" s="5">
        <v>299.66800000000001</v>
      </c>
      <c r="L99" s="13">
        <v>300</v>
      </c>
      <c r="M99" s="13">
        <v>300</v>
      </c>
      <c r="N99" s="4">
        <f t="shared" si="19"/>
        <v>0.33203764846775391</v>
      </c>
      <c r="O99" s="4">
        <f t="shared" si="20"/>
        <v>9.3333333333333333E-7</v>
      </c>
    </row>
    <row r="100" spans="1:21" x14ac:dyDescent="0.3">
      <c r="A100" s="4"/>
      <c r="B100" s="2">
        <v>27</v>
      </c>
      <c r="C100" s="5">
        <v>3.0360000000000001E-5</v>
      </c>
      <c r="D100" s="5">
        <v>1.0470000000000001E-6</v>
      </c>
      <c r="E100" s="5">
        <v>5.6100000000000001E-7</v>
      </c>
      <c r="F100" s="5">
        <v>4.5499999999999998E-7</v>
      </c>
      <c r="G100" s="5">
        <v>7.3089500000000003</v>
      </c>
      <c r="H100" s="5">
        <v>4.8755199999999999</v>
      </c>
      <c r="I100" s="5">
        <v>4.5772500000000003</v>
      </c>
      <c r="J100" s="5">
        <v>300.07</v>
      </c>
      <c r="K100" s="5">
        <v>298.447</v>
      </c>
      <c r="L100" s="13">
        <v>300</v>
      </c>
      <c r="M100" s="13">
        <v>300</v>
      </c>
      <c r="N100" s="4">
        <f t="shared" si="19"/>
        <v>1.5545767912843644</v>
      </c>
      <c r="O100" s="4">
        <f t="shared" si="20"/>
        <v>6.876666666666667E-7</v>
      </c>
    </row>
    <row r="101" spans="1:21" x14ac:dyDescent="0.3">
      <c r="A101" s="4"/>
      <c r="B101" s="2">
        <v>28</v>
      </c>
      <c r="C101" s="5">
        <v>2.8923000000000001E-5</v>
      </c>
      <c r="D101" s="5">
        <v>8.9500000000000001E-7</v>
      </c>
      <c r="E101" s="5">
        <v>5.0200000000000002E-7</v>
      </c>
      <c r="F101" s="5">
        <v>4.01E-7</v>
      </c>
      <c r="G101" s="5">
        <v>5.11876</v>
      </c>
      <c r="H101" s="5">
        <v>4.4124400000000001</v>
      </c>
      <c r="I101" s="5">
        <v>4.4599200000000003</v>
      </c>
      <c r="J101" s="5">
        <v>299.98899999999998</v>
      </c>
      <c r="K101" s="5">
        <v>299.67399999999998</v>
      </c>
      <c r="L101" s="13">
        <v>300</v>
      </c>
      <c r="M101" s="13">
        <v>300</v>
      </c>
      <c r="N101" s="4">
        <f t="shared" si="19"/>
        <v>0.32618553002856326</v>
      </c>
      <c r="O101" s="4">
        <f t="shared" si="20"/>
        <v>5.9933333333333333E-7</v>
      </c>
    </row>
    <row r="102" spans="1:21" x14ac:dyDescent="0.3">
      <c r="A102" s="4"/>
      <c r="B102" s="2">
        <v>29</v>
      </c>
      <c r="C102" s="5">
        <v>3.0015999999999999E-5</v>
      </c>
      <c r="D102" s="5">
        <v>1.125E-6</v>
      </c>
      <c r="E102" s="5">
        <v>6.9100000000000003E-7</v>
      </c>
      <c r="F102" s="5">
        <v>7.1600000000000001E-7</v>
      </c>
      <c r="G102" s="5">
        <v>5.6068600000000002</v>
      </c>
      <c r="H102" s="5">
        <v>4.6101599999999996</v>
      </c>
      <c r="I102" s="5">
        <v>5.1956899999999999</v>
      </c>
      <c r="J102" s="5">
        <v>300.14400000000001</v>
      </c>
      <c r="K102" s="5">
        <v>299.63400000000001</v>
      </c>
      <c r="L102" s="13">
        <v>300</v>
      </c>
      <c r="M102" s="13">
        <v>300</v>
      </c>
      <c r="N102" s="4">
        <f t="shared" si="19"/>
        <v>0.39330903879772577</v>
      </c>
      <c r="O102" s="4">
        <f t="shared" si="20"/>
        <v>8.4399999999999999E-7</v>
      </c>
    </row>
    <row r="103" spans="1:21" x14ac:dyDescent="0.3">
      <c r="A103" s="4"/>
      <c r="B103" s="2">
        <v>30</v>
      </c>
      <c r="C103" s="5">
        <v>4.1400999999999999E-5</v>
      </c>
      <c r="D103" s="5">
        <v>1.9119000000000001E-5</v>
      </c>
      <c r="E103" s="5">
        <v>5.9999999999999997E-7</v>
      </c>
      <c r="F103" s="5">
        <v>5.0200000000000002E-7</v>
      </c>
      <c r="G103" s="5">
        <v>8.13992</v>
      </c>
      <c r="H103" s="5">
        <v>4.4630299999999998</v>
      </c>
      <c r="I103" s="5">
        <v>5.5475099999999999</v>
      </c>
      <c r="J103" s="5">
        <v>300.27100000000002</v>
      </c>
      <c r="K103" s="5">
        <v>297.95400000000001</v>
      </c>
      <c r="L103" s="13">
        <v>300</v>
      </c>
      <c r="M103" s="13">
        <v>300</v>
      </c>
      <c r="N103" s="4">
        <f t="shared" si="19"/>
        <v>2.0638694241642264</v>
      </c>
      <c r="O103" s="4">
        <f t="shared" si="20"/>
        <v>6.7403333333333339E-6</v>
      </c>
    </row>
    <row r="104" spans="1:21" x14ac:dyDescent="0.3">
      <c r="A104" s="4"/>
      <c r="B104" s="3" t="s">
        <v>12</v>
      </c>
      <c r="C104" s="1">
        <f t="shared" ref="C104:M104" si="21">AVERAGE(C74:C103)</f>
        <v>3.2155233333333333E-5</v>
      </c>
      <c r="D104" s="1">
        <f t="shared" si="21"/>
        <v>1.0791033333333329E-5</v>
      </c>
      <c r="E104" s="1">
        <f t="shared" si="21"/>
        <v>6.0153333333333328E-7</v>
      </c>
      <c r="F104" s="1">
        <f t="shared" si="21"/>
        <v>5.0503333333333334E-7</v>
      </c>
      <c r="G104" s="1">
        <f t="shared" si="21"/>
        <v>5.9808380000000012</v>
      </c>
      <c r="H104" s="1">
        <f t="shared" si="21"/>
        <v>6.1779229999999981</v>
      </c>
      <c r="I104" s="1">
        <f t="shared" si="21"/>
        <v>6.0391546666666667</v>
      </c>
      <c r="J104" s="1">
        <f t="shared" si="21"/>
        <v>299.86026666666669</v>
      </c>
      <c r="K104" s="1">
        <f t="shared" si="21"/>
        <v>299.50673333333339</v>
      </c>
      <c r="L104" s="1">
        <f t="shared" si="21"/>
        <v>300</v>
      </c>
      <c r="M104" s="1">
        <f t="shared" si="21"/>
        <v>300</v>
      </c>
      <c r="N104" s="1">
        <f t="shared" ref="N104" si="22">AVERAGE(N74:N103)</f>
        <v>1.0683289571161414</v>
      </c>
      <c r="O104" s="1">
        <f t="shared" ref="O104" si="23">AVERAGE(O74:O103)</f>
        <v>3.9658666666666662E-6</v>
      </c>
    </row>
    <row r="105" spans="1:21" x14ac:dyDescent="0.3">
      <c r="A105" s="4"/>
      <c r="B105" s="3" t="s">
        <v>13</v>
      </c>
      <c r="C105" s="4">
        <f>_xlfn.STDEV.S(C74:C103)</f>
        <v>7.3635172193884288E-6</v>
      </c>
      <c r="D105" s="4">
        <f t="shared" ref="D105:O105" si="24">_xlfn.STDEV.S(D74:D103)</f>
        <v>9.1535442824014928E-6</v>
      </c>
      <c r="E105" s="4">
        <f t="shared" si="24"/>
        <v>1.2180729079966445E-7</v>
      </c>
      <c r="F105" s="4">
        <f t="shared" si="24"/>
        <v>1.09278348593234E-7</v>
      </c>
      <c r="G105" s="4">
        <f t="shared" si="24"/>
        <v>1.3445567500760829</v>
      </c>
      <c r="H105" s="4">
        <f t="shared" si="24"/>
        <v>1.6283581322495133</v>
      </c>
      <c r="I105" s="4">
        <f t="shared" si="24"/>
        <v>1.2547973844457732</v>
      </c>
      <c r="J105" s="4">
        <f t="shared" si="24"/>
        <v>0.52108943790759132</v>
      </c>
      <c r="K105" s="4">
        <f t="shared" si="24"/>
        <v>1.1769625117322118</v>
      </c>
      <c r="L105" s="4">
        <f t="shared" si="24"/>
        <v>0</v>
      </c>
      <c r="M105" s="4">
        <f t="shared" si="24"/>
        <v>0</v>
      </c>
      <c r="N105" s="4">
        <f t="shared" si="24"/>
        <v>0.8648658094360826</v>
      </c>
      <c r="O105" s="4">
        <f t="shared" si="24"/>
        <v>3.0435911217630889E-6</v>
      </c>
    </row>
    <row r="106" spans="1:21" x14ac:dyDescent="0.3">
      <c r="A106" s="4"/>
      <c r="B106" s="3" t="s">
        <v>14</v>
      </c>
      <c r="C106" s="4">
        <f>_xlfn.CONFIDENCE.T(0.05,C105,COUNT(B74:B103))</f>
        <v>2.7495825178435816E-6</v>
      </c>
      <c r="D106" s="4">
        <f t="shared" ref="D106" si="25">_xlfn.CONFIDENCE.T(0.05,D105,COUNT(C74:C103))</f>
        <v>3.417989608135738E-6</v>
      </c>
      <c r="E106" s="4">
        <f>_xlfn.CONFIDENCE.T(0.05,E105,COUNT(D74:D103))</f>
        <v>4.5483589886473187E-8</v>
      </c>
      <c r="F106" s="4">
        <f t="shared" ref="F106" si="26">_xlfn.CONFIDENCE.T(0.05,F105,COUNT(E74:E103))</f>
        <v>4.0805205979504489E-8</v>
      </c>
      <c r="G106" s="4">
        <f t="shared" ref="G106" si="27">_xlfn.CONFIDENCE.T(0.05,G105,COUNT(F74:F103))</f>
        <v>0.50206574169793661</v>
      </c>
      <c r="H106" s="4">
        <f t="shared" ref="H106" si="28">_xlfn.CONFIDENCE.T(0.05,H105,COUNT(G74:G103))</f>
        <v>0.60803891942192645</v>
      </c>
      <c r="I106" s="4">
        <f t="shared" ref="I106" si="29">_xlfn.CONFIDENCE.T(0.05,I105,COUNT(H74:H103))</f>
        <v>0.46854904374006484</v>
      </c>
      <c r="J106" s="4">
        <f t="shared" ref="J106" si="30">_xlfn.CONFIDENCE.T(0.05,J105,COUNT(I74:I103))</f>
        <v>0.19457799391452363</v>
      </c>
      <c r="K106" s="4">
        <f t="shared" ref="K106" si="31">_xlfn.CONFIDENCE.T(0.05,K105,COUNT(J74:J103))</f>
        <v>0.43948502461503541</v>
      </c>
      <c r="L106" s="4" t="e">
        <f t="shared" ref="L106" si="32">_xlfn.CONFIDENCE.T(0.05,L105,COUNT(K74:K103))</f>
        <v>#NUM!</v>
      </c>
      <c r="M106" s="4" t="e">
        <f t="shared" ref="M106" si="33">_xlfn.CONFIDENCE.T(0.05,M105,COUNT(L74:L103))</f>
        <v>#NUM!</v>
      </c>
      <c r="N106" s="4">
        <f t="shared" ref="N106" si="34">_xlfn.CONFIDENCE.T(0.05,N105,COUNT(M74:M103))</f>
        <v>0.32294620071569491</v>
      </c>
      <c r="O106" s="4">
        <f t="shared" ref="O106" si="35">_xlfn.CONFIDENCE.T(0.05,O105,COUNT(N74:N103))</f>
        <v>1.1364956026488075E-6</v>
      </c>
    </row>
    <row r="108" spans="1:21" x14ac:dyDescent="0.3">
      <c r="A108" s="3" t="s">
        <v>18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21" x14ac:dyDescent="0.3">
      <c r="A109" s="4"/>
      <c r="B109" s="6" t="s">
        <v>15</v>
      </c>
      <c r="C109" s="7" t="s">
        <v>0</v>
      </c>
      <c r="D109" s="7" t="s">
        <v>1</v>
      </c>
      <c r="E109" s="7" t="s">
        <v>2</v>
      </c>
      <c r="F109" s="7" t="s">
        <v>3</v>
      </c>
      <c r="G109" s="7" t="s">
        <v>19</v>
      </c>
      <c r="H109" s="7" t="s">
        <v>20</v>
      </c>
      <c r="I109" s="7" t="s">
        <v>21</v>
      </c>
      <c r="J109" s="7" t="s">
        <v>4</v>
      </c>
      <c r="K109" s="7" t="s">
        <v>5</v>
      </c>
      <c r="L109" s="7" t="s">
        <v>6</v>
      </c>
      <c r="M109" s="7" t="s">
        <v>22</v>
      </c>
      <c r="N109" s="7" t="s">
        <v>23</v>
      </c>
      <c r="O109" s="7" t="s">
        <v>24</v>
      </c>
      <c r="P109" s="7" t="s">
        <v>7</v>
      </c>
      <c r="Q109" s="7" t="s">
        <v>8</v>
      </c>
      <c r="R109" s="7" t="s">
        <v>9</v>
      </c>
      <c r="S109" s="7" t="s">
        <v>10</v>
      </c>
      <c r="T109" s="3" t="s">
        <v>59</v>
      </c>
      <c r="U109" s="3" t="s">
        <v>60</v>
      </c>
    </row>
    <row r="110" spans="1:21" x14ac:dyDescent="0.3">
      <c r="A110" s="4"/>
      <c r="B110" s="2">
        <v>1</v>
      </c>
      <c r="C110" s="8">
        <v>4.4128999999999997E-5</v>
      </c>
      <c r="D110" s="8">
        <v>1.8947999999999999E-5</v>
      </c>
      <c r="E110" s="8">
        <v>4.7800000000000002E-7</v>
      </c>
      <c r="F110" s="8">
        <v>4.82E-7</v>
      </c>
      <c r="G110" s="8">
        <v>5.6499999999999999E-7</v>
      </c>
      <c r="H110" s="8">
        <v>4.82E-7</v>
      </c>
      <c r="I110" s="8">
        <v>3.7500000000000001E-7</v>
      </c>
      <c r="J110" s="8">
        <v>0.99280199999999996</v>
      </c>
      <c r="K110" s="8">
        <v>0.99570700000000001</v>
      </c>
      <c r="L110" s="8">
        <v>0.98820600000000003</v>
      </c>
      <c r="M110" s="8">
        <v>0.98962899999999998</v>
      </c>
      <c r="N110" s="8">
        <v>0.99643300000000001</v>
      </c>
      <c r="O110" s="8">
        <v>0.98902599999999996</v>
      </c>
      <c r="P110" s="8">
        <v>300</v>
      </c>
      <c r="Q110" s="8">
        <v>300.00099999999998</v>
      </c>
      <c r="R110" s="13">
        <v>300</v>
      </c>
      <c r="S110" s="13">
        <v>300</v>
      </c>
      <c r="T110">
        <f>SQRT(((R110-P110)^2) + ((S110-Q110)^2))</f>
        <v>9.9999999997635314E-4</v>
      </c>
      <c r="U110">
        <f>AVERAGE(D110:I110)</f>
        <v>3.5549999999999994E-6</v>
      </c>
    </row>
    <row r="111" spans="1:21" x14ac:dyDescent="0.3">
      <c r="A111" s="4"/>
      <c r="B111" s="2">
        <v>2</v>
      </c>
      <c r="C111" s="8">
        <v>4.1316999999999998E-5</v>
      </c>
      <c r="D111" s="8">
        <v>1.0869999999999999E-6</v>
      </c>
      <c r="E111" s="8">
        <v>4.2800000000000002E-7</v>
      </c>
      <c r="F111" s="8">
        <v>2.0713999999999999E-5</v>
      </c>
      <c r="G111" s="8">
        <v>4.8100000000000003E-7</v>
      </c>
      <c r="H111" s="8">
        <v>3.4700000000000002E-7</v>
      </c>
      <c r="I111" s="8">
        <v>4.0900000000000002E-7</v>
      </c>
      <c r="J111" s="8">
        <v>0.98561399999999999</v>
      </c>
      <c r="K111" s="8">
        <v>0.99165199999999998</v>
      </c>
      <c r="L111" s="8">
        <v>0.99463000000000001</v>
      </c>
      <c r="M111" s="8">
        <v>0.98838400000000004</v>
      </c>
      <c r="N111" s="8">
        <v>0.98690100000000003</v>
      </c>
      <c r="O111" s="8">
        <v>0.99491600000000002</v>
      </c>
      <c r="P111" s="8">
        <v>299.99900000000002</v>
      </c>
      <c r="Q111" s="8">
        <v>299.995</v>
      </c>
      <c r="R111" s="13">
        <v>300</v>
      </c>
      <c r="S111" s="13">
        <v>300</v>
      </c>
      <c r="T111" s="4">
        <f t="shared" ref="T111:T139" si="36">SQRT(((R111-P111)^2) + ((S111-Q111)^2))</f>
        <v>5.0990195135836884E-3</v>
      </c>
      <c r="U111" s="4">
        <f t="shared" ref="U111:U139" si="37">AVERAGE(D111:I111)</f>
        <v>3.9109999999999995E-6</v>
      </c>
    </row>
    <row r="112" spans="1:21" x14ac:dyDescent="0.3">
      <c r="A112" s="4"/>
      <c r="B112" s="2">
        <v>3</v>
      </c>
      <c r="C112" s="8">
        <v>4.3106999999999999E-5</v>
      </c>
      <c r="D112" s="8">
        <v>1.9094E-5</v>
      </c>
      <c r="E112" s="8">
        <v>5.4300000000000003E-7</v>
      </c>
      <c r="F112" s="8">
        <v>8.5700000000000001E-7</v>
      </c>
      <c r="G112" s="8">
        <v>4.4900000000000001E-7</v>
      </c>
      <c r="H112" s="8">
        <v>4.9599999999999999E-7</v>
      </c>
      <c r="I112" s="8">
        <v>5.4000000000000002E-7</v>
      </c>
      <c r="J112" s="8">
        <v>0.990676</v>
      </c>
      <c r="K112" s="8">
        <v>0.98836299999999999</v>
      </c>
      <c r="L112" s="8">
        <v>0.98563800000000001</v>
      </c>
      <c r="M112" s="8">
        <v>0.98280800000000001</v>
      </c>
      <c r="N112" s="8">
        <v>0.98900100000000002</v>
      </c>
      <c r="O112" s="8">
        <v>0.98292599999999997</v>
      </c>
      <c r="P112" s="8">
        <v>300.00099999999998</v>
      </c>
      <c r="Q112" s="8">
        <v>299.99599999999998</v>
      </c>
      <c r="R112" s="13">
        <v>300</v>
      </c>
      <c r="S112" s="13">
        <v>300</v>
      </c>
      <c r="T112" s="4">
        <f t="shared" si="36"/>
        <v>4.1231056256304539E-3</v>
      </c>
      <c r="U112" s="4">
        <f t="shared" si="37"/>
        <v>3.6631666666666669E-6</v>
      </c>
    </row>
    <row r="113" spans="1:21" x14ac:dyDescent="0.3">
      <c r="A113" s="4"/>
      <c r="B113" s="2">
        <v>4</v>
      </c>
      <c r="C113" s="8">
        <v>5.2169000000000001E-5</v>
      </c>
      <c r="D113" s="8">
        <v>1.531E-6</v>
      </c>
      <c r="E113" s="8">
        <v>5.1600000000000001E-7</v>
      </c>
      <c r="F113" s="8">
        <v>3.9900000000000001E-7</v>
      </c>
      <c r="G113" s="8">
        <v>4.1300000000000001E-7</v>
      </c>
      <c r="H113" s="8">
        <v>4.1300000000000001E-7</v>
      </c>
      <c r="I113" s="8">
        <v>4.8400000000000005E-7</v>
      </c>
      <c r="J113" s="8">
        <v>0.99825699999999995</v>
      </c>
      <c r="K113" s="8">
        <v>0.98910399999999998</v>
      </c>
      <c r="L113" s="8">
        <v>0.98547899999999999</v>
      </c>
      <c r="M113" s="8">
        <v>0.98909800000000003</v>
      </c>
      <c r="N113" s="8">
        <v>0.991201</v>
      </c>
      <c r="O113" s="8">
        <v>0.98703700000000005</v>
      </c>
      <c r="P113" s="8">
        <v>300.00099999999998</v>
      </c>
      <c r="Q113" s="8">
        <v>300.00400000000002</v>
      </c>
      <c r="R113" s="13">
        <v>300</v>
      </c>
      <c r="S113" s="13">
        <v>300</v>
      </c>
      <c r="T113" s="4">
        <f t="shared" si="36"/>
        <v>4.1231056256304539E-3</v>
      </c>
      <c r="U113" s="4">
        <f t="shared" si="37"/>
        <v>6.2600000000000002E-7</v>
      </c>
    </row>
    <row r="114" spans="1:21" x14ac:dyDescent="0.3">
      <c r="A114" s="4"/>
      <c r="B114" s="2">
        <v>5</v>
      </c>
      <c r="C114" s="8">
        <v>6.0905E-5</v>
      </c>
      <c r="D114" s="8">
        <v>1.8955000000000001E-5</v>
      </c>
      <c r="E114" s="8">
        <v>5.5799999999999999E-7</v>
      </c>
      <c r="F114" s="8">
        <v>2.1719E-5</v>
      </c>
      <c r="G114" s="8">
        <v>3.9200000000000002E-7</v>
      </c>
      <c r="H114" s="8">
        <v>3.9799999999999999E-7</v>
      </c>
      <c r="I114" s="8">
        <v>4.0400000000000002E-7</v>
      </c>
      <c r="J114" s="8">
        <v>0.98070000000000002</v>
      </c>
      <c r="K114" s="8">
        <v>0.98727299999999996</v>
      </c>
      <c r="L114" s="8">
        <v>0.99530700000000005</v>
      </c>
      <c r="M114" s="8">
        <v>0.99462200000000001</v>
      </c>
      <c r="N114" s="8">
        <v>0.98361500000000002</v>
      </c>
      <c r="O114" s="8">
        <v>0.98862099999999997</v>
      </c>
      <c r="P114" s="8">
        <v>300.00099999999998</v>
      </c>
      <c r="Q114" s="8">
        <v>299.995</v>
      </c>
      <c r="R114" s="13">
        <v>300</v>
      </c>
      <c r="S114" s="13">
        <v>300</v>
      </c>
      <c r="T114" s="4">
        <f t="shared" si="36"/>
        <v>5.0990195135836884E-3</v>
      </c>
      <c r="U114" s="4">
        <f t="shared" si="37"/>
        <v>7.0709999999999997E-6</v>
      </c>
    </row>
    <row r="115" spans="1:21" x14ac:dyDescent="0.3">
      <c r="A115" s="4"/>
      <c r="B115" s="2">
        <v>6</v>
      </c>
      <c r="C115" s="8">
        <v>4.2463000000000003E-5</v>
      </c>
      <c r="D115" s="8">
        <v>1.9908999999999999E-5</v>
      </c>
      <c r="E115" s="8">
        <v>5.6599999999999996E-7</v>
      </c>
      <c r="F115" s="8">
        <v>4.9299999999999998E-7</v>
      </c>
      <c r="G115" s="8">
        <v>4.5299999999999999E-7</v>
      </c>
      <c r="H115" s="8">
        <v>4.1899999999999998E-7</v>
      </c>
      <c r="I115" s="8">
        <v>3.9900000000000001E-7</v>
      </c>
      <c r="J115" s="8">
        <v>0.99358500000000005</v>
      </c>
      <c r="K115" s="8">
        <v>0.99670099999999995</v>
      </c>
      <c r="L115" s="8">
        <v>0.98575599999999997</v>
      </c>
      <c r="M115" s="8">
        <v>0.98022699999999996</v>
      </c>
      <c r="N115" s="8">
        <v>0.98241800000000001</v>
      </c>
      <c r="O115" s="8">
        <v>0.98110600000000003</v>
      </c>
      <c r="P115" s="8">
        <v>299.99900000000002</v>
      </c>
      <c r="Q115" s="8">
        <v>300.00400000000002</v>
      </c>
      <c r="R115" s="13">
        <v>300</v>
      </c>
      <c r="S115" s="13">
        <v>300</v>
      </c>
      <c r="T115" s="4">
        <f t="shared" si="36"/>
        <v>4.1231056256304539E-3</v>
      </c>
      <c r="U115" s="4">
        <f t="shared" si="37"/>
        <v>3.7065000000000004E-6</v>
      </c>
    </row>
    <row r="116" spans="1:21" x14ac:dyDescent="0.3">
      <c r="A116" s="4"/>
      <c r="B116" s="2">
        <v>7</v>
      </c>
      <c r="C116" s="8">
        <v>4.1616999999999998E-5</v>
      </c>
      <c r="D116" s="8">
        <v>1.9745000000000002E-5</v>
      </c>
      <c r="E116" s="8">
        <v>5.4499999999999997E-7</v>
      </c>
      <c r="F116" s="8">
        <v>4.4099999999999999E-7</v>
      </c>
      <c r="G116" s="8">
        <v>4.5999999999999999E-7</v>
      </c>
      <c r="H116" s="8">
        <v>4.1100000000000001E-7</v>
      </c>
      <c r="I116" s="8">
        <v>3.9200000000000002E-7</v>
      </c>
      <c r="J116" s="8">
        <v>0.98167899999999997</v>
      </c>
      <c r="K116" s="8">
        <v>0.98984000000000005</v>
      </c>
      <c r="L116" s="8">
        <v>0.98725499999999999</v>
      </c>
      <c r="M116" s="8">
        <v>0.99196300000000004</v>
      </c>
      <c r="N116" s="8">
        <v>0.99717299999999998</v>
      </c>
      <c r="O116" s="8">
        <v>0.98495299999999997</v>
      </c>
      <c r="P116" s="8">
        <v>299.99700000000001</v>
      </c>
      <c r="Q116" s="8">
        <v>299.995</v>
      </c>
      <c r="R116" s="13">
        <v>300</v>
      </c>
      <c r="S116" s="13">
        <v>300</v>
      </c>
      <c r="T116" s="4">
        <f t="shared" si="36"/>
        <v>5.8309518948341478E-3</v>
      </c>
      <c r="U116" s="4">
        <f t="shared" si="37"/>
        <v>3.6656666666666665E-6</v>
      </c>
    </row>
    <row r="117" spans="1:21" x14ac:dyDescent="0.3">
      <c r="A117" s="4"/>
      <c r="B117" s="2">
        <v>8</v>
      </c>
      <c r="C117" s="8">
        <v>4.1746000000000003E-5</v>
      </c>
      <c r="D117" s="8">
        <v>1.9256E-5</v>
      </c>
      <c r="E117" s="8">
        <v>7.9800000000000003E-7</v>
      </c>
      <c r="F117" s="8">
        <v>4.0900000000000002E-7</v>
      </c>
      <c r="G117" s="8">
        <v>4.2599999999999998E-7</v>
      </c>
      <c r="H117" s="8">
        <v>4.7100000000000002E-7</v>
      </c>
      <c r="I117" s="8">
        <v>4.34E-7</v>
      </c>
      <c r="J117" s="8">
        <v>0.99230600000000002</v>
      </c>
      <c r="K117" s="8">
        <v>0.99804099999999996</v>
      </c>
      <c r="L117" s="8">
        <v>0.98419100000000004</v>
      </c>
      <c r="M117" s="8">
        <v>0.98706700000000003</v>
      </c>
      <c r="N117" s="8">
        <v>0.99034199999999994</v>
      </c>
      <c r="O117" s="8">
        <v>0.99449699999999996</v>
      </c>
      <c r="P117" s="8">
        <v>300.00200000000001</v>
      </c>
      <c r="Q117" s="8">
        <v>300.00200000000001</v>
      </c>
      <c r="R117" s="13">
        <v>300</v>
      </c>
      <c r="S117" s="13">
        <v>300</v>
      </c>
      <c r="T117" s="4">
        <f t="shared" si="36"/>
        <v>2.8284271247596953E-3</v>
      </c>
      <c r="U117" s="4">
        <f t="shared" si="37"/>
        <v>3.6323333333333329E-6</v>
      </c>
    </row>
    <row r="118" spans="1:21" x14ac:dyDescent="0.3">
      <c r="A118" s="4"/>
      <c r="B118" s="2">
        <v>9</v>
      </c>
      <c r="C118" s="8">
        <v>4.3441E-5</v>
      </c>
      <c r="D118" s="8">
        <v>1.2419999999999999E-6</v>
      </c>
      <c r="E118" s="8">
        <v>7.3600000000000003E-7</v>
      </c>
      <c r="F118" s="8">
        <v>4.4099999999999999E-7</v>
      </c>
      <c r="G118" s="8">
        <v>4.4799999999999999E-7</v>
      </c>
      <c r="H118" s="8">
        <v>4.51E-7</v>
      </c>
      <c r="I118" s="8">
        <v>1.934E-6</v>
      </c>
      <c r="J118" s="8">
        <v>0.98724599999999996</v>
      </c>
      <c r="K118" s="8">
        <v>0.99787700000000001</v>
      </c>
      <c r="L118" s="8">
        <v>0.99831099999999995</v>
      </c>
      <c r="M118" s="8">
        <v>0.985595</v>
      </c>
      <c r="N118" s="8">
        <v>0.98309299999999999</v>
      </c>
      <c r="O118" s="8">
        <v>0.98007100000000003</v>
      </c>
      <c r="P118" s="8">
        <v>299.99400000000003</v>
      </c>
      <c r="Q118" s="8">
        <v>300.00599999999997</v>
      </c>
      <c r="R118" s="13">
        <v>300</v>
      </c>
      <c r="S118" s="13">
        <v>300</v>
      </c>
      <c r="T118" s="4">
        <f t="shared" si="36"/>
        <v>8.4852813741986971E-3</v>
      </c>
      <c r="U118" s="4">
        <f t="shared" si="37"/>
        <v>8.7533333333333331E-7</v>
      </c>
    </row>
    <row r="119" spans="1:21" x14ac:dyDescent="0.3">
      <c r="A119" s="4"/>
      <c r="B119" s="2">
        <v>10</v>
      </c>
      <c r="C119" s="8">
        <v>4.6733999999999997E-5</v>
      </c>
      <c r="D119" s="8">
        <v>1.8943000000000001E-5</v>
      </c>
      <c r="E119" s="8">
        <v>5.4700000000000001E-7</v>
      </c>
      <c r="F119" s="8">
        <v>5.3399999999999999E-7</v>
      </c>
      <c r="G119" s="8">
        <v>2.4439999999999998E-6</v>
      </c>
      <c r="H119" s="8">
        <v>3.89E-7</v>
      </c>
      <c r="I119" s="8">
        <v>4.4099999999999999E-7</v>
      </c>
      <c r="J119" s="8">
        <v>0.99059699999999995</v>
      </c>
      <c r="K119" s="8">
        <v>0.983649</v>
      </c>
      <c r="L119" s="8">
        <v>0.98268999999999995</v>
      </c>
      <c r="M119" s="8">
        <v>0.99092599999999997</v>
      </c>
      <c r="N119" s="8">
        <v>0.99767799999999995</v>
      </c>
      <c r="O119" s="8">
        <v>0.99654900000000002</v>
      </c>
      <c r="P119" s="8">
        <v>300.00400000000002</v>
      </c>
      <c r="Q119" s="8">
        <v>299.99599999999998</v>
      </c>
      <c r="R119" s="13">
        <v>300</v>
      </c>
      <c r="S119" s="13">
        <v>300</v>
      </c>
      <c r="T119" s="4">
        <f t="shared" si="36"/>
        <v>5.6568542495193906E-3</v>
      </c>
      <c r="U119" s="4">
        <f t="shared" si="37"/>
        <v>3.8829999999999999E-6</v>
      </c>
    </row>
    <row r="120" spans="1:21" x14ac:dyDescent="0.3">
      <c r="A120" s="4"/>
      <c r="B120" s="2">
        <v>11</v>
      </c>
      <c r="C120" s="8">
        <v>4.1841000000000001E-5</v>
      </c>
      <c r="D120" s="8">
        <v>1.2049999999999999E-6</v>
      </c>
      <c r="E120" s="8">
        <v>5.4000000000000002E-7</v>
      </c>
      <c r="F120" s="8">
        <v>4.6899999999999998E-7</v>
      </c>
      <c r="G120" s="8">
        <v>3.8299999999999998E-7</v>
      </c>
      <c r="H120" s="8">
        <v>7.6899999999999996E-7</v>
      </c>
      <c r="I120" s="8">
        <v>5.3300000000000002E-7</v>
      </c>
      <c r="J120" s="8">
        <v>0.99533700000000003</v>
      </c>
      <c r="K120" s="8">
        <v>0.98081799999999997</v>
      </c>
      <c r="L120" s="8">
        <v>0.99645300000000003</v>
      </c>
      <c r="M120" s="8">
        <v>0.98560400000000004</v>
      </c>
      <c r="N120" s="8">
        <v>0.99023799999999995</v>
      </c>
      <c r="O120" s="8">
        <v>0.98113499999999998</v>
      </c>
      <c r="P120" s="8">
        <v>299.99799999999999</v>
      </c>
      <c r="Q120" s="8">
        <v>299.99200000000002</v>
      </c>
      <c r="R120" s="13">
        <v>300</v>
      </c>
      <c r="S120" s="13">
        <v>300</v>
      </c>
      <c r="T120" s="4">
        <f t="shared" si="36"/>
        <v>8.2462112512195502E-3</v>
      </c>
      <c r="U120" s="4">
        <f t="shared" si="37"/>
        <v>6.498333333333332E-7</v>
      </c>
    </row>
    <row r="121" spans="1:21" x14ac:dyDescent="0.3">
      <c r="A121" s="4"/>
      <c r="B121" s="2">
        <v>12</v>
      </c>
      <c r="C121" s="8">
        <v>6.1391999999999998E-5</v>
      </c>
      <c r="D121" s="8">
        <v>1.9168999999999999E-5</v>
      </c>
      <c r="E121" s="8">
        <v>4.8400000000000005E-7</v>
      </c>
      <c r="F121" s="8">
        <v>5.4099999999999999E-7</v>
      </c>
      <c r="G121" s="8">
        <v>7.0299999999999998E-7</v>
      </c>
      <c r="H121" s="8">
        <v>5.0200000000000002E-7</v>
      </c>
      <c r="I121" s="8">
        <v>4.6699999999999999E-7</v>
      </c>
      <c r="J121" s="8">
        <v>0.98378600000000005</v>
      </c>
      <c r="K121" s="8">
        <v>0.99536100000000005</v>
      </c>
      <c r="L121" s="8">
        <v>0.98960899999999996</v>
      </c>
      <c r="M121" s="8">
        <v>0.988043</v>
      </c>
      <c r="N121" s="8">
        <v>0.98116700000000001</v>
      </c>
      <c r="O121" s="8">
        <v>0.98649799999999999</v>
      </c>
      <c r="P121" s="8">
        <v>299.99900000000002</v>
      </c>
      <c r="Q121" s="8">
        <v>300.00099999999998</v>
      </c>
      <c r="R121" s="13">
        <v>300</v>
      </c>
      <c r="S121" s="13">
        <v>300</v>
      </c>
      <c r="T121" s="4">
        <f t="shared" si="36"/>
        <v>1.4142135623396532E-3</v>
      </c>
      <c r="U121" s="4">
        <f t="shared" si="37"/>
        <v>3.6443333333333334E-6</v>
      </c>
    </row>
    <row r="122" spans="1:21" x14ac:dyDescent="0.3">
      <c r="A122" s="4"/>
      <c r="B122" s="2">
        <v>13</v>
      </c>
      <c r="C122" s="8">
        <v>4.2098999999999998E-5</v>
      </c>
      <c r="D122" s="8">
        <v>1.065E-6</v>
      </c>
      <c r="E122" s="8">
        <v>4.7E-7</v>
      </c>
      <c r="F122" s="8">
        <v>5.0800000000000005E-7</v>
      </c>
      <c r="G122" s="8">
        <v>4.9299999999999998E-7</v>
      </c>
      <c r="H122" s="8">
        <v>3.3799999999999998E-7</v>
      </c>
      <c r="I122" s="8">
        <v>3.6800000000000001E-7</v>
      </c>
      <c r="J122" s="8">
        <v>0.987815</v>
      </c>
      <c r="K122" s="8">
        <v>0.995533</v>
      </c>
      <c r="L122" s="8">
        <v>0.99036500000000005</v>
      </c>
      <c r="M122" s="8">
        <v>0.99582199999999998</v>
      </c>
      <c r="N122" s="8">
        <v>0.98222200000000004</v>
      </c>
      <c r="O122" s="8">
        <v>0.99501300000000004</v>
      </c>
      <c r="P122" s="8">
        <v>299.99700000000001</v>
      </c>
      <c r="Q122" s="8">
        <v>300.00400000000002</v>
      </c>
      <c r="R122" s="13">
        <v>300</v>
      </c>
      <c r="S122" s="13">
        <v>300</v>
      </c>
      <c r="T122" s="4">
        <f t="shared" si="36"/>
        <v>5.000000000006821E-3</v>
      </c>
      <c r="U122" s="4">
        <f t="shared" si="37"/>
        <v>5.4033333333333334E-7</v>
      </c>
    </row>
    <row r="123" spans="1:21" x14ac:dyDescent="0.3">
      <c r="A123" s="4"/>
      <c r="B123" s="2">
        <v>14</v>
      </c>
      <c r="C123" s="8">
        <v>4.0212000000000001E-5</v>
      </c>
      <c r="D123" s="8">
        <v>1.9479000000000001E-5</v>
      </c>
      <c r="E123" s="8">
        <v>5.5799999999999999E-7</v>
      </c>
      <c r="F123" s="8">
        <v>5.2099999999999997E-7</v>
      </c>
      <c r="G123" s="8">
        <v>4.82E-7</v>
      </c>
      <c r="H123" s="8">
        <v>4.4400000000000001E-7</v>
      </c>
      <c r="I123" s="8">
        <v>4.9500000000000003E-7</v>
      </c>
      <c r="J123" s="8">
        <v>0.98896399999999995</v>
      </c>
      <c r="K123" s="8">
        <v>0.990425</v>
      </c>
      <c r="L123" s="8">
        <v>0.99876699999999996</v>
      </c>
      <c r="M123" s="8">
        <v>0.99045099999999997</v>
      </c>
      <c r="N123" s="8">
        <v>0.99665800000000004</v>
      </c>
      <c r="O123" s="8">
        <v>0.98981399999999997</v>
      </c>
      <c r="P123" s="8">
        <v>300.00099999999998</v>
      </c>
      <c r="Q123" s="8">
        <v>300.00200000000001</v>
      </c>
      <c r="R123" s="13">
        <v>300</v>
      </c>
      <c r="S123" s="13">
        <v>300</v>
      </c>
      <c r="T123" s="4">
        <f t="shared" si="36"/>
        <v>2.2360679774977559E-3</v>
      </c>
      <c r="U123" s="4">
        <f t="shared" si="37"/>
        <v>3.6631666666666674E-6</v>
      </c>
    </row>
    <row r="124" spans="1:21" x14ac:dyDescent="0.3">
      <c r="A124" s="4"/>
      <c r="B124" s="2">
        <v>15</v>
      </c>
      <c r="C124" s="8">
        <v>4.4490000000000003E-5</v>
      </c>
      <c r="D124" s="8">
        <v>1.0550000000000001E-6</v>
      </c>
      <c r="E124" s="8">
        <v>7.0200000000000001E-7</v>
      </c>
      <c r="F124" s="8">
        <v>5.4099999999999999E-7</v>
      </c>
      <c r="G124" s="8">
        <v>4.3099999999999998E-7</v>
      </c>
      <c r="H124" s="8">
        <v>4.6699999999999999E-7</v>
      </c>
      <c r="I124" s="8">
        <v>3.9799999999999999E-7</v>
      </c>
      <c r="J124" s="8">
        <v>0.98819100000000004</v>
      </c>
      <c r="K124" s="8">
        <v>0.99727299999999997</v>
      </c>
      <c r="L124" s="8">
        <v>0.99584899999999998</v>
      </c>
      <c r="M124" s="8">
        <v>0.98300500000000002</v>
      </c>
      <c r="N124" s="8">
        <v>0.98896600000000001</v>
      </c>
      <c r="O124" s="8">
        <v>0.98541500000000004</v>
      </c>
      <c r="P124" s="8">
        <v>299.99400000000003</v>
      </c>
      <c r="Q124" s="8">
        <v>299.99799999999999</v>
      </c>
      <c r="R124" s="13">
        <v>300</v>
      </c>
      <c r="S124" s="13">
        <v>300</v>
      </c>
      <c r="T124" s="4">
        <f t="shared" si="36"/>
        <v>6.3245553203130312E-3</v>
      </c>
      <c r="U124" s="4">
        <f t="shared" si="37"/>
        <v>5.989999999999999E-7</v>
      </c>
    </row>
    <row r="125" spans="1:21" x14ac:dyDescent="0.3">
      <c r="A125" s="4"/>
      <c r="B125" s="2">
        <v>16</v>
      </c>
      <c r="C125" s="8">
        <v>4.1182E-5</v>
      </c>
      <c r="D125" s="8">
        <v>1.0189999999999999E-6</v>
      </c>
      <c r="E125" s="8">
        <v>7.9100000000000003E-7</v>
      </c>
      <c r="F125" s="8">
        <v>4.0999999999999999E-7</v>
      </c>
      <c r="G125" s="8">
        <v>4.6600000000000002E-7</v>
      </c>
      <c r="H125" s="8">
        <v>5.2900000000000004E-7</v>
      </c>
      <c r="I125" s="8">
        <v>7.3900000000000004E-7</v>
      </c>
      <c r="J125" s="8">
        <v>0.99095800000000001</v>
      </c>
      <c r="K125" s="8">
        <v>0.99914199999999997</v>
      </c>
      <c r="L125" s="8">
        <v>0.99655300000000002</v>
      </c>
      <c r="M125" s="8">
        <v>0.98435799999999996</v>
      </c>
      <c r="N125" s="8">
        <v>0.98234699999999997</v>
      </c>
      <c r="O125" s="8">
        <v>0.99449399999999999</v>
      </c>
      <c r="P125" s="8">
        <v>300.00599999999997</v>
      </c>
      <c r="Q125" s="8">
        <v>300.00200000000001</v>
      </c>
      <c r="R125" s="13">
        <v>300</v>
      </c>
      <c r="S125" s="13">
        <v>300</v>
      </c>
      <c r="T125" s="4">
        <f t="shared" si="36"/>
        <v>6.3245553203130312E-3</v>
      </c>
      <c r="U125" s="4">
        <f t="shared" si="37"/>
        <v>6.5899999999999996E-7</v>
      </c>
    </row>
    <row r="126" spans="1:21" x14ac:dyDescent="0.3">
      <c r="A126" s="4"/>
      <c r="B126" s="2">
        <v>17</v>
      </c>
      <c r="C126" s="8">
        <v>4.1001000000000003E-5</v>
      </c>
      <c r="D126" s="8">
        <v>1.094E-6</v>
      </c>
      <c r="E126" s="8">
        <v>4.3700000000000001E-7</v>
      </c>
      <c r="F126" s="8">
        <v>4.3700000000000001E-7</v>
      </c>
      <c r="G126" s="8">
        <v>4.4999999999999998E-7</v>
      </c>
      <c r="H126" s="8">
        <v>4.4000000000000002E-7</v>
      </c>
      <c r="I126" s="8">
        <v>4.1100000000000001E-7</v>
      </c>
      <c r="J126" s="8">
        <v>0.98707199999999995</v>
      </c>
      <c r="K126" s="8">
        <v>0.98626499999999995</v>
      </c>
      <c r="L126" s="8">
        <v>0.99067000000000005</v>
      </c>
      <c r="M126" s="8">
        <v>0.99670000000000003</v>
      </c>
      <c r="N126" s="8">
        <v>0.98252200000000001</v>
      </c>
      <c r="O126" s="8">
        <v>0.98943199999999998</v>
      </c>
      <c r="P126" s="8">
        <v>299.99799999999999</v>
      </c>
      <c r="Q126" s="8">
        <v>299.99900000000002</v>
      </c>
      <c r="R126" s="13">
        <v>300</v>
      </c>
      <c r="S126" s="13">
        <v>300</v>
      </c>
      <c r="T126" s="4">
        <f t="shared" si="36"/>
        <v>2.2360679774977559E-3</v>
      </c>
      <c r="U126" s="4">
        <f t="shared" si="37"/>
        <v>5.4483333333333336E-7</v>
      </c>
    </row>
    <row r="127" spans="1:21" x14ac:dyDescent="0.3">
      <c r="A127" s="4"/>
      <c r="B127" s="2">
        <v>18</v>
      </c>
      <c r="C127" s="8">
        <v>4.1022999999999997E-5</v>
      </c>
      <c r="D127" s="8">
        <v>1.5740000000000001E-6</v>
      </c>
      <c r="E127" s="8">
        <v>8.1100000000000005E-7</v>
      </c>
      <c r="F127" s="8">
        <v>7.4700000000000001E-7</v>
      </c>
      <c r="G127" s="8">
        <v>8.3099999999999996E-7</v>
      </c>
      <c r="H127" s="8">
        <v>7.4499999999999996E-7</v>
      </c>
      <c r="I127" s="8">
        <v>4.0759999999999996E-6</v>
      </c>
      <c r="J127" s="8">
        <v>0.99663000000000002</v>
      </c>
      <c r="K127" s="8">
        <v>0.99773599999999996</v>
      </c>
      <c r="L127" s="8">
        <v>0.99170199999999997</v>
      </c>
      <c r="M127" s="8">
        <v>0.98688799999999999</v>
      </c>
      <c r="N127" s="8">
        <v>0.98270199999999996</v>
      </c>
      <c r="O127" s="8">
        <v>0.98197100000000004</v>
      </c>
      <c r="P127" s="8">
        <v>299.99900000000002</v>
      </c>
      <c r="Q127" s="8">
        <v>300.005</v>
      </c>
      <c r="R127" s="13">
        <v>300</v>
      </c>
      <c r="S127" s="13">
        <v>300</v>
      </c>
      <c r="T127" s="4">
        <f t="shared" si="36"/>
        <v>5.0990195135836884E-3</v>
      </c>
      <c r="U127" s="4">
        <f t="shared" si="37"/>
        <v>1.4639999999999999E-6</v>
      </c>
    </row>
    <row r="128" spans="1:21" x14ac:dyDescent="0.3">
      <c r="A128" s="4"/>
      <c r="B128" s="2">
        <v>19</v>
      </c>
      <c r="C128" s="8">
        <v>4.6032999999999998E-5</v>
      </c>
      <c r="D128" s="8">
        <v>9.5799999999999998E-7</v>
      </c>
      <c r="E128" s="8">
        <v>4.51E-7</v>
      </c>
      <c r="F128" s="8">
        <v>4.3599999999999999E-7</v>
      </c>
      <c r="G128" s="8">
        <v>4.2300000000000002E-7</v>
      </c>
      <c r="H128" s="8">
        <v>4.63E-7</v>
      </c>
      <c r="I128" s="8">
        <v>3.7E-7</v>
      </c>
      <c r="J128" s="8">
        <v>0.99976299999999996</v>
      </c>
      <c r="K128" s="8">
        <v>0.98653000000000002</v>
      </c>
      <c r="L128" s="8">
        <v>0.99860000000000004</v>
      </c>
      <c r="M128" s="8">
        <v>0.997444</v>
      </c>
      <c r="N128" s="8">
        <v>0.98033700000000001</v>
      </c>
      <c r="O128" s="8">
        <v>0.99527399999999999</v>
      </c>
      <c r="P128" s="8">
        <v>299.99799999999999</v>
      </c>
      <c r="Q128" s="8">
        <v>300.00400000000002</v>
      </c>
      <c r="R128" s="13">
        <v>300</v>
      </c>
      <c r="S128" s="13">
        <v>300</v>
      </c>
      <c r="T128" s="4">
        <f t="shared" si="36"/>
        <v>4.4721359550209333E-3</v>
      </c>
      <c r="U128" s="4">
        <f t="shared" si="37"/>
        <v>5.1683333333333338E-7</v>
      </c>
    </row>
    <row r="129" spans="1:21" x14ac:dyDescent="0.3">
      <c r="A129" s="4"/>
      <c r="B129" s="2">
        <v>20</v>
      </c>
      <c r="C129" s="8">
        <v>4.3588999999999999E-5</v>
      </c>
      <c r="D129" s="8">
        <v>1.9701E-5</v>
      </c>
      <c r="E129" s="8">
        <v>5.6599999999999996E-7</v>
      </c>
      <c r="F129" s="8">
        <v>4.46E-7</v>
      </c>
      <c r="G129" s="8">
        <v>7.0800000000000004E-7</v>
      </c>
      <c r="H129" s="8">
        <v>3.7399999999999999E-7</v>
      </c>
      <c r="I129" s="8">
        <v>3.9400000000000001E-7</v>
      </c>
      <c r="J129" s="8">
        <v>0.98003099999999999</v>
      </c>
      <c r="K129" s="8">
        <v>0.98806000000000005</v>
      </c>
      <c r="L129" s="8">
        <v>0.98554600000000003</v>
      </c>
      <c r="M129" s="8">
        <v>0.99140200000000001</v>
      </c>
      <c r="N129" s="8">
        <v>0.98977400000000004</v>
      </c>
      <c r="O129" s="8">
        <v>0.98035099999999997</v>
      </c>
      <c r="P129" s="8">
        <v>299.99700000000001</v>
      </c>
      <c r="Q129" s="8">
        <v>299.99599999999998</v>
      </c>
      <c r="R129" s="13">
        <v>300</v>
      </c>
      <c r="S129" s="13">
        <v>300</v>
      </c>
      <c r="T129" s="4">
        <f t="shared" si="36"/>
        <v>5.000000000006821E-3</v>
      </c>
      <c r="U129" s="4">
        <f t="shared" si="37"/>
        <v>3.6981666666666666E-6</v>
      </c>
    </row>
    <row r="130" spans="1:21" x14ac:dyDescent="0.3">
      <c r="A130" s="4"/>
      <c r="B130" s="2">
        <v>21</v>
      </c>
      <c r="C130" s="8">
        <v>5.9106E-5</v>
      </c>
      <c r="D130" s="8">
        <v>1.9411000000000001E-5</v>
      </c>
      <c r="E130" s="8">
        <v>1.102E-6</v>
      </c>
      <c r="F130" s="8">
        <v>2.1710000000000001E-5</v>
      </c>
      <c r="G130" s="8">
        <v>5.8400000000000004E-7</v>
      </c>
      <c r="H130" s="8">
        <v>7.2399999999999997E-7</v>
      </c>
      <c r="I130" s="8">
        <v>3.9900000000000001E-7</v>
      </c>
      <c r="J130" s="8">
        <v>0.98855000000000004</v>
      </c>
      <c r="K130" s="8">
        <v>0.989591</v>
      </c>
      <c r="L130" s="8">
        <v>0.98873900000000003</v>
      </c>
      <c r="M130" s="8">
        <v>0.984989</v>
      </c>
      <c r="N130" s="8">
        <v>0.98646400000000001</v>
      </c>
      <c r="O130" s="8">
        <v>0.98302</v>
      </c>
      <c r="P130" s="8">
        <v>299.99900000000002</v>
      </c>
      <c r="Q130" s="8">
        <v>299.99700000000001</v>
      </c>
      <c r="R130" s="13">
        <v>300</v>
      </c>
      <c r="S130" s="13">
        <v>300</v>
      </c>
      <c r="T130" s="4">
        <f t="shared" si="36"/>
        <v>3.1622776601475276E-3</v>
      </c>
      <c r="U130" s="4">
        <f t="shared" si="37"/>
        <v>7.321666666666668E-6</v>
      </c>
    </row>
    <row r="131" spans="1:21" x14ac:dyDescent="0.3">
      <c r="A131" s="4"/>
      <c r="B131" s="2">
        <v>22</v>
      </c>
      <c r="C131" s="8">
        <v>6.0752999999999999E-5</v>
      </c>
      <c r="D131" s="8">
        <v>1.3799999999999999E-6</v>
      </c>
      <c r="E131" s="8">
        <v>4.7599999999999997E-7</v>
      </c>
      <c r="F131" s="8">
        <v>4.1800000000000001E-7</v>
      </c>
      <c r="G131" s="8">
        <v>4.2100000000000002E-7</v>
      </c>
      <c r="H131" s="8">
        <v>4.32E-7</v>
      </c>
      <c r="I131" s="8">
        <v>3.9099999999999999E-7</v>
      </c>
      <c r="J131" s="8">
        <v>0.98502999999999996</v>
      </c>
      <c r="K131" s="8">
        <v>0.98629800000000001</v>
      </c>
      <c r="L131" s="8">
        <v>0.99812900000000004</v>
      </c>
      <c r="M131" s="8">
        <v>0.98358199999999996</v>
      </c>
      <c r="N131" s="8">
        <v>0.98466600000000004</v>
      </c>
      <c r="O131" s="8">
        <v>0.99726099999999995</v>
      </c>
      <c r="P131" s="8">
        <v>299.99299999999999</v>
      </c>
      <c r="Q131" s="8">
        <v>300.00400000000002</v>
      </c>
      <c r="R131" s="13">
        <v>300</v>
      </c>
      <c r="S131" s="13">
        <v>300</v>
      </c>
      <c r="T131" s="4">
        <f t="shared" si="36"/>
        <v>8.0622577483123684E-3</v>
      </c>
      <c r="U131" s="4">
        <f t="shared" si="37"/>
        <v>5.863333333333333E-7</v>
      </c>
    </row>
    <row r="132" spans="1:21" x14ac:dyDescent="0.3">
      <c r="A132" s="4"/>
      <c r="B132" s="2">
        <v>23</v>
      </c>
      <c r="C132" s="8">
        <v>4.1656999999999998E-5</v>
      </c>
      <c r="D132" s="8">
        <v>1.9111999999999999E-5</v>
      </c>
      <c r="E132" s="8">
        <v>4.5699999999999998E-7</v>
      </c>
      <c r="F132" s="8">
        <v>4.3099999999999998E-7</v>
      </c>
      <c r="G132" s="8">
        <v>4.2800000000000002E-7</v>
      </c>
      <c r="H132" s="8">
        <v>3.2899999999999999E-7</v>
      </c>
      <c r="I132" s="8">
        <v>3.84E-7</v>
      </c>
      <c r="J132" s="8">
        <v>0.99887199999999998</v>
      </c>
      <c r="K132" s="8">
        <v>0.98062000000000005</v>
      </c>
      <c r="L132" s="8">
        <v>0.98643400000000003</v>
      </c>
      <c r="M132" s="8">
        <v>0.98266500000000001</v>
      </c>
      <c r="N132" s="8">
        <v>0.98649100000000001</v>
      </c>
      <c r="O132" s="8">
        <v>0.98424900000000004</v>
      </c>
      <c r="P132" s="8">
        <v>300.00200000000001</v>
      </c>
      <c r="Q132" s="8">
        <v>299.995</v>
      </c>
      <c r="R132" s="13">
        <v>300</v>
      </c>
      <c r="S132" s="13">
        <v>300</v>
      </c>
      <c r="T132" s="4">
        <f t="shared" si="36"/>
        <v>5.3851648071338281E-3</v>
      </c>
      <c r="U132" s="4">
        <f t="shared" si="37"/>
        <v>3.5234999999999994E-6</v>
      </c>
    </row>
    <row r="133" spans="1:21" x14ac:dyDescent="0.3">
      <c r="A133" s="4"/>
      <c r="B133" s="2">
        <v>24</v>
      </c>
      <c r="C133" s="8">
        <v>4.1649000000000001E-5</v>
      </c>
      <c r="D133" s="8">
        <v>1.9368000000000002E-5</v>
      </c>
      <c r="E133" s="8">
        <v>4.6699999999999999E-7</v>
      </c>
      <c r="F133" s="8">
        <v>4.0699999999999998E-7</v>
      </c>
      <c r="G133" s="8">
        <v>3.9099999999999999E-7</v>
      </c>
      <c r="H133" s="8">
        <v>3.9200000000000002E-7</v>
      </c>
      <c r="I133" s="8">
        <v>3.8799999999999998E-7</v>
      </c>
      <c r="J133" s="8">
        <v>0.988452</v>
      </c>
      <c r="K133" s="8">
        <v>0.99815799999999999</v>
      </c>
      <c r="L133" s="8">
        <v>0.99438800000000005</v>
      </c>
      <c r="M133" s="8">
        <v>0.99543800000000005</v>
      </c>
      <c r="N133" s="8">
        <v>0.989591</v>
      </c>
      <c r="O133" s="8">
        <v>0.999224</v>
      </c>
      <c r="P133" s="8">
        <v>300</v>
      </c>
      <c r="Q133" s="8">
        <v>299.995</v>
      </c>
      <c r="R133" s="13">
        <v>300</v>
      </c>
      <c r="S133" s="13">
        <v>300</v>
      </c>
      <c r="T133" s="4">
        <f t="shared" si="36"/>
        <v>4.9999999999954525E-3</v>
      </c>
      <c r="U133" s="4">
        <f t="shared" si="37"/>
        <v>3.5688333333333339E-6</v>
      </c>
    </row>
    <row r="134" spans="1:21" x14ac:dyDescent="0.3">
      <c r="A134" s="4"/>
      <c r="B134" s="2">
        <v>25</v>
      </c>
      <c r="C134" s="8">
        <v>4.4294E-5</v>
      </c>
      <c r="D134" s="8">
        <v>1.9432E-5</v>
      </c>
      <c r="E134" s="8">
        <v>4.6899999999999998E-7</v>
      </c>
      <c r="F134" s="8">
        <v>3.6199999999999999E-7</v>
      </c>
      <c r="G134" s="8">
        <v>4.4999999999999998E-7</v>
      </c>
      <c r="H134" s="8">
        <v>4.3300000000000003E-7</v>
      </c>
      <c r="I134" s="8">
        <v>4.2899999999999999E-7</v>
      </c>
      <c r="J134" s="8">
        <v>0.99143499999999996</v>
      </c>
      <c r="K134" s="8">
        <v>0.98884799999999995</v>
      </c>
      <c r="L134" s="8">
        <v>0.98888500000000001</v>
      </c>
      <c r="M134" s="8">
        <v>0.99880800000000003</v>
      </c>
      <c r="N134" s="8">
        <v>0.99133099999999996</v>
      </c>
      <c r="O134" s="8">
        <v>0.98106300000000002</v>
      </c>
      <c r="P134" s="8">
        <v>299.99900000000002</v>
      </c>
      <c r="Q134" s="8">
        <v>299.99200000000002</v>
      </c>
      <c r="R134" s="13">
        <v>300</v>
      </c>
      <c r="S134" s="13">
        <v>300</v>
      </c>
      <c r="T134" s="4">
        <f t="shared" si="36"/>
        <v>8.0622577482771171E-3</v>
      </c>
      <c r="U134" s="4">
        <f t="shared" si="37"/>
        <v>3.5958333333333334E-6</v>
      </c>
    </row>
    <row r="135" spans="1:21" x14ac:dyDescent="0.3">
      <c r="A135" s="4"/>
      <c r="B135" s="2">
        <v>26</v>
      </c>
      <c r="C135" s="8">
        <v>4.0401999999999997E-5</v>
      </c>
      <c r="D135" s="8">
        <v>1.2951E-5</v>
      </c>
      <c r="E135" s="8">
        <v>5.7199999999999999E-7</v>
      </c>
      <c r="F135" s="8">
        <v>4.7E-7</v>
      </c>
      <c r="G135" s="8">
        <v>4.7399999999999998E-7</v>
      </c>
      <c r="H135" s="8">
        <v>4.3700000000000001E-7</v>
      </c>
      <c r="I135" s="8">
        <v>4.9699999999999996E-7</v>
      </c>
      <c r="J135" s="8">
        <v>0.98081200000000002</v>
      </c>
      <c r="K135" s="8">
        <v>0.99080199999999996</v>
      </c>
      <c r="L135" s="8">
        <v>0.99657099999999998</v>
      </c>
      <c r="M135" s="8">
        <v>0.98899999999999999</v>
      </c>
      <c r="N135" s="8">
        <v>0.99753499999999995</v>
      </c>
      <c r="O135" s="8">
        <v>0.99090299999999998</v>
      </c>
      <c r="P135" s="8">
        <v>300.00599999999997</v>
      </c>
      <c r="Q135" s="8">
        <v>300.00299999999999</v>
      </c>
      <c r="R135" s="13">
        <v>300</v>
      </c>
      <c r="S135" s="13">
        <v>300</v>
      </c>
      <c r="T135" s="4">
        <f t="shared" si="36"/>
        <v>6.7082039324678471E-3</v>
      </c>
      <c r="U135" s="4">
        <f t="shared" si="37"/>
        <v>2.5668333333333335E-6</v>
      </c>
    </row>
    <row r="136" spans="1:21" x14ac:dyDescent="0.3">
      <c r="A136" s="4"/>
      <c r="B136" s="2">
        <v>27</v>
      </c>
      <c r="C136" s="8">
        <v>4.6139E-5</v>
      </c>
      <c r="D136" s="8">
        <v>1.9740000000000001E-6</v>
      </c>
      <c r="E136" s="8">
        <v>1.1179999999999999E-6</v>
      </c>
      <c r="F136" s="8">
        <v>4.7700000000000005E-7</v>
      </c>
      <c r="G136" s="8">
        <v>5.4499999999999997E-7</v>
      </c>
      <c r="H136" s="8">
        <v>5.2099999999999997E-7</v>
      </c>
      <c r="I136" s="8">
        <v>4.9599999999999999E-7</v>
      </c>
      <c r="J136" s="8">
        <v>0.98841500000000004</v>
      </c>
      <c r="K136" s="8">
        <v>0.98570800000000003</v>
      </c>
      <c r="L136" s="8">
        <v>0.99605200000000005</v>
      </c>
      <c r="M136" s="8">
        <v>0.99271799999999999</v>
      </c>
      <c r="N136" s="8">
        <v>0.99796099999999999</v>
      </c>
      <c r="O136" s="8">
        <v>0.98539600000000005</v>
      </c>
      <c r="P136" s="8">
        <v>300.00400000000002</v>
      </c>
      <c r="Q136" s="8">
        <v>300.00400000000002</v>
      </c>
      <c r="R136" s="13">
        <v>300</v>
      </c>
      <c r="S136" s="13">
        <v>300</v>
      </c>
      <c r="T136" s="4">
        <f t="shared" si="36"/>
        <v>5.6568542495193906E-3</v>
      </c>
      <c r="U136" s="4">
        <f t="shared" si="37"/>
        <v>8.5516666666666658E-7</v>
      </c>
    </row>
    <row r="137" spans="1:21" x14ac:dyDescent="0.3">
      <c r="A137" s="4"/>
      <c r="B137" s="2">
        <v>28</v>
      </c>
      <c r="C137" s="8">
        <v>4.6483000000000002E-5</v>
      </c>
      <c r="D137" s="8">
        <v>1.9284E-5</v>
      </c>
      <c r="E137" s="8">
        <v>4.4099999999999999E-7</v>
      </c>
      <c r="F137" s="8">
        <v>3.3099999999999999E-7</v>
      </c>
      <c r="G137" s="8">
        <v>3.6600000000000002E-7</v>
      </c>
      <c r="H137" s="8">
        <v>3.6899999999999998E-7</v>
      </c>
      <c r="I137" s="8">
        <v>3.5900000000000003E-7</v>
      </c>
      <c r="J137" s="8">
        <v>0.98087400000000002</v>
      </c>
      <c r="K137" s="8">
        <v>0.99615299999999996</v>
      </c>
      <c r="L137" s="8">
        <v>0.994811</v>
      </c>
      <c r="M137" s="8">
        <v>0.993062</v>
      </c>
      <c r="N137" s="8">
        <v>0.997305</v>
      </c>
      <c r="O137" s="8">
        <v>0.99014899999999995</v>
      </c>
      <c r="P137" s="8">
        <v>300</v>
      </c>
      <c r="Q137" s="8">
        <v>299.99799999999999</v>
      </c>
      <c r="R137" s="13">
        <v>300</v>
      </c>
      <c r="S137" s="13">
        <v>300</v>
      </c>
      <c r="T137" s="4">
        <f t="shared" si="36"/>
        <v>2.0000000000095497E-3</v>
      </c>
      <c r="U137" s="4">
        <f t="shared" si="37"/>
        <v>3.5250000000000006E-6</v>
      </c>
    </row>
    <row r="138" spans="1:21" x14ac:dyDescent="0.3">
      <c r="A138" s="4"/>
      <c r="B138" s="2">
        <v>29</v>
      </c>
      <c r="C138" s="8">
        <v>4.0636999999999997E-5</v>
      </c>
      <c r="D138" s="8">
        <v>1.018E-6</v>
      </c>
      <c r="E138" s="8">
        <v>7.3E-7</v>
      </c>
      <c r="F138" s="8">
        <v>3.77E-7</v>
      </c>
      <c r="G138" s="8">
        <v>3.9799999999999999E-7</v>
      </c>
      <c r="H138" s="8">
        <v>3.89E-7</v>
      </c>
      <c r="I138" s="8">
        <v>1.3039E-5</v>
      </c>
      <c r="J138" s="8">
        <v>0.99355400000000005</v>
      </c>
      <c r="K138" s="8">
        <v>0.99653700000000001</v>
      </c>
      <c r="L138" s="8">
        <v>0.99602199999999996</v>
      </c>
      <c r="M138" s="8">
        <v>0.99273900000000004</v>
      </c>
      <c r="N138" s="8">
        <v>0.99490199999999995</v>
      </c>
      <c r="O138" s="8">
        <v>0.98871799999999999</v>
      </c>
      <c r="P138" s="8">
        <v>300.00400000000002</v>
      </c>
      <c r="Q138" s="8">
        <v>300.00099999999998</v>
      </c>
      <c r="R138" s="13">
        <v>300</v>
      </c>
      <c r="S138" s="13">
        <v>300</v>
      </c>
      <c r="T138" s="4">
        <f t="shared" si="36"/>
        <v>4.1231056256304539E-3</v>
      </c>
      <c r="U138" s="4">
        <f t="shared" si="37"/>
        <v>2.6585E-6</v>
      </c>
    </row>
    <row r="139" spans="1:21" x14ac:dyDescent="0.3">
      <c r="A139" s="4"/>
      <c r="B139" s="2">
        <v>30</v>
      </c>
      <c r="C139" s="8">
        <v>4.1906000000000002E-5</v>
      </c>
      <c r="D139" s="8">
        <v>9.1999999999999998E-7</v>
      </c>
      <c r="E139" s="8">
        <v>4.7100000000000002E-7</v>
      </c>
      <c r="F139" s="8">
        <v>3.7500000000000001E-7</v>
      </c>
      <c r="G139" s="8">
        <v>3.5699999999999998E-7</v>
      </c>
      <c r="H139" s="8">
        <v>3.2300000000000002E-7</v>
      </c>
      <c r="I139" s="8">
        <v>3.1399999999999998E-7</v>
      </c>
      <c r="J139" s="8">
        <v>0.99675400000000003</v>
      </c>
      <c r="K139" s="8">
        <v>0.98816300000000001</v>
      </c>
      <c r="L139" s="8">
        <v>0.99194700000000002</v>
      </c>
      <c r="M139" s="8">
        <v>0.98255400000000004</v>
      </c>
      <c r="N139" s="8">
        <v>0.99638899999999997</v>
      </c>
      <c r="O139" s="8">
        <v>0.99742900000000001</v>
      </c>
      <c r="P139" s="8">
        <v>299.99799999999999</v>
      </c>
      <c r="Q139" s="8">
        <v>299.99799999999999</v>
      </c>
      <c r="R139" s="13">
        <v>300</v>
      </c>
      <c r="S139" s="13">
        <v>300</v>
      </c>
      <c r="T139" s="4">
        <f t="shared" si="36"/>
        <v>2.8284271247596953E-3</v>
      </c>
      <c r="U139" s="4">
        <f t="shared" si="37"/>
        <v>4.5999999999999999E-7</v>
      </c>
    </row>
    <row r="140" spans="1:21" x14ac:dyDescent="0.3">
      <c r="A140" s="4"/>
      <c r="B140" s="3" t="s">
        <v>12</v>
      </c>
      <c r="C140" s="1">
        <f t="shared" ref="C140:Q140" si="38">AVERAGE(C110:C139)</f>
        <v>4.5450533333333321E-5</v>
      </c>
      <c r="D140" s="1">
        <f t="shared" si="38"/>
        <v>1.0662633333333334E-5</v>
      </c>
      <c r="E140" s="1">
        <f t="shared" si="38"/>
        <v>5.9426666666666667E-7</v>
      </c>
      <c r="F140" s="1">
        <f t="shared" si="38"/>
        <v>2.563433333333332E-6</v>
      </c>
      <c r="G140" s="1">
        <f t="shared" si="38"/>
        <v>5.4383333333333329E-7</v>
      </c>
      <c r="H140" s="1">
        <f t="shared" si="38"/>
        <v>4.565666666666667E-7</v>
      </c>
      <c r="I140" s="1">
        <f t="shared" si="38"/>
        <v>1.0252999999999997E-6</v>
      </c>
      <c r="J140" s="1">
        <f t="shared" si="38"/>
        <v>0.98949189999999976</v>
      </c>
      <c r="K140" s="1">
        <f t="shared" si="38"/>
        <v>0.99120759999999997</v>
      </c>
      <c r="L140" s="1">
        <f t="shared" si="38"/>
        <v>0.9917851666666665</v>
      </c>
      <c r="M140" s="1">
        <f t="shared" si="38"/>
        <v>0.98918636666666671</v>
      </c>
      <c r="N140" s="1">
        <f t="shared" si="38"/>
        <v>0.98924743333333354</v>
      </c>
      <c r="O140" s="1">
        <f t="shared" si="38"/>
        <v>0.98855036666666651</v>
      </c>
      <c r="P140" s="1">
        <f t="shared" si="38"/>
        <v>299.99966666666666</v>
      </c>
      <c r="Q140" s="1">
        <f t="shared" si="38"/>
        <v>299.99946666666671</v>
      </c>
      <c r="R140" s="1">
        <f>AVERAGE(R110:R139)</f>
        <v>300</v>
      </c>
      <c r="S140" s="1">
        <f>AVERAGE(S110:S139)</f>
        <v>300</v>
      </c>
      <c r="T140" s="1">
        <f t="shared" ref="T140:U140" si="39">AVERAGE(T110:T139)</f>
        <v>4.7903415440466437E-3</v>
      </c>
      <c r="U140" s="1">
        <f t="shared" si="39"/>
        <v>2.6410055555555559E-6</v>
      </c>
    </row>
    <row r="141" spans="1:21" x14ac:dyDescent="0.3">
      <c r="A141" s="4"/>
      <c r="B141" s="3" t="s">
        <v>13</v>
      </c>
      <c r="C141" s="4">
        <f>_xlfn.STDEV.S(C110:C139)</f>
        <v>6.5207767980950483E-6</v>
      </c>
      <c r="D141" s="4">
        <f t="shared" ref="D141:U141" si="40">_xlfn.STDEV.S(D110:D139)</f>
        <v>9.0582078363077499E-6</v>
      </c>
      <c r="E141" s="4">
        <f t="shared" si="40"/>
        <v>1.8079344917437638E-7</v>
      </c>
      <c r="F141" s="4">
        <f t="shared" si="40"/>
        <v>6.3824176733798343E-6</v>
      </c>
      <c r="G141" s="4">
        <f t="shared" si="40"/>
        <v>3.7447518064558044E-7</v>
      </c>
      <c r="H141" s="4">
        <f t="shared" si="40"/>
        <v>1.122087596719901E-7</v>
      </c>
      <c r="I141" s="4">
        <f t="shared" si="40"/>
        <v>2.3786983132623696E-6</v>
      </c>
      <c r="J141" s="4">
        <f t="shared" si="40"/>
        <v>5.6709015846475941E-3</v>
      </c>
      <c r="K141" s="4">
        <f t="shared" si="40"/>
        <v>5.4365391729767074E-3</v>
      </c>
      <c r="L141" s="4">
        <f t="shared" si="40"/>
        <v>4.9669806695078226E-3</v>
      </c>
      <c r="M141" s="4">
        <f t="shared" si="40"/>
        <v>5.0615275293023074E-3</v>
      </c>
      <c r="N141" s="4">
        <f t="shared" si="40"/>
        <v>5.9643767757401427E-3</v>
      </c>
      <c r="O141" s="4">
        <f t="shared" si="40"/>
        <v>5.9024999524358891E-3</v>
      </c>
      <c r="P141" s="4">
        <f t="shared" si="40"/>
        <v>3.2091822283363508E-3</v>
      </c>
      <c r="Q141" s="4">
        <f t="shared" si="40"/>
        <v>4.1334074891385989E-3</v>
      </c>
      <c r="R141" s="4">
        <f t="shared" si="40"/>
        <v>0</v>
      </c>
      <c r="S141" s="4">
        <f t="shared" si="40"/>
        <v>0</v>
      </c>
      <c r="T141" s="4">
        <f t="shared" si="40"/>
        <v>2.0135646615422461E-3</v>
      </c>
      <c r="U141" s="4">
        <f t="shared" si="40"/>
        <v>1.8787131950154499E-6</v>
      </c>
    </row>
    <row r="142" spans="1:21" x14ac:dyDescent="0.3">
      <c r="A142" s="4"/>
      <c r="B142" s="3" t="s">
        <v>14</v>
      </c>
      <c r="C142" s="4">
        <f>_xlfn.CONFIDENCE.T(0.05,C141,COUNT(B110:B139))</f>
        <v>2.4348980728385266E-6</v>
      </c>
      <c r="D142" s="4">
        <f t="shared" ref="D142" si="41">_xlfn.CONFIDENCE.T(0.05,D141,COUNT(C110:C139))</f>
        <v>3.3823903941076271E-6</v>
      </c>
      <c r="E142" s="4">
        <f>_xlfn.CONFIDENCE.T(0.05,E141,COUNT(D110:D139))</f>
        <v>6.7509383407375823E-8</v>
      </c>
      <c r="F142" s="4">
        <f t="shared" ref="F142" si="42">_xlfn.CONFIDENCE.T(0.05,F141,COUNT(E110:E139))</f>
        <v>2.3832339265933863E-6</v>
      </c>
      <c r="G142" s="4">
        <f t="shared" ref="G142" si="43">_xlfn.CONFIDENCE.T(0.05,G141,COUNT(F110:F139))</f>
        <v>1.3983133051665789E-7</v>
      </c>
      <c r="H142" s="4">
        <f t="shared" ref="H142" si="44">_xlfn.CONFIDENCE.T(0.05,H141,COUNT(G110:G139))</f>
        <v>4.1899439459535942E-8</v>
      </c>
      <c r="I142" s="4">
        <f t="shared" ref="I142" si="45">_xlfn.CONFIDENCE.T(0.05,I141,COUNT(H110:H139))</f>
        <v>8.8822054766831071E-7</v>
      </c>
      <c r="J142" s="4">
        <f t="shared" ref="J142" si="46">_xlfn.CONFIDENCE.T(0.05,J141,COUNT(I110:I139))</f>
        <v>2.1175494526586469E-3</v>
      </c>
      <c r="K142" s="4">
        <f t="shared" ref="K142" si="47">_xlfn.CONFIDENCE.T(0.05,K141,COUNT(J110:J139))</f>
        <v>2.0300370899153097E-3</v>
      </c>
      <c r="L142" s="4">
        <f t="shared" ref="L142" si="48">_xlfn.CONFIDENCE.T(0.05,L141,COUNT(K110:K139))</f>
        <v>1.8547010631530781E-3</v>
      </c>
      <c r="M142" s="4">
        <f t="shared" ref="M142" si="49">_xlfn.CONFIDENCE.T(0.05,M141,COUNT(L110:L139))</f>
        <v>1.8900054408115465E-3</v>
      </c>
      <c r="N142" s="4">
        <f t="shared" ref="N142" si="50">_xlfn.CONFIDENCE.T(0.05,N141,COUNT(M110:M139))</f>
        <v>2.2271348899988606E-3</v>
      </c>
      <c r="O142" s="4">
        <f t="shared" ref="O142" si="51">_xlfn.CONFIDENCE.T(0.05,O141,COUNT(N110:N139))</f>
        <v>2.2040297044539558E-3</v>
      </c>
      <c r="P142" s="4">
        <f t="shared" ref="P142" si="52">_xlfn.CONFIDENCE.T(0.05,P141,COUNT(O110:O139))</f>
        <v>1.1983283380358283E-3</v>
      </c>
      <c r="Q142" s="4">
        <f t="shared" ref="Q142" si="53">_xlfn.CONFIDENCE.T(0.05,Q141,COUNT(P110:P139))</f>
        <v>1.5434397221662432E-3</v>
      </c>
      <c r="R142" s="4" t="e">
        <f t="shared" ref="R142" si="54">_xlfn.CONFIDENCE.T(0.05,R141,COUNT(Q110:Q139))</f>
        <v>#NUM!</v>
      </c>
      <c r="S142" s="4" t="e">
        <f t="shared" ref="S142" si="55">_xlfn.CONFIDENCE.T(0.05,S141,COUNT(R110:R139))</f>
        <v>#NUM!</v>
      </c>
      <c r="T142" s="4">
        <f t="shared" ref="T142" si="56">_xlfn.CONFIDENCE.T(0.05,T141,COUNT(S110:S139))</f>
        <v>7.5187740137912175E-4</v>
      </c>
      <c r="U142" s="4">
        <f t="shared" ref="U142" si="57">_xlfn.CONFIDENCE.T(0.05,U141,COUNT(T110:T139))</f>
        <v>7.0152303622718652E-7</v>
      </c>
    </row>
    <row r="144" spans="1:21" x14ac:dyDescent="0.3">
      <c r="A144" s="3" t="s">
        <v>25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22" x14ac:dyDescent="0.3">
      <c r="A145" s="4"/>
      <c r="B145" s="6" t="s">
        <v>15</v>
      </c>
      <c r="C145" s="9" t="s">
        <v>0</v>
      </c>
      <c r="D145" s="9" t="s">
        <v>1</v>
      </c>
      <c r="E145" s="9" t="s">
        <v>2</v>
      </c>
      <c r="F145" s="9" t="s">
        <v>3</v>
      </c>
      <c r="G145" s="9" t="s">
        <v>19</v>
      </c>
      <c r="H145" s="9" t="s">
        <v>20</v>
      </c>
      <c r="I145" s="9" t="s">
        <v>21</v>
      </c>
      <c r="J145" s="9" t="s">
        <v>4</v>
      </c>
      <c r="K145" s="9" t="s">
        <v>5</v>
      </c>
      <c r="L145" s="9" t="s">
        <v>6</v>
      </c>
      <c r="M145" s="9" t="s">
        <v>22</v>
      </c>
      <c r="N145" s="9" t="s">
        <v>23</v>
      </c>
      <c r="O145" s="9" t="s">
        <v>24</v>
      </c>
      <c r="P145" s="9" t="s">
        <v>7</v>
      </c>
      <c r="Q145" s="9" t="s">
        <v>8</v>
      </c>
      <c r="R145" s="9" t="s">
        <v>9</v>
      </c>
      <c r="S145" s="9" t="s">
        <v>10</v>
      </c>
      <c r="T145" s="3" t="s">
        <v>59</v>
      </c>
      <c r="U145" s="3" t="s">
        <v>60</v>
      </c>
      <c r="V145" s="4"/>
    </row>
    <row r="146" spans="1:22" x14ac:dyDescent="0.3">
      <c r="A146" s="4"/>
      <c r="B146" s="2">
        <v>1</v>
      </c>
      <c r="C146" s="9">
        <v>4.2409E-5</v>
      </c>
      <c r="D146" s="9">
        <v>1.9273E-5</v>
      </c>
      <c r="E146" s="9">
        <v>2.2515999999999999E-5</v>
      </c>
      <c r="F146" s="9">
        <v>4.7100000000000002E-7</v>
      </c>
      <c r="G146" s="9">
        <v>3.9999999999999998E-7</v>
      </c>
      <c r="H146" s="9">
        <v>5.2E-7</v>
      </c>
      <c r="I146" s="9">
        <v>3.8700000000000001E-7</v>
      </c>
      <c r="J146" s="9">
        <v>3.84728</v>
      </c>
      <c r="K146" s="9">
        <v>3.7751999999999999</v>
      </c>
      <c r="L146" s="9">
        <v>3.82884</v>
      </c>
      <c r="M146" s="9">
        <v>3.9928400000000002</v>
      </c>
      <c r="N146" s="9">
        <v>4.7255599999999998</v>
      </c>
      <c r="O146" s="9">
        <v>4.1509099999999997</v>
      </c>
      <c r="P146" s="9">
        <v>300.14100000000002</v>
      </c>
      <c r="Q146" s="9">
        <v>300.13299999999998</v>
      </c>
      <c r="R146" s="13">
        <v>300</v>
      </c>
      <c r="S146" s="13">
        <v>300</v>
      </c>
      <c r="T146">
        <f>SQRT(((R146-P146)^2) + ((S146-Q146)^2))</f>
        <v>0.19382982226685491</v>
      </c>
      <c r="U146">
        <f>AVERAGE(D146:I146)</f>
        <v>7.2611666666666683E-6</v>
      </c>
    </row>
    <row r="147" spans="1:22" x14ac:dyDescent="0.3">
      <c r="A147" s="4"/>
      <c r="B147" s="2">
        <v>2</v>
      </c>
      <c r="C147" s="9">
        <v>4.4199000000000002E-5</v>
      </c>
      <c r="D147" s="9">
        <v>1.2359999999999999E-6</v>
      </c>
      <c r="E147" s="9">
        <v>5.8999999999999996E-7</v>
      </c>
      <c r="F147" s="9">
        <v>4.7100000000000002E-7</v>
      </c>
      <c r="G147" s="9">
        <v>5.2799999999999996E-7</v>
      </c>
      <c r="H147" s="9">
        <v>4.0600000000000001E-7</v>
      </c>
      <c r="I147" s="9">
        <v>4.5400000000000002E-7</v>
      </c>
      <c r="J147" s="9">
        <v>4.8255999999999997</v>
      </c>
      <c r="K147" s="9">
        <v>3.5764499999999999</v>
      </c>
      <c r="L147" s="9">
        <v>4.1356700000000002</v>
      </c>
      <c r="M147" s="9">
        <v>3.9338899999999999</v>
      </c>
      <c r="N147" s="9">
        <v>4.0291399999999999</v>
      </c>
      <c r="O147" s="9">
        <v>3.58955</v>
      </c>
      <c r="P147" s="9">
        <v>299.70100000000002</v>
      </c>
      <c r="Q147" s="9">
        <v>299.67500000000001</v>
      </c>
      <c r="R147" s="13">
        <v>300</v>
      </c>
      <c r="S147" s="13">
        <v>300</v>
      </c>
      <c r="T147" s="4">
        <f t="shared" ref="T147:T175" si="58">SQRT(((R147-P147)^2) + ((S147-Q147)^2))</f>
        <v>0.44161748153801561</v>
      </c>
      <c r="U147" s="4">
        <f t="shared" ref="U147:U175" si="59">AVERAGE(D147:I147)</f>
        <v>6.1416666666666668E-7</v>
      </c>
    </row>
    <row r="148" spans="1:22" x14ac:dyDescent="0.3">
      <c r="A148" s="4"/>
      <c r="B148" s="2">
        <v>3</v>
      </c>
      <c r="C148" s="9">
        <v>4.5213000000000002E-5</v>
      </c>
      <c r="D148" s="9">
        <v>1.9148999999999999E-5</v>
      </c>
      <c r="E148" s="9">
        <v>6.0800000000000004E-7</v>
      </c>
      <c r="F148" s="9">
        <v>4.3300000000000003E-7</v>
      </c>
      <c r="G148" s="9">
        <v>4.4000000000000002E-7</v>
      </c>
      <c r="H148" s="9">
        <v>4.2800000000000002E-7</v>
      </c>
      <c r="I148" s="9">
        <v>4.8800000000000003E-7</v>
      </c>
      <c r="J148" s="9">
        <v>4.7754599999999998</v>
      </c>
      <c r="K148" s="9">
        <v>3.8525100000000001</v>
      </c>
      <c r="L148" s="9">
        <v>3.53857</v>
      </c>
      <c r="M148" s="9">
        <v>3.7966700000000002</v>
      </c>
      <c r="N148" s="9">
        <v>3.8800400000000002</v>
      </c>
      <c r="O148" s="9">
        <v>4.00345</v>
      </c>
      <c r="P148" s="9">
        <v>300.15199999999999</v>
      </c>
      <c r="Q148" s="9">
        <v>300.05</v>
      </c>
      <c r="R148" s="13">
        <v>300</v>
      </c>
      <c r="S148" s="13">
        <v>300</v>
      </c>
      <c r="T148" s="4">
        <f t="shared" si="58"/>
        <v>0.16001249951174792</v>
      </c>
      <c r="U148" s="4">
        <f t="shared" si="59"/>
        <v>3.591E-6</v>
      </c>
    </row>
    <row r="149" spans="1:22" x14ac:dyDescent="0.3">
      <c r="A149" s="4"/>
      <c r="B149" s="2">
        <v>4</v>
      </c>
      <c r="C149" s="9">
        <v>4.4014000000000002E-5</v>
      </c>
      <c r="D149" s="9">
        <v>8.6199999999999996E-7</v>
      </c>
      <c r="E149" s="9">
        <v>4.9599999999999999E-7</v>
      </c>
      <c r="F149" s="9">
        <v>5.2900000000000004E-7</v>
      </c>
      <c r="G149" s="9">
        <v>4.2300000000000002E-7</v>
      </c>
      <c r="H149" s="9">
        <v>3.5600000000000001E-7</v>
      </c>
      <c r="I149" s="9">
        <v>3.8700000000000001E-7</v>
      </c>
      <c r="J149" s="9">
        <v>4.3843500000000004</v>
      </c>
      <c r="K149" s="9">
        <v>3.5772699999999999</v>
      </c>
      <c r="L149" s="9">
        <v>4.0289400000000004</v>
      </c>
      <c r="M149" s="9">
        <v>3.7416299999999998</v>
      </c>
      <c r="N149" s="9">
        <v>3.6776300000000002</v>
      </c>
      <c r="O149" s="9">
        <v>3.99525</v>
      </c>
      <c r="P149" s="9">
        <v>300.017</v>
      </c>
      <c r="Q149" s="9">
        <v>300.08499999999998</v>
      </c>
      <c r="R149" s="13">
        <v>300</v>
      </c>
      <c r="S149" s="13">
        <v>300</v>
      </c>
      <c r="T149" s="4">
        <f t="shared" si="58"/>
        <v>8.6683331731056468E-2</v>
      </c>
      <c r="U149" s="4">
        <f t="shared" si="59"/>
        <v>5.088333333333333E-7</v>
      </c>
    </row>
    <row r="150" spans="1:22" x14ac:dyDescent="0.3">
      <c r="A150" s="4"/>
      <c r="B150" s="2">
        <v>5</v>
      </c>
      <c r="C150" s="9">
        <v>4.3503E-5</v>
      </c>
      <c r="D150" s="9">
        <v>1.9487000000000002E-5</v>
      </c>
      <c r="E150" s="9">
        <v>5.8400000000000004E-7</v>
      </c>
      <c r="F150" s="9">
        <v>3.6399999999999998E-7</v>
      </c>
      <c r="G150" s="9">
        <v>4.7300000000000001E-7</v>
      </c>
      <c r="H150" s="9">
        <v>4.5400000000000002E-7</v>
      </c>
      <c r="I150" s="9">
        <v>5.4799999999999998E-7</v>
      </c>
      <c r="J150" s="9">
        <v>3.67476</v>
      </c>
      <c r="K150" s="9">
        <v>4.6719900000000001</v>
      </c>
      <c r="L150" s="9">
        <v>3.6179899999999998</v>
      </c>
      <c r="M150" s="9">
        <v>3.5083899999999999</v>
      </c>
      <c r="N150" s="9">
        <v>4.8519600000000001</v>
      </c>
      <c r="O150" s="9">
        <v>3.7528299999999999</v>
      </c>
      <c r="P150" s="9">
        <v>300.084</v>
      </c>
      <c r="Q150" s="9">
        <v>300.28899999999999</v>
      </c>
      <c r="R150" s="13">
        <v>300</v>
      </c>
      <c r="S150" s="13">
        <v>300</v>
      </c>
      <c r="T150" s="4">
        <f t="shared" si="58"/>
        <v>0.3009601302498276</v>
      </c>
      <c r="U150" s="4">
        <f t="shared" si="59"/>
        <v>3.6516666666666663E-6</v>
      </c>
    </row>
    <row r="151" spans="1:22" x14ac:dyDescent="0.3">
      <c r="A151" s="4"/>
      <c r="B151" s="2">
        <v>6</v>
      </c>
      <c r="C151" s="9">
        <v>4.4192E-5</v>
      </c>
      <c r="D151" s="9">
        <v>1.9550000000000001E-5</v>
      </c>
      <c r="E151" s="9">
        <v>5.2099999999999997E-7</v>
      </c>
      <c r="F151" s="9">
        <v>4.27E-7</v>
      </c>
      <c r="G151" s="9">
        <v>4.0600000000000001E-7</v>
      </c>
      <c r="H151" s="9">
        <v>3.9700000000000002E-7</v>
      </c>
      <c r="I151" s="9">
        <v>4.7800000000000002E-7</v>
      </c>
      <c r="J151" s="9">
        <v>4.3586200000000002</v>
      </c>
      <c r="K151" s="9">
        <v>4.9464899999999998</v>
      </c>
      <c r="L151" s="9">
        <v>3.7340200000000001</v>
      </c>
      <c r="M151" s="9">
        <v>4.7507799999999998</v>
      </c>
      <c r="N151" s="9">
        <v>4.3792499999999999</v>
      </c>
      <c r="O151" s="9">
        <v>4.98116</v>
      </c>
      <c r="P151" s="9">
        <v>299.66300000000001</v>
      </c>
      <c r="Q151" s="9">
        <v>299.92500000000001</v>
      </c>
      <c r="R151" s="13">
        <v>300</v>
      </c>
      <c r="S151" s="13">
        <v>300</v>
      </c>
      <c r="T151" s="4">
        <f t="shared" si="58"/>
        <v>0.34524484065658528</v>
      </c>
      <c r="U151" s="4">
        <f t="shared" si="59"/>
        <v>3.6298333333333338E-6</v>
      </c>
    </row>
    <row r="152" spans="1:22" x14ac:dyDescent="0.3">
      <c r="A152" s="4"/>
      <c r="B152" s="2">
        <v>7</v>
      </c>
      <c r="C152" s="9">
        <v>5.6645999999999999E-5</v>
      </c>
      <c r="D152" s="9">
        <v>1.9100999999999999E-5</v>
      </c>
      <c r="E152" s="9">
        <v>2.1892999999999999E-5</v>
      </c>
      <c r="F152" s="9">
        <v>5.06E-7</v>
      </c>
      <c r="G152" s="9">
        <v>4.8999999999999997E-7</v>
      </c>
      <c r="H152" s="9">
        <v>4.3300000000000003E-7</v>
      </c>
      <c r="I152" s="9">
        <v>7.3099999999999997E-7</v>
      </c>
      <c r="J152" s="9">
        <v>3.70451</v>
      </c>
      <c r="K152" s="9">
        <v>3.9268999999999998</v>
      </c>
      <c r="L152" s="9">
        <v>3.5354100000000002</v>
      </c>
      <c r="M152" s="9">
        <v>4.6094799999999996</v>
      </c>
      <c r="N152" s="9">
        <v>3.7296100000000001</v>
      </c>
      <c r="O152" s="9">
        <v>3.7885399999999998</v>
      </c>
      <c r="P152" s="9">
        <v>299.76600000000002</v>
      </c>
      <c r="Q152" s="9">
        <v>299.98700000000002</v>
      </c>
      <c r="R152" s="13">
        <v>300</v>
      </c>
      <c r="S152" s="13">
        <v>300</v>
      </c>
      <c r="T152" s="4">
        <f t="shared" si="58"/>
        <v>0.23436083290513848</v>
      </c>
      <c r="U152" s="4">
        <f t="shared" si="59"/>
        <v>7.1923333333333314E-6</v>
      </c>
    </row>
    <row r="153" spans="1:22" x14ac:dyDescent="0.3">
      <c r="A153" s="4"/>
      <c r="B153" s="2">
        <v>8</v>
      </c>
      <c r="C153" s="9">
        <v>4.1993999999999998E-5</v>
      </c>
      <c r="D153" s="9">
        <v>1.8944E-5</v>
      </c>
      <c r="E153" s="9">
        <v>4.3700000000000001E-7</v>
      </c>
      <c r="F153" s="9">
        <v>4.6400000000000003E-7</v>
      </c>
      <c r="G153" s="9">
        <v>4.8400000000000005E-7</v>
      </c>
      <c r="H153" s="9">
        <v>3.4299999999999999E-7</v>
      </c>
      <c r="I153" s="9">
        <v>4.6400000000000003E-7</v>
      </c>
      <c r="J153" s="9">
        <v>3.6579799999999998</v>
      </c>
      <c r="K153" s="9">
        <v>4.8644400000000001</v>
      </c>
      <c r="L153" s="9">
        <v>4.3799299999999999</v>
      </c>
      <c r="M153" s="9">
        <v>3.9854500000000002</v>
      </c>
      <c r="N153" s="9">
        <v>4.3146599999999999</v>
      </c>
      <c r="O153" s="9">
        <v>3.6617500000000001</v>
      </c>
      <c r="P153" s="9">
        <v>300.25299999999999</v>
      </c>
      <c r="Q153" s="9">
        <v>299.75900000000001</v>
      </c>
      <c r="R153" s="13">
        <v>300</v>
      </c>
      <c r="S153" s="13">
        <v>300</v>
      </c>
      <c r="T153" s="4">
        <f t="shared" si="58"/>
        <v>0.3494137948049359</v>
      </c>
      <c r="U153" s="4">
        <f t="shared" si="59"/>
        <v>3.5226666666666672E-6</v>
      </c>
    </row>
    <row r="154" spans="1:22" x14ac:dyDescent="0.3">
      <c r="A154" s="4"/>
      <c r="B154" s="2">
        <v>9</v>
      </c>
      <c r="C154" s="9">
        <v>4.2994000000000002E-5</v>
      </c>
      <c r="D154" s="9">
        <v>1.9490000000000001E-5</v>
      </c>
      <c r="E154" s="9">
        <v>5.2600000000000002E-7</v>
      </c>
      <c r="F154" s="9">
        <v>3.8599999999999999E-7</v>
      </c>
      <c r="G154" s="9">
        <v>4.1199999999999998E-7</v>
      </c>
      <c r="H154" s="9">
        <v>3.2399999999999999E-7</v>
      </c>
      <c r="I154" s="9">
        <v>3.3999999999999997E-7</v>
      </c>
      <c r="J154" s="9">
        <v>3.5647500000000001</v>
      </c>
      <c r="K154" s="9">
        <v>4.34755</v>
      </c>
      <c r="L154" s="9">
        <v>4.5880200000000002</v>
      </c>
      <c r="M154" s="9">
        <v>3.5399500000000002</v>
      </c>
      <c r="N154" s="9">
        <v>3.5772400000000002</v>
      </c>
      <c r="O154" s="9">
        <v>3.50406</v>
      </c>
      <c r="P154" s="9">
        <v>300.096</v>
      </c>
      <c r="Q154" s="9">
        <v>300.29899999999998</v>
      </c>
      <c r="R154" s="13">
        <v>300</v>
      </c>
      <c r="S154" s="13">
        <v>300</v>
      </c>
      <c r="T154" s="4">
        <f t="shared" si="58"/>
        <v>0.31403343771004327</v>
      </c>
      <c r="U154" s="4">
        <f t="shared" si="59"/>
        <v>3.5796666666666668E-6</v>
      </c>
    </row>
    <row r="155" spans="1:22" x14ac:dyDescent="0.3">
      <c r="A155" s="4"/>
      <c r="B155" s="2">
        <v>10</v>
      </c>
      <c r="C155" s="9">
        <v>6.0306000000000002E-5</v>
      </c>
      <c r="D155" s="9">
        <v>1.9415E-5</v>
      </c>
      <c r="E155" s="9">
        <v>5.0699999999999997E-7</v>
      </c>
      <c r="F155" s="9">
        <v>4.4200000000000001E-7</v>
      </c>
      <c r="G155" s="9">
        <v>4.9399999999999995E-7</v>
      </c>
      <c r="H155" s="9">
        <v>8.3699999999999999E-7</v>
      </c>
      <c r="I155" s="9">
        <v>3.84E-7</v>
      </c>
      <c r="J155" s="9">
        <v>3.8977400000000002</v>
      </c>
      <c r="K155" s="9">
        <v>4.2268400000000002</v>
      </c>
      <c r="L155" s="9">
        <v>4.6808300000000003</v>
      </c>
      <c r="M155" s="9">
        <v>4.9958400000000003</v>
      </c>
      <c r="N155" s="9">
        <v>3.76891</v>
      </c>
      <c r="O155" s="9">
        <v>4.4996299999999998</v>
      </c>
      <c r="P155" s="9">
        <v>300.12099999999998</v>
      </c>
      <c r="Q155" s="9">
        <v>300.08100000000002</v>
      </c>
      <c r="R155" s="13">
        <v>300</v>
      </c>
      <c r="S155" s="13">
        <v>300</v>
      </c>
      <c r="T155" s="4">
        <f t="shared" si="58"/>
        <v>0.14560906565182738</v>
      </c>
      <c r="U155" s="4">
        <f t="shared" si="59"/>
        <v>3.6798333333333329E-6</v>
      </c>
    </row>
    <row r="156" spans="1:22" x14ac:dyDescent="0.3">
      <c r="A156" s="4"/>
      <c r="B156" s="2">
        <v>11</v>
      </c>
      <c r="C156" s="9">
        <v>4.3007999999999999E-5</v>
      </c>
      <c r="D156" s="9">
        <v>1.1260000000000001E-6</v>
      </c>
      <c r="E156" s="9">
        <v>5.1900000000000003E-7</v>
      </c>
      <c r="F156" s="9">
        <v>5.4199999999999996E-7</v>
      </c>
      <c r="G156" s="9">
        <v>5.9699999999999996E-7</v>
      </c>
      <c r="H156" s="9">
        <v>5.1799999999999995E-7</v>
      </c>
      <c r="I156" s="9">
        <v>4.7100000000000002E-7</v>
      </c>
      <c r="J156" s="9">
        <v>3.5753499999999998</v>
      </c>
      <c r="K156" s="9">
        <v>4.4614799999999999</v>
      </c>
      <c r="L156" s="9">
        <v>4.85954</v>
      </c>
      <c r="M156" s="9">
        <v>4.0909700000000004</v>
      </c>
      <c r="N156" s="9">
        <v>3.8569800000000001</v>
      </c>
      <c r="O156" s="9">
        <v>3.8323999999999998</v>
      </c>
      <c r="P156" s="9">
        <v>300.10899999999998</v>
      </c>
      <c r="Q156" s="9">
        <v>299.82499999999999</v>
      </c>
      <c r="R156" s="13">
        <v>300</v>
      </c>
      <c r="S156" s="13">
        <v>300</v>
      </c>
      <c r="T156" s="4">
        <f t="shared" si="58"/>
        <v>0.20616983290481591</v>
      </c>
      <c r="U156" s="4">
        <f t="shared" si="59"/>
        <v>6.2883333333333332E-7</v>
      </c>
    </row>
    <row r="157" spans="1:22" x14ac:dyDescent="0.3">
      <c r="A157" s="4"/>
      <c r="B157" s="2">
        <v>12</v>
      </c>
      <c r="C157" s="9">
        <v>4.3176999999999997E-5</v>
      </c>
      <c r="D157" s="9">
        <v>1.111E-6</v>
      </c>
      <c r="E157" s="9">
        <v>6.1200000000000003E-7</v>
      </c>
      <c r="F157" s="9">
        <v>5.7400000000000003E-7</v>
      </c>
      <c r="G157" s="9">
        <v>2.3487000000000001E-5</v>
      </c>
      <c r="H157" s="9">
        <v>3.9400000000000001E-7</v>
      </c>
      <c r="I157" s="9">
        <v>3.65E-7</v>
      </c>
      <c r="J157" s="9">
        <v>3.6335799999999998</v>
      </c>
      <c r="K157" s="9">
        <v>3.9932400000000001</v>
      </c>
      <c r="L157" s="9">
        <v>3.73576</v>
      </c>
      <c r="M157" s="9">
        <v>4.5518299999999998</v>
      </c>
      <c r="N157" s="9">
        <v>4.4067999999999996</v>
      </c>
      <c r="O157" s="9">
        <v>3.9598399999999998</v>
      </c>
      <c r="P157" s="9">
        <v>300.16399999999999</v>
      </c>
      <c r="Q157" s="9">
        <v>299.94900000000001</v>
      </c>
      <c r="R157" s="13">
        <v>300</v>
      </c>
      <c r="S157" s="13">
        <v>300</v>
      </c>
      <c r="T157" s="4">
        <f t="shared" si="58"/>
        <v>0.17174690681346949</v>
      </c>
      <c r="U157" s="4">
        <f t="shared" si="59"/>
        <v>4.4238333333333341E-6</v>
      </c>
    </row>
    <row r="158" spans="1:22" x14ac:dyDescent="0.3">
      <c r="A158" s="4"/>
      <c r="B158" s="2">
        <v>13</v>
      </c>
      <c r="C158" s="9">
        <v>7.5253999999999995E-5</v>
      </c>
      <c r="D158" s="9">
        <v>1.8076000000000001E-5</v>
      </c>
      <c r="E158" s="9">
        <v>4.7999999999999996E-7</v>
      </c>
      <c r="F158" s="9">
        <v>5.4300000000000003E-7</v>
      </c>
      <c r="G158" s="9">
        <v>5.2300000000000001E-7</v>
      </c>
      <c r="H158" s="9">
        <v>4.9399999999999995E-7</v>
      </c>
      <c r="I158" s="9">
        <v>4.2300000000000002E-7</v>
      </c>
      <c r="J158" s="9">
        <v>4.8507300000000004</v>
      </c>
      <c r="K158" s="9">
        <v>4.5696500000000002</v>
      </c>
      <c r="L158" s="9">
        <v>4.0677599999999998</v>
      </c>
      <c r="M158" s="9">
        <v>3.5636999999999999</v>
      </c>
      <c r="N158" s="9">
        <v>3.8978899999999999</v>
      </c>
      <c r="O158" s="9">
        <v>3.5033099999999999</v>
      </c>
      <c r="P158" s="9">
        <v>299.55900000000003</v>
      </c>
      <c r="Q158" s="9">
        <v>300.27499999999998</v>
      </c>
      <c r="R158" s="13">
        <v>300</v>
      </c>
      <c r="S158" s="13">
        <v>300</v>
      </c>
      <c r="T158" s="4">
        <f t="shared" si="58"/>
        <v>0.51971723080918208</v>
      </c>
      <c r="U158" s="4">
        <f t="shared" si="59"/>
        <v>3.4231666666666667E-6</v>
      </c>
    </row>
    <row r="159" spans="1:22" x14ac:dyDescent="0.3">
      <c r="A159" s="4"/>
      <c r="B159" s="2">
        <v>14</v>
      </c>
      <c r="C159" s="9">
        <v>4.5037000000000003E-5</v>
      </c>
      <c r="D159" s="9">
        <v>9.6800000000000009E-7</v>
      </c>
      <c r="E159" s="9">
        <v>5.4300000000000003E-7</v>
      </c>
      <c r="F159" s="9">
        <v>4.8299999999999997E-7</v>
      </c>
      <c r="G159" s="9">
        <v>4.0900000000000002E-7</v>
      </c>
      <c r="H159" s="9">
        <v>3.2399999999999999E-7</v>
      </c>
      <c r="I159" s="9">
        <v>3.72E-7</v>
      </c>
      <c r="J159" s="9">
        <v>4.4572200000000004</v>
      </c>
      <c r="K159" s="9">
        <v>3.6421700000000001</v>
      </c>
      <c r="L159" s="9">
        <v>4.0836800000000002</v>
      </c>
      <c r="M159" s="9">
        <v>4.0244</v>
      </c>
      <c r="N159" s="9">
        <v>4.1732500000000003</v>
      </c>
      <c r="O159" s="9">
        <v>3.97465</v>
      </c>
      <c r="P159" s="9">
        <v>300.05599999999998</v>
      </c>
      <c r="Q159" s="9">
        <v>299.93</v>
      </c>
      <c r="R159" s="13">
        <v>300</v>
      </c>
      <c r="S159" s="13">
        <v>300</v>
      </c>
      <c r="T159" s="4">
        <f t="shared" si="58"/>
        <v>8.9643739324044042E-2</v>
      </c>
      <c r="U159" s="4">
        <f t="shared" si="59"/>
        <v>5.1649999999999995E-7</v>
      </c>
    </row>
    <row r="160" spans="1:22" x14ac:dyDescent="0.3">
      <c r="A160" s="4"/>
      <c r="B160" s="2">
        <v>15</v>
      </c>
      <c r="C160" s="9">
        <v>4.1938999999999999E-5</v>
      </c>
      <c r="D160" s="9">
        <v>1.9239999999999999E-5</v>
      </c>
      <c r="E160" s="9">
        <v>4.7100000000000002E-7</v>
      </c>
      <c r="F160" s="9">
        <v>4.5900000000000002E-7</v>
      </c>
      <c r="G160" s="9">
        <v>4.6499999999999999E-7</v>
      </c>
      <c r="H160" s="9">
        <v>4.4299999999999998E-7</v>
      </c>
      <c r="I160" s="9">
        <v>3.6399999999999998E-7</v>
      </c>
      <c r="J160" s="9">
        <v>4.8042499999999997</v>
      </c>
      <c r="K160" s="9">
        <v>4.3832300000000002</v>
      </c>
      <c r="L160" s="9">
        <v>3.8375900000000001</v>
      </c>
      <c r="M160" s="9">
        <v>3.8969499999999999</v>
      </c>
      <c r="N160" s="9">
        <v>4.1896100000000001</v>
      </c>
      <c r="O160" s="9">
        <v>3.8526600000000002</v>
      </c>
      <c r="P160" s="9">
        <v>300.07499999999999</v>
      </c>
      <c r="Q160" s="9">
        <v>300.21600000000001</v>
      </c>
      <c r="R160" s="13">
        <v>300</v>
      </c>
      <c r="S160" s="13">
        <v>300</v>
      </c>
      <c r="T160" s="4">
        <f t="shared" si="58"/>
        <v>0.22865038814749872</v>
      </c>
      <c r="U160" s="4">
        <f t="shared" si="59"/>
        <v>3.5736666666666659E-6</v>
      </c>
    </row>
    <row r="161" spans="1:21" x14ac:dyDescent="0.3">
      <c r="A161" s="4"/>
      <c r="B161" s="2">
        <v>16</v>
      </c>
      <c r="C161" s="9">
        <v>4.2209000000000002E-5</v>
      </c>
      <c r="D161" s="9">
        <v>1.9048000000000001E-5</v>
      </c>
      <c r="E161" s="9">
        <v>5.3399999999999999E-7</v>
      </c>
      <c r="F161" s="9">
        <v>4.2899999999999999E-7</v>
      </c>
      <c r="G161" s="9">
        <v>5.6599999999999996E-7</v>
      </c>
      <c r="H161" s="9">
        <v>3.9400000000000001E-7</v>
      </c>
      <c r="I161" s="9">
        <v>6.3600000000000003E-7</v>
      </c>
      <c r="J161" s="9">
        <v>4.1218300000000001</v>
      </c>
      <c r="K161" s="9">
        <v>3.7348499999999998</v>
      </c>
      <c r="L161" s="9">
        <v>4.0518999999999998</v>
      </c>
      <c r="M161" s="9">
        <v>4.5925599999999998</v>
      </c>
      <c r="N161" s="9">
        <v>3.6411799999999999</v>
      </c>
      <c r="O161" s="9">
        <v>3.8633299999999999</v>
      </c>
      <c r="P161" s="9">
        <v>300.16300000000001</v>
      </c>
      <c r="Q161" s="9">
        <v>299.91399999999999</v>
      </c>
      <c r="R161" s="13">
        <v>300</v>
      </c>
      <c r="S161" s="13">
        <v>300</v>
      </c>
      <c r="T161" s="4">
        <f t="shared" si="58"/>
        <v>0.18429595763338313</v>
      </c>
      <c r="U161" s="4">
        <f t="shared" si="59"/>
        <v>3.6011666666666665E-6</v>
      </c>
    </row>
    <row r="162" spans="1:21" x14ac:dyDescent="0.3">
      <c r="A162" s="4"/>
      <c r="B162" s="2">
        <v>17</v>
      </c>
      <c r="C162" s="9">
        <v>5.6641999999999997E-5</v>
      </c>
      <c r="D162" s="9">
        <v>1.9426999999999999E-5</v>
      </c>
      <c r="E162" s="9">
        <v>7.1800000000000005E-7</v>
      </c>
      <c r="F162" s="9">
        <v>5.5000000000000003E-7</v>
      </c>
      <c r="G162" s="9">
        <v>3.4299999999999999E-7</v>
      </c>
      <c r="H162" s="9">
        <v>4.46E-7</v>
      </c>
      <c r="I162" s="9">
        <v>3.9000000000000002E-7</v>
      </c>
      <c r="J162" s="9">
        <v>4.6026600000000002</v>
      </c>
      <c r="K162" s="9">
        <v>3.6544099999999999</v>
      </c>
      <c r="L162" s="9">
        <v>3.71773</v>
      </c>
      <c r="M162" s="9">
        <v>4.0977199999999998</v>
      </c>
      <c r="N162" s="9">
        <v>4.8659999999999997</v>
      </c>
      <c r="O162" s="9">
        <v>4.7577199999999999</v>
      </c>
      <c r="P162" s="9">
        <v>300.23700000000002</v>
      </c>
      <c r="Q162" s="9">
        <v>300.08499999999998</v>
      </c>
      <c r="R162" s="13">
        <v>300</v>
      </c>
      <c r="S162" s="13">
        <v>300</v>
      </c>
      <c r="T162" s="4">
        <f t="shared" si="58"/>
        <v>0.25178165143633385</v>
      </c>
      <c r="U162" s="4">
        <f t="shared" si="59"/>
        <v>3.6456666666666663E-6</v>
      </c>
    </row>
    <row r="163" spans="1:21" x14ac:dyDescent="0.3">
      <c r="A163" s="4"/>
      <c r="B163" s="2">
        <v>18</v>
      </c>
      <c r="C163" s="9">
        <v>4.2447999999999997E-5</v>
      </c>
      <c r="D163" s="9">
        <v>9.8400000000000002E-7</v>
      </c>
      <c r="E163" s="9">
        <v>5.9599999999999999E-7</v>
      </c>
      <c r="F163" s="9">
        <v>4.8299999999999997E-7</v>
      </c>
      <c r="G163" s="9">
        <v>5.2499999999999995E-7</v>
      </c>
      <c r="H163" s="9">
        <v>5.3499999999999996E-7</v>
      </c>
      <c r="I163" s="9">
        <v>5.7999999999999995E-7</v>
      </c>
      <c r="J163" s="9">
        <v>4.1264599999999998</v>
      </c>
      <c r="K163" s="9">
        <v>3.8709699999999998</v>
      </c>
      <c r="L163" s="9">
        <v>4.1614199999999997</v>
      </c>
      <c r="M163" s="9">
        <v>4.8726399999999996</v>
      </c>
      <c r="N163" s="9">
        <v>4.7215800000000003</v>
      </c>
      <c r="O163" s="9">
        <v>4.0740100000000004</v>
      </c>
      <c r="P163" s="9">
        <v>299.96600000000001</v>
      </c>
      <c r="Q163" s="9">
        <v>300.19400000000002</v>
      </c>
      <c r="R163" s="13">
        <v>300</v>
      </c>
      <c r="S163" s="13">
        <v>300</v>
      </c>
      <c r="T163" s="4">
        <f t="shared" si="58"/>
        <v>0.19695684806577801</v>
      </c>
      <c r="U163" s="4">
        <f t="shared" si="59"/>
        <v>6.1716666666666669E-7</v>
      </c>
    </row>
    <row r="164" spans="1:21" x14ac:dyDescent="0.3">
      <c r="A164" s="4"/>
      <c r="B164" s="2">
        <v>19</v>
      </c>
      <c r="C164" s="9">
        <v>5.6538E-5</v>
      </c>
      <c r="D164" s="9">
        <v>1.641E-6</v>
      </c>
      <c r="E164" s="9">
        <v>5.8899999999999999E-7</v>
      </c>
      <c r="F164" s="9">
        <v>7.1099999999999995E-7</v>
      </c>
      <c r="G164" s="9">
        <v>9.6800000000000009E-7</v>
      </c>
      <c r="H164" s="9">
        <v>5.9500000000000002E-7</v>
      </c>
      <c r="I164" s="9">
        <v>4.63E-7</v>
      </c>
      <c r="J164" s="9">
        <v>3.8872599999999999</v>
      </c>
      <c r="K164" s="9">
        <v>3.6953100000000001</v>
      </c>
      <c r="L164" s="9">
        <v>4.9111799999999999</v>
      </c>
      <c r="M164" s="9">
        <v>4.1388600000000002</v>
      </c>
      <c r="N164" s="9">
        <v>4.6060100000000004</v>
      </c>
      <c r="O164" s="9">
        <v>4.5090700000000004</v>
      </c>
      <c r="P164" s="9">
        <v>299.80500000000001</v>
      </c>
      <c r="Q164" s="9">
        <v>299.858</v>
      </c>
      <c r="R164" s="13">
        <v>300</v>
      </c>
      <c r="S164" s="13">
        <v>300</v>
      </c>
      <c r="T164" s="4">
        <f t="shared" si="58"/>
        <v>0.24122396232546256</v>
      </c>
      <c r="U164" s="4">
        <f t="shared" si="59"/>
        <v>8.2783333333333334E-7</v>
      </c>
    </row>
    <row r="165" spans="1:21" x14ac:dyDescent="0.3">
      <c r="A165" s="4"/>
      <c r="B165" s="2">
        <v>20</v>
      </c>
      <c r="C165" s="9">
        <v>4.2889000000000002E-5</v>
      </c>
      <c r="D165" s="9">
        <v>1.2410000000000001E-6</v>
      </c>
      <c r="E165" s="9">
        <v>5.1699999999999998E-7</v>
      </c>
      <c r="F165" s="9">
        <v>2.0754000000000002E-5</v>
      </c>
      <c r="G165" s="9">
        <v>3.6800000000000001E-7</v>
      </c>
      <c r="H165" s="9">
        <v>4.9100000000000004E-7</v>
      </c>
      <c r="I165" s="9">
        <v>9.02E-7</v>
      </c>
      <c r="J165" s="9">
        <v>4.5768800000000001</v>
      </c>
      <c r="K165" s="9">
        <v>4.5034400000000003</v>
      </c>
      <c r="L165" s="9">
        <v>3.5276700000000001</v>
      </c>
      <c r="M165" s="9">
        <v>4.46861</v>
      </c>
      <c r="N165" s="9">
        <v>3.51884</v>
      </c>
      <c r="O165" s="9">
        <v>3.6903899999999998</v>
      </c>
      <c r="P165" s="9">
        <v>299.80700000000002</v>
      </c>
      <c r="Q165" s="9">
        <v>300.31200000000001</v>
      </c>
      <c r="R165" s="13">
        <v>300</v>
      </c>
      <c r="S165" s="13">
        <v>300</v>
      </c>
      <c r="T165" s="4">
        <f t="shared" si="58"/>
        <v>0.36686918649567868</v>
      </c>
      <c r="U165" s="4">
        <f t="shared" si="59"/>
        <v>4.0454999999999996E-6</v>
      </c>
    </row>
    <row r="166" spans="1:21" x14ac:dyDescent="0.3">
      <c r="A166" s="4"/>
      <c r="B166" s="2">
        <v>21</v>
      </c>
      <c r="C166" s="9">
        <v>4.2052000000000003E-5</v>
      </c>
      <c r="D166" s="9">
        <v>1.9332999999999999E-5</v>
      </c>
      <c r="E166" s="9">
        <v>5.82E-7</v>
      </c>
      <c r="F166" s="9">
        <v>5.6599999999999996E-7</v>
      </c>
      <c r="G166" s="9">
        <v>4.89E-7</v>
      </c>
      <c r="H166" s="9">
        <v>2.2740000000000002E-6</v>
      </c>
      <c r="I166" s="9">
        <v>3.5199999999999998E-7</v>
      </c>
      <c r="J166" s="9">
        <v>4.8995300000000004</v>
      </c>
      <c r="K166" s="9">
        <v>3.7796099999999999</v>
      </c>
      <c r="L166" s="9">
        <v>3.7225299999999999</v>
      </c>
      <c r="M166" s="9">
        <v>4.5923699999999998</v>
      </c>
      <c r="N166" s="9">
        <v>4.8603399999999999</v>
      </c>
      <c r="O166" s="9">
        <v>4.7129099999999999</v>
      </c>
      <c r="P166" s="9">
        <v>300.27800000000002</v>
      </c>
      <c r="Q166" s="9">
        <v>300.00099999999998</v>
      </c>
      <c r="R166" s="13">
        <v>300</v>
      </c>
      <c r="S166" s="13">
        <v>300</v>
      </c>
      <c r="T166" s="4">
        <f t="shared" si="58"/>
        <v>0.27800179855535301</v>
      </c>
      <c r="U166" s="4">
        <f t="shared" si="59"/>
        <v>3.9326666666666662E-6</v>
      </c>
    </row>
    <row r="167" spans="1:21" x14ac:dyDescent="0.3">
      <c r="A167" s="4"/>
      <c r="B167" s="2">
        <v>22</v>
      </c>
      <c r="C167" s="9">
        <v>4.2772999999999999E-5</v>
      </c>
      <c r="D167" s="9">
        <v>1.9258000000000001E-5</v>
      </c>
      <c r="E167" s="9">
        <v>4.0499999999999999E-7</v>
      </c>
      <c r="F167" s="9">
        <v>8.2099999999999995E-7</v>
      </c>
      <c r="G167" s="9">
        <v>4.6600000000000002E-7</v>
      </c>
      <c r="H167" s="9">
        <v>4.0999999999999999E-7</v>
      </c>
      <c r="I167" s="9">
        <v>3.3500000000000002E-7</v>
      </c>
      <c r="J167" s="9">
        <v>4.5604199999999997</v>
      </c>
      <c r="K167" s="9">
        <v>3.6644299999999999</v>
      </c>
      <c r="L167" s="9">
        <v>4.1516900000000003</v>
      </c>
      <c r="M167" s="9">
        <v>4.8626399999999999</v>
      </c>
      <c r="N167" s="9">
        <v>3.9456799999999999</v>
      </c>
      <c r="O167" s="9">
        <v>3.7002199999999998</v>
      </c>
      <c r="P167" s="9">
        <v>300.29000000000002</v>
      </c>
      <c r="Q167" s="9">
        <v>299.85599999999999</v>
      </c>
      <c r="R167" s="13">
        <v>300</v>
      </c>
      <c r="S167" s="13">
        <v>300</v>
      </c>
      <c r="T167" s="4">
        <f t="shared" si="58"/>
        <v>0.32378387853630614</v>
      </c>
      <c r="U167" s="4">
        <f t="shared" si="59"/>
        <v>3.6158333333333336E-6</v>
      </c>
    </row>
    <row r="168" spans="1:21" x14ac:dyDescent="0.3">
      <c r="A168" s="4"/>
      <c r="B168" s="2">
        <v>23</v>
      </c>
      <c r="C168" s="9">
        <v>6.4770999999999994E-5</v>
      </c>
      <c r="D168" s="9">
        <v>1.9096000000000001E-5</v>
      </c>
      <c r="E168" s="9">
        <v>7.6700000000000003E-7</v>
      </c>
      <c r="F168" s="9">
        <v>3.9999999999999998E-7</v>
      </c>
      <c r="G168" s="9">
        <v>4.3099999999999998E-7</v>
      </c>
      <c r="H168" s="9">
        <v>3.4799999999999999E-7</v>
      </c>
      <c r="I168" s="9">
        <v>4.1699999999999999E-7</v>
      </c>
      <c r="J168" s="9">
        <v>4.5119199999999999</v>
      </c>
      <c r="K168" s="9">
        <v>4.6307900000000002</v>
      </c>
      <c r="L168" s="9">
        <v>4.6802999999999999</v>
      </c>
      <c r="M168" s="9">
        <v>3.5740400000000001</v>
      </c>
      <c r="N168" s="9">
        <v>4.3626199999999997</v>
      </c>
      <c r="O168" s="9">
        <v>3.97052</v>
      </c>
      <c r="P168" s="9">
        <v>299.87599999999998</v>
      </c>
      <c r="Q168" s="9">
        <v>299.61099999999999</v>
      </c>
      <c r="R168" s="13">
        <v>300</v>
      </c>
      <c r="S168" s="13">
        <v>300</v>
      </c>
      <c r="T168" s="4">
        <f t="shared" si="58"/>
        <v>0.40828543936811368</v>
      </c>
      <c r="U168" s="4">
        <f t="shared" si="59"/>
        <v>3.5765000000000004E-6</v>
      </c>
    </row>
    <row r="169" spans="1:21" x14ac:dyDescent="0.3">
      <c r="A169" s="4"/>
      <c r="B169" s="2">
        <v>24</v>
      </c>
      <c r="C169" s="9">
        <v>4.1384000000000002E-5</v>
      </c>
      <c r="D169" s="9">
        <v>9.0800000000000003E-7</v>
      </c>
      <c r="E169" s="9">
        <v>5.2799999999999996E-7</v>
      </c>
      <c r="F169" s="9">
        <v>6.7100000000000001E-7</v>
      </c>
      <c r="G169" s="9">
        <v>7.54E-7</v>
      </c>
      <c r="H169" s="9">
        <v>7.5899999999999995E-7</v>
      </c>
      <c r="I169" s="9">
        <v>4.6899999999999998E-7</v>
      </c>
      <c r="J169" s="9">
        <v>4.0763999999999996</v>
      </c>
      <c r="K169" s="9">
        <v>3.7235100000000001</v>
      </c>
      <c r="L169" s="9">
        <v>4.70153</v>
      </c>
      <c r="M169" s="9">
        <v>3.5053200000000002</v>
      </c>
      <c r="N169" s="9">
        <v>4.7789299999999999</v>
      </c>
      <c r="O169" s="9">
        <v>3.9097300000000001</v>
      </c>
      <c r="P169" s="9">
        <v>300.245</v>
      </c>
      <c r="Q169" s="9">
        <v>300.06700000000001</v>
      </c>
      <c r="R169" s="13">
        <v>300</v>
      </c>
      <c r="S169" s="13">
        <v>300</v>
      </c>
      <c r="T169" s="4">
        <f t="shared" si="58"/>
        <v>0.25399606296161997</v>
      </c>
      <c r="U169" s="4">
        <f t="shared" si="59"/>
        <v>6.8149999999999985E-7</v>
      </c>
    </row>
    <row r="170" spans="1:21" x14ac:dyDescent="0.3">
      <c r="A170" s="4"/>
      <c r="B170" s="2">
        <v>25</v>
      </c>
      <c r="C170" s="9">
        <v>4.1730999999999997E-5</v>
      </c>
      <c r="D170" s="9">
        <v>1.144E-6</v>
      </c>
      <c r="E170" s="9">
        <v>5.3799999999999997E-7</v>
      </c>
      <c r="F170" s="9">
        <v>4.2899999999999999E-7</v>
      </c>
      <c r="G170" s="9">
        <v>4.7899999999999999E-7</v>
      </c>
      <c r="H170" s="9">
        <v>4.6699999999999999E-7</v>
      </c>
      <c r="I170" s="9">
        <v>4.9299999999999998E-7</v>
      </c>
      <c r="J170" s="9">
        <v>4.6988399999999997</v>
      </c>
      <c r="K170" s="9">
        <v>3.9114200000000001</v>
      </c>
      <c r="L170" s="9">
        <v>3.8256800000000002</v>
      </c>
      <c r="M170" s="9">
        <v>3.56691</v>
      </c>
      <c r="N170" s="9">
        <v>3.92936</v>
      </c>
      <c r="O170" s="9">
        <v>4.6195399999999998</v>
      </c>
      <c r="P170" s="9">
        <v>299.59100000000001</v>
      </c>
      <c r="Q170" s="9">
        <v>299.86399999999998</v>
      </c>
      <c r="R170" s="13">
        <v>300</v>
      </c>
      <c r="S170" s="13">
        <v>300</v>
      </c>
      <c r="T170" s="4">
        <f t="shared" si="58"/>
        <v>0.43101856108525055</v>
      </c>
      <c r="U170" s="4">
        <f t="shared" si="59"/>
        <v>5.9166666666666668E-7</v>
      </c>
    </row>
    <row r="171" spans="1:21" x14ac:dyDescent="0.3">
      <c r="A171" s="4"/>
      <c r="B171" s="2">
        <v>26</v>
      </c>
      <c r="C171" s="9">
        <v>4.1455999999999997E-5</v>
      </c>
      <c r="D171" s="9">
        <v>1.9004999999999998E-5</v>
      </c>
      <c r="E171" s="9">
        <v>5.6899999999999997E-7</v>
      </c>
      <c r="F171" s="9">
        <v>4.2100000000000002E-7</v>
      </c>
      <c r="G171" s="9">
        <v>4.4900000000000001E-7</v>
      </c>
      <c r="H171" s="9">
        <v>3.9400000000000001E-7</v>
      </c>
      <c r="I171" s="9">
        <v>4.6100000000000001E-7</v>
      </c>
      <c r="J171" s="9">
        <v>4.4595599999999997</v>
      </c>
      <c r="K171" s="9">
        <v>4.0298100000000003</v>
      </c>
      <c r="L171" s="9">
        <v>3.6270799999999999</v>
      </c>
      <c r="M171" s="9">
        <v>3.7194600000000002</v>
      </c>
      <c r="N171" s="9">
        <v>3.8745599999999998</v>
      </c>
      <c r="O171" s="9">
        <v>4.9742699999999997</v>
      </c>
      <c r="P171" s="9">
        <v>300.39400000000001</v>
      </c>
      <c r="Q171" s="9">
        <v>300.51</v>
      </c>
      <c r="R171" s="13">
        <v>300</v>
      </c>
      <c r="S171" s="13">
        <v>300</v>
      </c>
      <c r="T171" s="4">
        <f t="shared" si="58"/>
        <v>0.64446567014853096</v>
      </c>
      <c r="U171" s="4">
        <f t="shared" si="59"/>
        <v>3.5498333333333333E-6</v>
      </c>
    </row>
    <row r="172" spans="1:21" x14ac:dyDescent="0.3">
      <c r="A172" s="4"/>
      <c r="B172" s="2">
        <v>27</v>
      </c>
      <c r="C172" s="9">
        <v>4.5442000000000003E-5</v>
      </c>
      <c r="D172" s="9">
        <v>1.8932000000000001E-5</v>
      </c>
      <c r="E172" s="9">
        <v>5.3600000000000004E-7</v>
      </c>
      <c r="F172" s="9">
        <v>5.6199999999999998E-7</v>
      </c>
      <c r="G172" s="9">
        <v>4.5999999999999999E-7</v>
      </c>
      <c r="H172" s="9">
        <v>4.5699999999999998E-7</v>
      </c>
      <c r="I172" s="9">
        <v>4.4499999999999997E-7</v>
      </c>
      <c r="J172" s="9">
        <v>4.2288100000000002</v>
      </c>
      <c r="K172" s="9">
        <v>3.5638999999999998</v>
      </c>
      <c r="L172" s="9">
        <v>3.7467700000000002</v>
      </c>
      <c r="M172" s="9">
        <v>3.5568399999999998</v>
      </c>
      <c r="N172" s="9">
        <v>4.9679900000000004</v>
      </c>
      <c r="O172" s="9">
        <v>4.3689299999999998</v>
      </c>
      <c r="P172" s="9">
        <v>299.89100000000002</v>
      </c>
      <c r="Q172" s="9">
        <v>299.71699999999998</v>
      </c>
      <c r="R172" s="13">
        <v>300</v>
      </c>
      <c r="S172" s="13">
        <v>300</v>
      </c>
      <c r="T172" s="4">
        <f t="shared" si="58"/>
        <v>0.30326556019436907</v>
      </c>
      <c r="U172" s="4">
        <f t="shared" si="59"/>
        <v>3.565333333333333E-6</v>
      </c>
    </row>
    <row r="173" spans="1:21" x14ac:dyDescent="0.3">
      <c r="A173" s="4"/>
      <c r="B173" s="2">
        <v>28</v>
      </c>
      <c r="C173" s="9">
        <v>4.1264000000000003E-5</v>
      </c>
      <c r="D173" s="9">
        <v>1.9327999999999999E-5</v>
      </c>
      <c r="E173" s="9">
        <v>5.1099999999999996E-7</v>
      </c>
      <c r="F173" s="9">
        <v>5.4799999999999998E-7</v>
      </c>
      <c r="G173" s="9">
        <v>4.8800000000000003E-7</v>
      </c>
      <c r="H173" s="9">
        <v>8.3399999999999998E-7</v>
      </c>
      <c r="I173" s="9">
        <v>5.0100000000000005E-7</v>
      </c>
      <c r="J173" s="9">
        <v>4.6550599999999998</v>
      </c>
      <c r="K173" s="9">
        <v>4.6172399999999998</v>
      </c>
      <c r="L173" s="9">
        <v>3.6946699999999999</v>
      </c>
      <c r="M173" s="9">
        <v>3.5907200000000001</v>
      </c>
      <c r="N173" s="9">
        <v>4.0587799999999996</v>
      </c>
      <c r="O173" s="9">
        <v>3.9932400000000001</v>
      </c>
      <c r="P173" s="9">
        <v>300.07799999999997</v>
      </c>
      <c r="Q173" s="9">
        <v>300.47500000000002</v>
      </c>
      <c r="R173" s="13">
        <v>300</v>
      </c>
      <c r="S173" s="13">
        <v>300</v>
      </c>
      <c r="T173" s="4">
        <f t="shared" si="58"/>
        <v>0.48136161043441933</v>
      </c>
      <c r="U173" s="4">
        <f t="shared" si="59"/>
        <v>3.7016666666666658E-6</v>
      </c>
    </row>
    <row r="174" spans="1:21" x14ac:dyDescent="0.3">
      <c r="A174" s="4"/>
      <c r="B174" s="2">
        <v>29</v>
      </c>
      <c r="C174" s="9">
        <v>5.8155999999999997E-5</v>
      </c>
      <c r="D174" s="9">
        <v>7.9599999999999998E-7</v>
      </c>
      <c r="E174" s="9">
        <v>4.6600000000000002E-7</v>
      </c>
      <c r="F174" s="9">
        <v>5.9500000000000002E-7</v>
      </c>
      <c r="G174" s="9">
        <v>5.4199999999999996E-7</v>
      </c>
      <c r="H174" s="9">
        <v>4.2899999999999999E-7</v>
      </c>
      <c r="I174" s="9">
        <v>4.3000000000000001E-7</v>
      </c>
      <c r="J174" s="9">
        <v>4.1911899999999997</v>
      </c>
      <c r="K174" s="9">
        <v>3.6497199999999999</v>
      </c>
      <c r="L174" s="9">
        <v>3.8061500000000001</v>
      </c>
      <c r="M174" s="9">
        <v>3.7894700000000001</v>
      </c>
      <c r="N174" s="9">
        <v>4.3047199999999997</v>
      </c>
      <c r="O174" s="9">
        <v>4.3603699999999996</v>
      </c>
      <c r="P174" s="9">
        <v>300.005</v>
      </c>
      <c r="Q174" s="9">
        <v>299.75299999999999</v>
      </c>
      <c r="R174" s="13">
        <v>300</v>
      </c>
      <c r="S174" s="13">
        <v>300</v>
      </c>
      <c r="T174" s="4">
        <f t="shared" si="58"/>
        <v>0.24705060210411736</v>
      </c>
      <c r="U174" s="4">
        <f t="shared" si="59"/>
        <v>5.4300000000000003E-7</v>
      </c>
    </row>
    <row r="175" spans="1:21" x14ac:dyDescent="0.3">
      <c r="A175" s="4"/>
      <c r="B175" s="2">
        <v>30</v>
      </c>
      <c r="C175" s="9">
        <v>4.2701999999999999E-5</v>
      </c>
      <c r="D175" s="9">
        <v>1.893E-5</v>
      </c>
      <c r="E175" s="9">
        <v>5.8699999999999995E-7</v>
      </c>
      <c r="F175" s="9">
        <v>4.75E-7</v>
      </c>
      <c r="G175" s="9">
        <v>4.8699999999999995E-7</v>
      </c>
      <c r="H175" s="9">
        <v>4.9599999999999999E-7</v>
      </c>
      <c r="I175" s="9">
        <v>4.34E-7</v>
      </c>
      <c r="J175" s="9">
        <v>4.74505</v>
      </c>
      <c r="K175" s="9">
        <v>4.8807999999999998</v>
      </c>
      <c r="L175" s="9">
        <v>4.5993300000000001</v>
      </c>
      <c r="M175" s="9">
        <v>3.8406899999999999</v>
      </c>
      <c r="N175" s="9">
        <v>3.63828</v>
      </c>
      <c r="O175" s="9">
        <v>3.7154199999999999</v>
      </c>
      <c r="P175" s="9">
        <v>300.19799999999998</v>
      </c>
      <c r="Q175" s="9">
        <v>299.66500000000002</v>
      </c>
      <c r="R175" s="13">
        <v>300</v>
      </c>
      <c r="S175" s="13">
        <v>300</v>
      </c>
      <c r="T175" s="4">
        <f t="shared" si="58"/>
        <v>0.38913879272051249</v>
      </c>
      <c r="U175" s="4">
        <f t="shared" si="59"/>
        <v>3.568166666666667E-6</v>
      </c>
    </row>
    <row r="176" spans="1:21" x14ac:dyDescent="0.3">
      <c r="A176" s="4"/>
      <c r="B176" s="3" t="s">
        <v>12</v>
      </c>
      <c r="C176" s="1">
        <f t="shared" ref="C176:S176" si="60">AVERAGE(C146:C175)</f>
        <v>4.72114E-5</v>
      </c>
      <c r="D176" s="1">
        <f t="shared" si="60"/>
        <v>1.2536633333333336E-5</v>
      </c>
      <c r="E176" s="1">
        <f t="shared" si="60"/>
        <v>1.9915333333333337E-6</v>
      </c>
      <c r="F176" s="1">
        <f t="shared" si="60"/>
        <v>1.1836333333333334E-6</v>
      </c>
      <c r="G176" s="1">
        <f t="shared" si="60"/>
        <v>1.2615333333333335E-6</v>
      </c>
      <c r="H176" s="1">
        <f t="shared" si="60"/>
        <v>5.3333333333333334E-7</v>
      </c>
      <c r="I176" s="1">
        <f t="shared" si="60"/>
        <v>4.6546666666666663E-7</v>
      </c>
      <c r="J176" s="1">
        <f t="shared" si="60"/>
        <v>4.2784683333333335</v>
      </c>
      <c r="K176" s="1">
        <f t="shared" si="60"/>
        <v>4.0908540000000011</v>
      </c>
      <c r="L176" s="1">
        <f t="shared" si="60"/>
        <v>4.0526060000000017</v>
      </c>
      <c r="M176" s="1">
        <f t="shared" si="60"/>
        <v>4.0583873333333322</v>
      </c>
      <c r="N176" s="1">
        <f t="shared" si="60"/>
        <v>4.1844466666666662</v>
      </c>
      <c r="O176" s="1">
        <f t="shared" si="60"/>
        <v>4.0756553333333327</v>
      </c>
      <c r="P176" s="1">
        <f t="shared" si="60"/>
        <v>300.02603333333337</v>
      </c>
      <c r="Q176" s="1">
        <f t="shared" si="60"/>
        <v>300.012</v>
      </c>
      <c r="R176" s="1">
        <f t="shared" si="60"/>
        <v>300</v>
      </c>
      <c r="S176" s="1">
        <f t="shared" si="60"/>
        <v>300</v>
      </c>
      <c r="T176" s="1">
        <f t="shared" ref="T176" si="61">AVERAGE(T146:T175)</f>
        <v>0.29297296390300898</v>
      </c>
      <c r="U176" s="1">
        <f t="shared" ref="U176" si="62">AVERAGE(U146:U175)</f>
        <v>2.9953555555555549E-6</v>
      </c>
    </row>
    <row r="177" spans="1:22" x14ac:dyDescent="0.3">
      <c r="A177" s="4"/>
      <c r="B177" s="3" t="s">
        <v>13</v>
      </c>
      <c r="C177" s="4">
        <f>_xlfn.STDEV.S(C146:C175)</f>
        <v>8.5102100650761921E-6</v>
      </c>
      <c r="D177" s="4">
        <f t="shared" ref="D177:U177" si="63">_xlfn.STDEV.S(D146:D175)</f>
        <v>8.8614636585196444E-6</v>
      </c>
      <c r="E177" s="4">
        <f t="shared" si="63"/>
        <v>5.4955869300509755E-6</v>
      </c>
      <c r="F177" s="4">
        <f t="shared" si="63"/>
        <v>3.6975739341966621E-6</v>
      </c>
      <c r="G177" s="4">
        <f t="shared" si="63"/>
        <v>4.1993636113380189E-6</v>
      </c>
      <c r="H177" s="4">
        <f t="shared" si="63"/>
        <v>3.5402526047934956E-7</v>
      </c>
      <c r="I177" s="4">
        <f t="shared" si="63"/>
        <v>1.2022930199194897E-7</v>
      </c>
      <c r="J177" s="4">
        <f t="shared" si="63"/>
        <v>0.43801225959132672</v>
      </c>
      <c r="K177" s="4">
        <f t="shared" si="63"/>
        <v>0.45235144717658593</v>
      </c>
      <c r="L177" s="4">
        <f t="shared" si="63"/>
        <v>0.42957511311879187</v>
      </c>
      <c r="M177" s="4">
        <f t="shared" si="63"/>
        <v>0.47296247248471673</v>
      </c>
      <c r="N177" s="4">
        <f t="shared" si="63"/>
        <v>0.44820037088056858</v>
      </c>
      <c r="O177" s="4">
        <f t="shared" si="63"/>
        <v>0.4249655509424432</v>
      </c>
      <c r="P177" s="4">
        <f t="shared" si="63"/>
        <v>0.21918917720155984</v>
      </c>
      <c r="Q177" s="4">
        <f t="shared" si="63"/>
        <v>0.23754055915017783</v>
      </c>
      <c r="R177" s="4">
        <f t="shared" si="63"/>
        <v>0</v>
      </c>
      <c r="S177" s="4">
        <f t="shared" si="63"/>
        <v>0</v>
      </c>
      <c r="T177" s="4">
        <f t="shared" si="63"/>
        <v>0.12855567325515824</v>
      </c>
      <c r="U177" s="4">
        <f t="shared" si="63"/>
        <v>1.8260263973184244E-6</v>
      </c>
    </row>
    <row r="178" spans="1:22" x14ac:dyDescent="0.3">
      <c r="A178" s="4"/>
      <c r="B178" s="3" t="s">
        <v>14</v>
      </c>
      <c r="C178" s="4">
        <f>_xlfn.CONFIDENCE.T(0.05,C177,COUNT(B146:B175))</f>
        <v>3.1777646634000017E-6</v>
      </c>
      <c r="D178" s="4">
        <f t="shared" ref="D178" si="64">_xlfn.CONFIDENCE.T(0.05,D177,COUNT(C146:C175))</f>
        <v>3.3089249107501215E-6</v>
      </c>
      <c r="E178" s="4">
        <f>_xlfn.CONFIDENCE.T(0.05,E177,COUNT(D146:D175))</f>
        <v>2.0520858847686429E-6</v>
      </c>
      <c r="F178" s="4">
        <f t="shared" ref="F178" si="65">_xlfn.CONFIDENCE.T(0.05,F177,COUNT(E146:E175))</f>
        <v>1.3806967981458254E-6</v>
      </c>
      <c r="G178" s="4">
        <f t="shared" ref="G178" si="66">_xlfn.CONFIDENCE.T(0.05,G177,COUNT(F146:F175))</f>
        <v>1.568068142952274E-6</v>
      </c>
      <c r="H178" s="4">
        <f t="shared" ref="H178" si="67">_xlfn.CONFIDENCE.T(0.05,H177,COUNT(G146:G175))</f>
        <v>1.3219520483037406E-7</v>
      </c>
      <c r="I178" s="4">
        <f t="shared" ref="I178" si="68">_xlfn.CONFIDENCE.T(0.05,I177,COUNT(H146:H175))</f>
        <v>4.4894359181936632E-8</v>
      </c>
      <c r="J178" s="4">
        <f t="shared" ref="J178" si="69">_xlfn.CONFIDENCE.T(0.05,J177,COUNT(I146:I175))</f>
        <v>0.16355646570668342</v>
      </c>
      <c r="K178" s="4">
        <f t="shared" ref="K178" si="70">_xlfn.CONFIDENCE.T(0.05,K177,COUNT(J146:J175))</f>
        <v>0.16891080634714481</v>
      </c>
      <c r="L178" s="4">
        <f t="shared" ref="L178" si="71">_xlfn.CONFIDENCE.T(0.05,L177,COUNT(K146:K175))</f>
        <v>0.16040598343711196</v>
      </c>
      <c r="M178" s="4">
        <f t="shared" ref="M178" si="72">_xlfn.CONFIDENCE.T(0.05,M177,COUNT(L146:L175))</f>
        <v>0.17660708968207736</v>
      </c>
      <c r="N178" s="4">
        <f t="shared" ref="N178" si="73">_xlfn.CONFIDENCE.T(0.05,N177,COUNT(M146:M175))</f>
        <v>0.16736076898406083</v>
      </c>
      <c r="O178" s="4">
        <f t="shared" ref="O178" si="74">_xlfn.CONFIDENCE.T(0.05,O177,COUNT(N146:N175))</f>
        <v>0.15868474463269536</v>
      </c>
      <c r="P178" s="4">
        <f t="shared" ref="P178" si="75">_xlfn.CONFIDENCE.T(0.05,P177,COUNT(O146:O175))</f>
        <v>8.1846583878021115E-2</v>
      </c>
      <c r="Q178" s="4">
        <f t="shared" ref="Q178" si="76">_xlfn.CONFIDENCE.T(0.05,Q177,COUNT(P146:P175))</f>
        <v>8.869910251562689E-2</v>
      </c>
      <c r="R178" s="4" t="e">
        <f t="shared" ref="R178" si="77">_xlfn.CONFIDENCE.T(0.05,R177,COUNT(Q146:Q175))</f>
        <v>#NUM!</v>
      </c>
      <c r="S178" s="4" t="e">
        <f t="shared" ref="S178" si="78">_xlfn.CONFIDENCE.T(0.05,S177,COUNT(R146:R175))</f>
        <v>#NUM!</v>
      </c>
      <c r="T178" s="4">
        <f t="shared" ref="T178" si="79">_xlfn.CONFIDENCE.T(0.05,T177,COUNT(S146:S175))</f>
        <v>4.8003477308545268E-2</v>
      </c>
      <c r="U178" s="4">
        <f t="shared" ref="U178" si="80">_xlfn.CONFIDENCE.T(0.05,U177,COUNT(T146:T175))</f>
        <v>6.818494626409846E-7</v>
      </c>
    </row>
    <row r="180" spans="1:22" x14ac:dyDescent="0.3">
      <c r="A180" s="3" t="s">
        <v>26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22" x14ac:dyDescent="0.3">
      <c r="A181" s="4"/>
      <c r="B181" s="6" t="s">
        <v>15</v>
      </c>
      <c r="C181" s="10" t="s">
        <v>0</v>
      </c>
      <c r="D181" s="10" t="s">
        <v>1</v>
      </c>
      <c r="E181" s="10" t="s">
        <v>2</v>
      </c>
      <c r="F181" s="10" t="s">
        <v>3</v>
      </c>
      <c r="G181" s="10" t="s">
        <v>19</v>
      </c>
      <c r="H181" s="10" t="s">
        <v>20</v>
      </c>
      <c r="I181" s="10" t="s">
        <v>21</v>
      </c>
      <c r="J181" s="10" t="s">
        <v>4</v>
      </c>
      <c r="K181" s="10" t="s">
        <v>5</v>
      </c>
      <c r="L181" s="10" t="s">
        <v>6</v>
      </c>
      <c r="M181" s="10" t="s">
        <v>22</v>
      </c>
      <c r="N181" s="10" t="s">
        <v>23</v>
      </c>
      <c r="O181" s="10" t="s">
        <v>24</v>
      </c>
      <c r="P181" s="10" t="s">
        <v>7</v>
      </c>
      <c r="Q181" s="10" t="s">
        <v>8</v>
      </c>
      <c r="R181" s="10" t="s">
        <v>9</v>
      </c>
      <c r="S181" s="10" t="s">
        <v>10</v>
      </c>
      <c r="T181" s="3" t="s">
        <v>59</v>
      </c>
      <c r="U181" s="3" t="s">
        <v>60</v>
      </c>
      <c r="V181" s="4"/>
    </row>
    <row r="182" spans="1:22" x14ac:dyDescent="0.3">
      <c r="A182" s="4"/>
      <c r="B182" s="2">
        <v>1</v>
      </c>
      <c r="C182" s="10">
        <v>4.4481000000000003E-5</v>
      </c>
      <c r="D182" s="10">
        <v>9.78E-7</v>
      </c>
      <c r="E182" s="10">
        <v>3.6199999999999999E-7</v>
      </c>
      <c r="F182" s="10">
        <v>4.7700000000000005E-7</v>
      </c>
      <c r="G182" s="10">
        <v>4.7E-7</v>
      </c>
      <c r="H182" s="10">
        <v>9.2099999999999995E-7</v>
      </c>
      <c r="I182" s="10">
        <v>4.39E-7</v>
      </c>
      <c r="J182" s="10">
        <v>8.6479199999999992</v>
      </c>
      <c r="K182" s="10">
        <v>6.0867199999999997</v>
      </c>
      <c r="L182" s="10">
        <v>4.8407999999999998</v>
      </c>
      <c r="M182" s="10">
        <v>7.0377900000000002</v>
      </c>
      <c r="N182" s="10">
        <v>5.2599900000000002</v>
      </c>
      <c r="O182" s="10">
        <v>7.32409</v>
      </c>
      <c r="P182" s="10">
        <v>298.959</v>
      </c>
      <c r="Q182" s="10">
        <v>300.04000000000002</v>
      </c>
      <c r="R182" s="13">
        <v>300</v>
      </c>
      <c r="S182" s="13">
        <v>300</v>
      </c>
      <c r="T182">
        <f>SQRT(((R182-P182)^2) + ((S182-Q182)^2))</f>
        <v>1.0417682083841853</v>
      </c>
      <c r="U182">
        <f>AVERAGE(D182:I182)</f>
        <v>6.0783333333333322E-7</v>
      </c>
    </row>
    <row r="183" spans="1:22" x14ac:dyDescent="0.3">
      <c r="A183" s="4"/>
      <c r="B183" s="2">
        <v>2</v>
      </c>
      <c r="C183" s="10">
        <v>4.3346999999999997E-5</v>
      </c>
      <c r="D183" s="10">
        <v>1.9142000000000001E-5</v>
      </c>
      <c r="E183" s="10">
        <v>4.8999999999999997E-7</v>
      </c>
      <c r="F183" s="10">
        <v>4.1600000000000002E-7</v>
      </c>
      <c r="G183" s="10">
        <v>3.9400000000000001E-7</v>
      </c>
      <c r="H183" s="10">
        <v>4.63E-7</v>
      </c>
      <c r="I183" s="10">
        <v>4.0400000000000002E-7</v>
      </c>
      <c r="J183" s="10">
        <v>6.1570299999999998</v>
      </c>
      <c r="K183" s="10">
        <v>6.7252900000000002</v>
      </c>
      <c r="L183" s="10">
        <v>4.9680400000000002</v>
      </c>
      <c r="M183" s="10">
        <v>6.4427399999999997</v>
      </c>
      <c r="N183" s="10">
        <v>5.2161099999999996</v>
      </c>
      <c r="O183" s="10">
        <v>5.2581100000000003</v>
      </c>
      <c r="P183" s="10">
        <v>300.27499999999998</v>
      </c>
      <c r="Q183" s="10">
        <v>299.80900000000003</v>
      </c>
      <c r="R183" s="13">
        <v>300</v>
      </c>
      <c r="S183" s="13">
        <v>300</v>
      </c>
      <c r="T183" s="4">
        <f t="shared" ref="T183:T211" si="81">SQRT(((R183-P183)^2) + ((S183-Q183)^2))</f>
        <v>0.33482234095110436</v>
      </c>
      <c r="U183" s="4">
        <f t="shared" ref="U183:U211" si="82">AVERAGE(D183:I183)</f>
        <v>3.5515000000000002E-6</v>
      </c>
    </row>
    <row r="184" spans="1:22" x14ac:dyDescent="0.3">
      <c r="A184" s="4"/>
      <c r="B184" s="2">
        <v>3</v>
      </c>
      <c r="C184" s="10">
        <v>4.4181999999999998E-5</v>
      </c>
      <c r="D184" s="10">
        <v>1.9660000000000002E-5</v>
      </c>
      <c r="E184" s="10">
        <v>5.7899999999999998E-7</v>
      </c>
      <c r="F184" s="10">
        <v>4.27E-7</v>
      </c>
      <c r="G184" s="10">
        <v>4.5299999999999999E-7</v>
      </c>
      <c r="H184" s="10">
        <v>3.5600000000000001E-7</v>
      </c>
      <c r="I184" s="10">
        <v>4.4900000000000001E-7</v>
      </c>
      <c r="J184" s="10">
        <v>7.0317499999999997</v>
      </c>
      <c r="K184" s="10">
        <v>8.2811199999999996</v>
      </c>
      <c r="L184" s="10">
        <v>4.8866899999999998</v>
      </c>
      <c r="M184" s="10">
        <v>5.6298399999999997</v>
      </c>
      <c r="N184" s="10">
        <v>4.4314400000000003</v>
      </c>
      <c r="O184" s="10">
        <v>5.2589499999999996</v>
      </c>
      <c r="P184" s="10">
        <v>299.81400000000002</v>
      </c>
      <c r="Q184" s="10">
        <v>300.16300000000001</v>
      </c>
      <c r="R184" s="13">
        <v>300</v>
      </c>
      <c r="S184" s="13">
        <v>300</v>
      </c>
      <c r="T184" s="4">
        <f t="shared" si="81"/>
        <v>0.24731558786294813</v>
      </c>
      <c r="U184" s="4">
        <f t="shared" si="82"/>
        <v>3.6540000000000005E-6</v>
      </c>
    </row>
    <row r="185" spans="1:22" x14ac:dyDescent="0.3">
      <c r="A185" s="4"/>
      <c r="B185" s="2">
        <v>4</v>
      </c>
      <c r="C185" s="10">
        <v>4.4597E-5</v>
      </c>
      <c r="D185" s="10">
        <v>1.9358999999999999E-5</v>
      </c>
      <c r="E185" s="10">
        <v>4.7199999999999999E-7</v>
      </c>
      <c r="F185" s="10">
        <v>4.58E-7</v>
      </c>
      <c r="G185" s="10">
        <v>4.4799999999999999E-7</v>
      </c>
      <c r="H185" s="10">
        <v>4.8500000000000002E-7</v>
      </c>
      <c r="I185" s="10">
        <v>4.4999999999999998E-7</v>
      </c>
      <c r="J185" s="10">
        <v>9.3968900000000009</v>
      </c>
      <c r="K185" s="10">
        <v>4.6343399999999999</v>
      </c>
      <c r="L185" s="10">
        <v>7.0308400000000004</v>
      </c>
      <c r="M185" s="10">
        <v>5.5049599999999996</v>
      </c>
      <c r="N185" s="10">
        <v>4.5574599999999998</v>
      </c>
      <c r="O185" s="10">
        <v>5.5018099999999999</v>
      </c>
      <c r="P185" s="10">
        <v>299.24599999999998</v>
      </c>
      <c r="Q185" s="10">
        <v>300.26600000000002</v>
      </c>
      <c r="R185" s="13">
        <v>300</v>
      </c>
      <c r="S185" s="13">
        <v>300</v>
      </c>
      <c r="T185" s="4">
        <f t="shared" si="81"/>
        <v>0.79954487053575618</v>
      </c>
      <c r="U185" s="4">
        <f t="shared" si="82"/>
        <v>3.6120000000000003E-6</v>
      </c>
    </row>
    <row r="186" spans="1:22" x14ac:dyDescent="0.3">
      <c r="A186" s="4"/>
      <c r="B186" s="2">
        <v>5</v>
      </c>
      <c r="C186" s="10">
        <v>4.4338999999999997E-5</v>
      </c>
      <c r="D186" s="10">
        <v>1.9179000000000001E-5</v>
      </c>
      <c r="E186" s="10">
        <v>5.0999999999999999E-7</v>
      </c>
      <c r="F186" s="10">
        <v>4.9800000000000004E-7</v>
      </c>
      <c r="G186" s="10">
        <v>5.7400000000000003E-7</v>
      </c>
      <c r="H186" s="10">
        <v>5.9599999999999999E-7</v>
      </c>
      <c r="I186" s="10">
        <v>4.5699999999999998E-7</v>
      </c>
      <c r="J186" s="10">
        <v>5.8143099999999999</v>
      </c>
      <c r="K186" s="10">
        <v>7.5337399999999999</v>
      </c>
      <c r="L186" s="10">
        <v>4.4900099999999998</v>
      </c>
      <c r="M186" s="10">
        <v>4.7649400000000002</v>
      </c>
      <c r="N186" s="10">
        <v>5.6233399999999998</v>
      </c>
      <c r="O186" s="10">
        <v>4.6412399999999998</v>
      </c>
      <c r="P186" s="10">
        <v>299.56299999999999</v>
      </c>
      <c r="Q186" s="10">
        <v>299.38</v>
      </c>
      <c r="R186" s="13">
        <v>300</v>
      </c>
      <c r="S186" s="13">
        <v>300</v>
      </c>
      <c r="T186" s="4">
        <f t="shared" si="81"/>
        <v>0.75853081677675827</v>
      </c>
      <c r="U186" s="4">
        <f t="shared" si="82"/>
        <v>3.6356666666666668E-6</v>
      </c>
    </row>
    <row r="187" spans="1:22" x14ac:dyDescent="0.3">
      <c r="A187" s="4"/>
      <c r="B187" s="2">
        <v>6</v>
      </c>
      <c r="C187" s="10">
        <v>4.3078999999999999E-5</v>
      </c>
      <c r="D187" s="10">
        <v>1.119E-6</v>
      </c>
      <c r="E187" s="10">
        <v>9.0100000000000003E-7</v>
      </c>
      <c r="F187" s="10">
        <v>5.9100000000000004E-7</v>
      </c>
      <c r="G187" s="10">
        <v>4.8100000000000003E-7</v>
      </c>
      <c r="H187" s="10">
        <v>3.7099999999999997E-7</v>
      </c>
      <c r="I187" s="10">
        <v>3.6399999999999998E-7</v>
      </c>
      <c r="J187" s="10">
        <v>4.4740099999999998</v>
      </c>
      <c r="K187" s="10">
        <v>4.5061499999999999</v>
      </c>
      <c r="L187" s="10">
        <v>5.2667700000000002</v>
      </c>
      <c r="M187" s="10">
        <v>6.3851899999999997</v>
      </c>
      <c r="N187" s="10">
        <v>4.94808</v>
      </c>
      <c r="O187" s="10">
        <v>6.4313500000000001</v>
      </c>
      <c r="P187" s="10">
        <v>300.50200000000001</v>
      </c>
      <c r="Q187" s="10">
        <v>299.65800000000002</v>
      </c>
      <c r="R187" s="13">
        <v>300</v>
      </c>
      <c r="S187" s="13">
        <v>300</v>
      </c>
      <c r="T187" s="4">
        <f t="shared" si="81"/>
        <v>0.60742736191251623</v>
      </c>
      <c r="U187" s="4">
        <f t="shared" si="82"/>
        <v>6.3783333333333336E-7</v>
      </c>
    </row>
    <row r="188" spans="1:22" x14ac:dyDescent="0.3">
      <c r="A188" s="4"/>
      <c r="B188" s="2">
        <v>7</v>
      </c>
      <c r="C188" s="10">
        <v>4.7034999999999999E-5</v>
      </c>
      <c r="D188" s="10">
        <v>1.3540000000000001E-6</v>
      </c>
      <c r="E188" s="10">
        <v>6.4099999999999998E-7</v>
      </c>
      <c r="F188" s="10">
        <v>5.2699999999999999E-7</v>
      </c>
      <c r="G188" s="10">
        <v>5.5499999999999998E-7</v>
      </c>
      <c r="H188" s="10">
        <v>1.009E-6</v>
      </c>
      <c r="I188" s="10">
        <v>5.75E-7</v>
      </c>
      <c r="J188" s="10">
        <v>5.5777200000000002</v>
      </c>
      <c r="K188" s="10">
        <v>6.85792</v>
      </c>
      <c r="L188" s="10">
        <v>4.9909800000000004</v>
      </c>
      <c r="M188" s="10">
        <v>4.7984299999999998</v>
      </c>
      <c r="N188" s="10">
        <v>4.6425299999999998</v>
      </c>
      <c r="O188" s="10">
        <v>8.7685899999999997</v>
      </c>
      <c r="P188" s="10">
        <v>301.24200000000002</v>
      </c>
      <c r="Q188" s="10">
        <v>301.18200000000002</v>
      </c>
      <c r="R188" s="13">
        <v>300</v>
      </c>
      <c r="S188" s="13">
        <v>300</v>
      </c>
      <c r="T188" s="4">
        <f t="shared" si="81"/>
        <v>1.7145518364867494</v>
      </c>
      <c r="U188" s="4">
        <f t="shared" si="82"/>
        <v>7.7683333333333332E-7</v>
      </c>
    </row>
    <row r="189" spans="1:22" x14ac:dyDescent="0.3">
      <c r="A189" s="4"/>
      <c r="B189" s="2">
        <v>8</v>
      </c>
      <c r="C189" s="10">
        <v>4.5302000000000001E-5</v>
      </c>
      <c r="D189" s="10">
        <v>1.9593999999999999E-5</v>
      </c>
      <c r="E189" s="10">
        <v>5.82E-7</v>
      </c>
      <c r="F189" s="10">
        <v>5.8800000000000002E-7</v>
      </c>
      <c r="G189" s="10">
        <v>6.3200000000000005E-7</v>
      </c>
      <c r="H189" s="10">
        <v>4.6100000000000001E-7</v>
      </c>
      <c r="I189" s="10">
        <v>7.1399999999999996E-7</v>
      </c>
      <c r="J189" s="10">
        <v>5.5588499999999996</v>
      </c>
      <c r="K189" s="10">
        <v>6.9934700000000003</v>
      </c>
      <c r="L189" s="10">
        <v>4.6200099999999997</v>
      </c>
      <c r="M189" s="10">
        <v>5.2030200000000004</v>
      </c>
      <c r="N189" s="10">
        <v>7.5923699999999998</v>
      </c>
      <c r="O189" s="10">
        <v>4.6004800000000001</v>
      </c>
      <c r="P189" s="10">
        <v>299.68799999999999</v>
      </c>
      <c r="Q189" s="10">
        <v>299.822</v>
      </c>
      <c r="R189" s="13">
        <v>300</v>
      </c>
      <c r="S189" s="13">
        <v>300</v>
      </c>
      <c r="T189" s="4">
        <f t="shared" si="81"/>
        <v>0.3592046770296935</v>
      </c>
      <c r="U189" s="4">
        <f t="shared" si="82"/>
        <v>3.7618333333333331E-6</v>
      </c>
    </row>
    <row r="190" spans="1:22" x14ac:dyDescent="0.3">
      <c r="A190" s="4"/>
      <c r="B190" s="2">
        <v>9</v>
      </c>
      <c r="C190" s="10">
        <v>4.6078000000000002E-5</v>
      </c>
      <c r="D190" s="10">
        <v>1.001E-6</v>
      </c>
      <c r="E190" s="10">
        <v>5.4600000000000005E-7</v>
      </c>
      <c r="F190" s="10">
        <v>5.37E-7</v>
      </c>
      <c r="G190" s="10">
        <v>4.4700000000000002E-7</v>
      </c>
      <c r="H190" s="10">
        <v>4.5600000000000001E-7</v>
      </c>
      <c r="I190" s="10">
        <v>4.2599999999999998E-7</v>
      </c>
      <c r="J190" s="10">
        <v>8.6564499999999995</v>
      </c>
      <c r="K190" s="10">
        <v>5.7448600000000001</v>
      </c>
      <c r="L190" s="10">
        <v>4.5585399999999998</v>
      </c>
      <c r="M190" s="10">
        <v>8.7223699999999997</v>
      </c>
      <c r="N190" s="10">
        <v>5.3545999999999996</v>
      </c>
      <c r="O190" s="10">
        <v>6.9632100000000001</v>
      </c>
      <c r="P190" s="10">
        <v>301.12</v>
      </c>
      <c r="Q190" s="10">
        <v>300.86700000000002</v>
      </c>
      <c r="R190" s="13">
        <v>300</v>
      </c>
      <c r="S190" s="13">
        <v>300</v>
      </c>
      <c r="T190" s="4">
        <f t="shared" si="81"/>
        <v>1.4163647129182662</v>
      </c>
      <c r="U190" s="4">
        <f t="shared" si="82"/>
        <v>5.6883333333333336E-7</v>
      </c>
    </row>
    <row r="191" spans="1:22" x14ac:dyDescent="0.3">
      <c r="A191" s="4"/>
      <c r="B191" s="2">
        <v>10</v>
      </c>
      <c r="C191" s="10">
        <v>4.4953000000000001E-5</v>
      </c>
      <c r="D191" s="10">
        <v>9.5799999999999998E-7</v>
      </c>
      <c r="E191" s="10">
        <v>6.0200000000000002E-7</v>
      </c>
      <c r="F191" s="10">
        <v>1.3557000000000001E-5</v>
      </c>
      <c r="G191" s="10">
        <v>5.2E-7</v>
      </c>
      <c r="H191" s="10">
        <v>4.2100000000000002E-7</v>
      </c>
      <c r="I191" s="10">
        <v>5.4199999999999996E-7</v>
      </c>
      <c r="J191" s="10">
        <v>4.8351800000000003</v>
      </c>
      <c r="K191" s="10">
        <v>5.1612999999999998</v>
      </c>
      <c r="L191" s="10">
        <v>6.1970999999999998</v>
      </c>
      <c r="M191" s="10">
        <v>8.5072500000000009</v>
      </c>
      <c r="N191" s="10">
        <v>6.7362099999999998</v>
      </c>
      <c r="O191" s="10">
        <v>5.5090300000000001</v>
      </c>
      <c r="P191" s="10">
        <v>300.82400000000001</v>
      </c>
      <c r="Q191" s="10">
        <v>300.18900000000002</v>
      </c>
      <c r="R191" s="13">
        <v>300</v>
      </c>
      <c r="S191" s="13">
        <v>300</v>
      </c>
      <c r="T191" s="4">
        <f t="shared" si="81"/>
        <v>0.84539753962264896</v>
      </c>
      <c r="U191" s="4">
        <f t="shared" si="82"/>
        <v>2.7666666666666667E-6</v>
      </c>
    </row>
    <row r="192" spans="1:22" x14ac:dyDescent="0.3">
      <c r="A192" s="4"/>
      <c r="B192" s="2">
        <v>11</v>
      </c>
      <c r="C192" s="10">
        <v>4.4221000000000002E-5</v>
      </c>
      <c r="D192" s="10">
        <v>1.9137999999999999E-5</v>
      </c>
      <c r="E192" s="10">
        <v>5.1099999999999996E-7</v>
      </c>
      <c r="F192" s="10">
        <v>5.0900000000000002E-7</v>
      </c>
      <c r="G192" s="10">
        <v>5.9299999999999998E-7</v>
      </c>
      <c r="H192" s="10">
        <v>4.4999999999999998E-7</v>
      </c>
      <c r="I192" s="10">
        <v>4.5699999999999998E-7</v>
      </c>
      <c r="J192" s="10">
        <v>4.8774100000000002</v>
      </c>
      <c r="K192" s="10">
        <v>4.5111299999999996</v>
      </c>
      <c r="L192" s="10">
        <v>4.58263</v>
      </c>
      <c r="M192" s="10">
        <v>5.9972500000000002</v>
      </c>
      <c r="N192" s="10">
        <v>6.97926</v>
      </c>
      <c r="O192" s="10">
        <v>9.89574</v>
      </c>
      <c r="P192" s="10">
        <v>298.738</v>
      </c>
      <c r="Q192" s="10">
        <v>298.101</v>
      </c>
      <c r="R192" s="13">
        <v>300</v>
      </c>
      <c r="S192" s="13">
        <v>300</v>
      </c>
      <c r="T192" s="4">
        <f t="shared" si="81"/>
        <v>2.2800975856309318</v>
      </c>
      <c r="U192" s="4">
        <f t="shared" si="82"/>
        <v>3.6096666666666665E-6</v>
      </c>
    </row>
    <row r="193" spans="1:21" x14ac:dyDescent="0.3">
      <c r="A193" s="4"/>
      <c r="B193" s="2">
        <v>12</v>
      </c>
      <c r="C193" s="10">
        <v>4.3037000000000001E-5</v>
      </c>
      <c r="D193" s="10">
        <v>1.9145000000000001E-5</v>
      </c>
      <c r="E193" s="10">
        <v>6.1399999999999997E-7</v>
      </c>
      <c r="F193" s="10">
        <v>4.82E-7</v>
      </c>
      <c r="G193" s="10">
        <v>3.9000000000000002E-7</v>
      </c>
      <c r="H193" s="10">
        <v>3.9200000000000002E-7</v>
      </c>
      <c r="I193" s="10">
        <v>4.1699999999999999E-7</v>
      </c>
      <c r="J193" s="10">
        <v>5.8088699999999998</v>
      </c>
      <c r="K193" s="10">
        <v>7.6914199999999999</v>
      </c>
      <c r="L193" s="10">
        <v>4.7699699999999998</v>
      </c>
      <c r="M193" s="10">
        <v>8.9789100000000008</v>
      </c>
      <c r="N193" s="10">
        <v>7.6524900000000002</v>
      </c>
      <c r="O193" s="10">
        <v>4.5337899999999998</v>
      </c>
      <c r="P193" s="10">
        <v>298.38600000000002</v>
      </c>
      <c r="Q193" s="10">
        <v>300.39100000000002</v>
      </c>
      <c r="R193" s="13">
        <v>300</v>
      </c>
      <c r="S193" s="13">
        <v>300</v>
      </c>
      <c r="T193" s="4">
        <f t="shared" si="81"/>
        <v>1.6606857017509176</v>
      </c>
      <c r="U193" s="4">
        <f t="shared" si="82"/>
        <v>3.5733333333333336E-6</v>
      </c>
    </row>
    <row r="194" spans="1:21" x14ac:dyDescent="0.3">
      <c r="A194" s="4"/>
      <c r="B194" s="2">
        <v>13</v>
      </c>
      <c r="C194" s="10">
        <v>4.4793999999999998E-5</v>
      </c>
      <c r="D194" s="10">
        <v>1.8998999999999999E-5</v>
      </c>
      <c r="E194" s="10">
        <v>5.4799999999999998E-7</v>
      </c>
      <c r="F194" s="10">
        <v>4.9200000000000001E-7</v>
      </c>
      <c r="G194" s="10">
        <v>4.8599999999999998E-7</v>
      </c>
      <c r="H194" s="10">
        <v>5.3099999999999998E-7</v>
      </c>
      <c r="I194" s="10">
        <v>4.9200000000000001E-7</v>
      </c>
      <c r="J194" s="10">
        <v>4.9260200000000003</v>
      </c>
      <c r="K194" s="10">
        <v>4.9069000000000003</v>
      </c>
      <c r="L194" s="10">
        <v>4.6989200000000002</v>
      </c>
      <c r="M194" s="10">
        <v>6.5980600000000003</v>
      </c>
      <c r="N194" s="10">
        <v>5.6581799999999998</v>
      </c>
      <c r="O194" s="10">
        <v>5.6186299999999996</v>
      </c>
      <c r="P194" s="10">
        <v>300.26799999999997</v>
      </c>
      <c r="Q194" s="10">
        <v>299.83999999999997</v>
      </c>
      <c r="R194" s="13">
        <v>300</v>
      </c>
      <c r="S194" s="13">
        <v>300</v>
      </c>
      <c r="T194" s="4">
        <f t="shared" si="81"/>
        <v>0.31212817879837945</v>
      </c>
      <c r="U194" s="4">
        <f t="shared" si="82"/>
        <v>3.5913333333333328E-6</v>
      </c>
    </row>
    <row r="195" spans="1:21" x14ac:dyDescent="0.3">
      <c r="A195" s="4"/>
      <c r="B195" s="2">
        <v>14</v>
      </c>
      <c r="C195" s="10">
        <v>4.375E-5</v>
      </c>
      <c r="D195" s="10">
        <v>1.0610000000000001E-6</v>
      </c>
      <c r="E195" s="10">
        <v>6.13E-7</v>
      </c>
      <c r="F195" s="10">
        <v>4.03E-7</v>
      </c>
      <c r="G195" s="10">
        <v>4.8699999999999995E-7</v>
      </c>
      <c r="H195" s="10">
        <v>4.1699999999999999E-7</v>
      </c>
      <c r="I195" s="10">
        <v>5.0100000000000005E-7</v>
      </c>
      <c r="J195" s="10">
        <v>9.8884600000000002</v>
      </c>
      <c r="K195" s="10">
        <v>6.50373</v>
      </c>
      <c r="L195" s="10">
        <v>5.1381399999999999</v>
      </c>
      <c r="M195" s="10">
        <v>4.49594</v>
      </c>
      <c r="N195" s="10">
        <v>6.5837899999999996</v>
      </c>
      <c r="O195" s="10">
        <v>5.9463800000000004</v>
      </c>
      <c r="P195" s="10">
        <v>299.37200000000001</v>
      </c>
      <c r="Q195" s="10">
        <v>300.56299999999999</v>
      </c>
      <c r="R195" s="13">
        <v>300</v>
      </c>
      <c r="S195" s="13">
        <v>300</v>
      </c>
      <c r="T195" s="4">
        <f t="shared" si="81"/>
        <v>0.84341745298515669</v>
      </c>
      <c r="U195" s="4">
        <f t="shared" si="82"/>
        <v>5.8033333333333328E-7</v>
      </c>
    </row>
    <row r="196" spans="1:21" x14ac:dyDescent="0.3">
      <c r="A196" s="4"/>
      <c r="B196" s="2">
        <v>15</v>
      </c>
      <c r="C196" s="10">
        <v>4.3578000000000002E-5</v>
      </c>
      <c r="D196" s="10">
        <v>1.9649000000000001E-5</v>
      </c>
      <c r="E196" s="10">
        <v>6.7800000000000001E-7</v>
      </c>
      <c r="F196" s="10">
        <v>5.2399999999999998E-7</v>
      </c>
      <c r="G196" s="10">
        <v>5.7199999999999999E-7</v>
      </c>
      <c r="H196" s="10">
        <v>5.0500000000000004E-7</v>
      </c>
      <c r="I196" s="10">
        <v>4.7599999999999997E-7</v>
      </c>
      <c r="J196" s="10">
        <v>5.0672600000000001</v>
      </c>
      <c r="K196" s="10">
        <v>6.0353399999999997</v>
      </c>
      <c r="L196" s="10">
        <v>5.4154400000000003</v>
      </c>
      <c r="M196" s="10">
        <v>4.6035199999999996</v>
      </c>
      <c r="N196" s="10">
        <v>5.7982399999999998</v>
      </c>
      <c r="O196" s="10">
        <v>6.2403399999999998</v>
      </c>
      <c r="P196" s="10">
        <v>299.86799999999999</v>
      </c>
      <c r="Q196" s="10">
        <v>299.61799999999999</v>
      </c>
      <c r="R196" s="13">
        <v>300</v>
      </c>
      <c r="S196" s="13">
        <v>300</v>
      </c>
      <c r="T196" s="4">
        <f t="shared" si="81"/>
        <v>0.40416333331959392</v>
      </c>
      <c r="U196" s="4">
        <f t="shared" si="82"/>
        <v>3.7340000000000002E-6</v>
      </c>
    </row>
    <row r="197" spans="1:21" x14ac:dyDescent="0.3">
      <c r="A197" s="4"/>
      <c r="B197" s="2">
        <v>16</v>
      </c>
      <c r="C197" s="10">
        <v>4.3767000000000003E-5</v>
      </c>
      <c r="D197" s="10">
        <v>1.1400000000000001E-6</v>
      </c>
      <c r="E197" s="10">
        <v>4.6899999999999998E-7</v>
      </c>
      <c r="F197" s="10">
        <v>5.44E-7</v>
      </c>
      <c r="G197" s="10">
        <v>3.9799999999999999E-7</v>
      </c>
      <c r="H197" s="10">
        <v>4.32E-7</v>
      </c>
      <c r="I197" s="10">
        <v>3.9000000000000002E-7</v>
      </c>
      <c r="J197" s="10">
        <v>9.0983000000000001</v>
      </c>
      <c r="K197" s="10">
        <v>6.7546499999999998</v>
      </c>
      <c r="L197" s="10">
        <v>8.1578400000000002</v>
      </c>
      <c r="M197" s="10">
        <v>4.9335500000000003</v>
      </c>
      <c r="N197" s="10">
        <v>5.5027100000000004</v>
      </c>
      <c r="O197" s="10">
        <v>5.0737699999999997</v>
      </c>
      <c r="P197" s="10">
        <v>299.613</v>
      </c>
      <c r="Q197" s="10">
        <v>299.35599999999999</v>
      </c>
      <c r="R197" s="13">
        <v>300</v>
      </c>
      <c r="S197" s="13">
        <v>300</v>
      </c>
      <c r="T197" s="4">
        <f t="shared" si="81"/>
        <v>0.75133547766627351</v>
      </c>
      <c r="U197" s="4">
        <f t="shared" si="82"/>
        <v>5.6216666666666669E-7</v>
      </c>
    </row>
    <row r="198" spans="1:21" x14ac:dyDescent="0.3">
      <c r="A198" s="4"/>
      <c r="B198" s="2">
        <v>17</v>
      </c>
      <c r="C198" s="10">
        <v>4.4005999999999998E-5</v>
      </c>
      <c r="D198" s="10">
        <v>1.248E-6</v>
      </c>
      <c r="E198" s="10">
        <v>5.5599999999999995E-7</v>
      </c>
      <c r="F198" s="10">
        <v>4.39E-7</v>
      </c>
      <c r="G198" s="10">
        <v>4.4999999999999998E-7</v>
      </c>
      <c r="H198" s="10">
        <v>2.1959999999999998E-6</v>
      </c>
      <c r="I198" s="10">
        <v>4.46E-7</v>
      </c>
      <c r="J198" s="10">
        <v>4.9038500000000003</v>
      </c>
      <c r="K198" s="10">
        <v>5.9168500000000002</v>
      </c>
      <c r="L198" s="10">
        <v>4.4584400000000004</v>
      </c>
      <c r="M198" s="10">
        <v>5.2456399999999999</v>
      </c>
      <c r="N198" s="10">
        <v>5.8751300000000004</v>
      </c>
      <c r="O198" s="10">
        <v>4.53132</v>
      </c>
      <c r="P198" s="10">
        <v>300.07799999999997</v>
      </c>
      <c r="Q198" s="10">
        <v>299.76900000000001</v>
      </c>
      <c r="R198" s="13">
        <v>300</v>
      </c>
      <c r="S198" s="13">
        <v>300</v>
      </c>
      <c r="T198" s="4">
        <f t="shared" si="81"/>
        <v>0.24381345327933304</v>
      </c>
      <c r="U198" s="4">
        <f t="shared" si="82"/>
        <v>8.8916666666666659E-7</v>
      </c>
    </row>
    <row r="199" spans="1:21" x14ac:dyDescent="0.3">
      <c r="A199" s="4"/>
      <c r="B199" s="2">
        <v>18</v>
      </c>
      <c r="C199" s="10">
        <v>4.3578000000000002E-5</v>
      </c>
      <c r="D199" s="10">
        <v>1.916E-5</v>
      </c>
      <c r="E199" s="10">
        <v>4.4200000000000001E-7</v>
      </c>
      <c r="F199" s="10">
        <v>3.9000000000000002E-7</v>
      </c>
      <c r="G199" s="10">
        <v>4.4200000000000001E-7</v>
      </c>
      <c r="H199" s="10">
        <v>5.2600000000000002E-7</v>
      </c>
      <c r="I199" s="10">
        <v>4.2100000000000002E-7</v>
      </c>
      <c r="J199" s="10">
        <v>5.5263600000000004</v>
      </c>
      <c r="K199" s="10">
        <v>5.5769200000000003</v>
      </c>
      <c r="L199" s="10">
        <v>8.3789499999999997</v>
      </c>
      <c r="M199" s="10">
        <v>5.1773999999999996</v>
      </c>
      <c r="N199" s="10">
        <v>4.9979300000000002</v>
      </c>
      <c r="O199" s="10">
        <v>4.55098</v>
      </c>
      <c r="P199" s="10">
        <v>300.36700000000002</v>
      </c>
      <c r="Q199" s="10">
        <v>299.40100000000001</v>
      </c>
      <c r="R199" s="13">
        <v>300</v>
      </c>
      <c r="S199" s="13">
        <v>300</v>
      </c>
      <c r="T199" s="4">
        <f t="shared" si="81"/>
        <v>0.70248843406849137</v>
      </c>
      <c r="U199" s="4">
        <f t="shared" si="82"/>
        <v>3.5635000000000007E-6</v>
      </c>
    </row>
    <row r="200" spans="1:21" x14ac:dyDescent="0.3">
      <c r="A200" s="4"/>
      <c r="B200" s="2">
        <v>19</v>
      </c>
      <c r="C200" s="10">
        <v>4.3667000000000001E-5</v>
      </c>
      <c r="D200" s="10">
        <v>9.8700000000000004E-7</v>
      </c>
      <c r="E200" s="10">
        <v>5.3900000000000005E-7</v>
      </c>
      <c r="F200" s="10">
        <v>5.3300000000000002E-7</v>
      </c>
      <c r="G200" s="10">
        <v>4.3099999999999998E-7</v>
      </c>
      <c r="H200" s="10">
        <v>5.1799999999999995E-7</v>
      </c>
      <c r="I200" s="10">
        <v>4.9699999999999996E-7</v>
      </c>
      <c r="J200" s="10">
        <v>4.65733</v>
      </c>
      <c r="K200" s="10">
        <v>6.5619699999999996</v>
      </c>
      <c r="L200" s="10">
        <v>6.4846599999999999</v>
      </c>
      <c r="M200" s="10">
        <v>8.7443799999999996</v>
      </c>
      <c r="N200" s="10">
        <v>5.6515399999999998</v>
      </c>
      <c r="O200" s="10">
        <v>8.2763500000000008</v>
      </c>
      <c r="P200" s="10">
        <v>299.32900000000001</v>
      </c>
      <c r="Q200" s="10">
        <v>300.63</v>
      </c>
      <c r="R200" s="13">
        <v>300</v>
      </c>
      <c r="S200" s="13">
        <v>300</v>
      </c>
      <c r="T200" s="4">
        <f t="shared" si="81"/>
        <v>0.92040262928784811</v>
      </c>
      <c r="U200" s="4">
        <f t="shared" si="82"/>
        <v>5.8416666666666665E-7</v>
      </c>
    </row>
    <row r="201" spans="1:21" x14ac:dyDescent="0.3">
      <c r="A201" s="4"/>
      <c r="B201" s="2">
        <v>20</v>
      </c>
      <c r="C201" s="10">
        <v>4.3380999999999997E-5</v>
      </c>
      <c r="D201" s="10">
        <v>1.889E-5</v>
      </c>
      <c r="E201" s="10">
        <v>6.4700000000000001E-7</v>
      </c>
      <c r="F201" s="10">
        <v>2.0418999999999999E-5</v>
      </c>
      <c r="G201" s="10">
        <v>4.7E-7</v>
      </c>
      <c r="H201" s="10">
        <v>4.6600000000000002E-7</v>
      </c>
      <c r="I201" s="10">
        <v>4.8100000000000003E-7</v>
      </c>
      <c r="J201" s="10">
        <v>6.94102</v>
      </c>
      <c r="K201" s="10">
        <v>5.3807200000000002</v>
      </c>
      <c r="L201" s="10">
        <v>6.1872400000000001</v>
      </c>
      <c r="M201" s="10">
        <v>5.5488999999999997</v>
      </c>
      <c r="N201" s="10">
        <v>9.2478800000000003</v>
      </c>
      <c r="O201" s="10">
        <v>8.6586999999999996</v>
      </c>
      <c r="P201" s="10">
        <v>298.935</v>
      </c>
      <c r="Q201" s="10">
        <v>299.50299999999999</v>
      </c>
      <c r="R201" s="13">
        <v>300</v>
      </c>
      <c r="S201" s="13">
        <v>300</v>
      </c>
      <c r="T201" s="4">
        <f t="shared" si="81"/>
        <v>1.1752591203645302</v>
      </c>
      <c r="U201" s="4">
        <f t="shared" si="82"/>
        <v>6.8954999999999986E-6</v>
      </c>
    </row>
    <row r="202" spans="1:21" x14ac:dyDescent="0.3">
      <c r="A202" s="4"/>
      <c r="B202" s="2">
        <v>21</v>
      </c>
      <c r="C202" s="10">
        <v>4.3066999999999999E-5</v>
      </c>
      <c r="D202" s="10">
        <v>1.9032999999999999E-5</v>
      </c>
      <c r="E202" s="10">
        <v>5.4199999999999996E-7</v>
      </c>
      <c r="F202" s="10">
        <v>6.1399999999999997E-7</v>
      </c>
      <c r="G202" s="10">
        <v>4.9299999999999998E-7</v>
      </c>
      <c r="H202" s="10">
        <v>5.0100000000000005E-7</v>
      </c>
      <c r="I202" s="10">
        <v>4.1300000000000001E-7</v>
      </c>
      <c r="J202" s="10">
        <v>6.6421099999999997</v>
      </c>
      <c r="K202" s="10">
        <v>8.4496500000000001</v>
      </c>
      <c r="L202" s="10">
        <v>5.6288799999999997</v>
      </c>
      <c r="M202" s="10">
        <v>4.5029899999999996</v>
      </c>
      <c r="N202" s="10">
        <v>4.9175000000000004</v>
      </c>
      <c r="O202" s="10">
        <v>5.4149799999999999</v>
      </c>
      <c r="P202" s="10">
        <v>300.178</v>
      </c>
      <c r="Q202" s="10">
        <v>299.44200000000001</v>
      </c>
      <c r="R202" s="13">
        <v>300</v>
      </c>
      <c r="S202" s="13">
        <v>300</v>
      </c>
      <c r="T202" s="4">
        <f t="shared" si="81"/>
        <v>0.58570299640687418</v>
      </c>
      <c r="U202" s="4">
        <f t="shared" si="82"/>
        <v>3.5993333333333334E-6</v>
      </c>
    </row>
    <row r="203" spans="1:21" x14ac:dyDescent="0.3">
      <c r="A203" s="4"/>
      <c r="B203" s="2">
        <v>22</v>
      </c>
      <c r="C203" s="10">
        <v>4.3265E-5</v>
      </c>
      <c r="D203" s="10">
        <v>1.8868E-5</v>
      </c>
      <c r="E203" s="10">
        <v>5.82E-7</v>
      </c>
      <c r="F203" s="10">
        <v>4.08E-7</v>
      </c>
      <c r="G203" s="10">
        <v>3.9000000000000002E-7</v>
      </c>
      <c r="H203" s="10">
        <v>5.2399999999999998E-7</v>
      </c>
      <c r="I203" s="10">
        <v>2.5179999999999999E-6</v>
      </c>
      <c r="J203" s="10">
        <v>4.8342700000000001</v>
      </c>
      <c r="K203" s="10">
        <v>4.7217900000000004</v>
      </c>
      <c r="L203" s="10">
        <v>5.1167999999999996</v>
      </c>
      <c r="M203" s="10">
        <v>4.4043700000000001</v>
      </c>
      <c r="N203" s="10">
        <v>5.6646400000000003</v>
      </c>
      <c r="O203" s="10">
        <v>6.4283799999999998</v>
      </c>
      <c r="P203" s="10">
        <v>299.637</v>
      </c>
      <c r="Q203" s="10">
        <v>299.59800000000001</v>
      </c>
      <c r="R203" s="13">
        <v>300</v>
      </c>
      <c r="S203" s="13">
        <v>300</v>
      </c>
      <c r="T203" s="4">
        <f t="shared" si="81"/>
        <v>0.5416391787897078</v>
      </c>
      <c r="U203" s="4">
        <f t="shared" si="82"/>
        <v>3.8816666666666662E-6</v>
      </c>
    </row>
    <row r="204" spans="1:21" x14ac:dyDescent="0.3">
      <c r="A204" s="4"/>
      <c r="B204" s="2">
        <v>23</v>
      </c>
      <c r="C204" s="10">
        <v>4.4011999999999998E-5</v>
      </c>
      <c r="D204" s="10">
        <v>1.9140999999999999E-5</v>
      </c>
      <c r="E204" s="10">
        <v>5.4300000000000003E-7</v>
      </c>
      <c r="F204" s="10">
        <v>4.7899999999999999E-7</v>
      </c>
      <c r="G204" s="10">
        <v>4.3000000000000001E-7</v>
      </c>
      <c r="H204" s="10">
        <v>3.7599999999999998E-7</v>
      </c>
      <c r="I204" s="10">
        <v>4.4799999999999999E-7</v>
      </c>
      <c r="J204" s="10">
        <v>4.5208599999999999</v>
      </c>
      <c r="K204" s="10">
        <v>7.4380499999999996</v>
      </c>
      <c r="L204" s="10">
        <v>4.4432900000000002</v>
      </c>
      <c r="M204" s="10">
        <v>5.9765499999999996</v>
      </c>
      <c r="N204" s="10">
        <v>5.6534700000000004</v>
      </c>
      <c r="O204" s="10">
        <v>4.9124400000000001</v>
      </c>
      <c r="P204" s="10">
        <v>300.02600000000001</v>
      </c>
      <c r="Q204" s="10">
        <v>299.49900000000002</v>
      </c>
      <c r="R204" s="13">
        <v>300</v>
      </c>
      <c r="S204" s="13">
        <v>300</v>
      </c>
      <c r="T204" s="4">
        <f t="shared" si="81"/>
        <v>0.50167419706416727</v>
      </c>
      <c r="U204" s="4">
        <f t="shared" si="82"/>
        <v>3.5695000000000003E-6</v>
      </c>
    </row>
    <row r="205" spans="1:21" x14ac:dyDescent="0.3">
      <c r="A205" s="4"/>
      <c r="B205" s="2">
        <v>24</v>
      </c>
      <c r="C205" s="10">
        <v>4.4172999999999999E-5</v>
      </c>
      <c r="D205" s="10">
        <v>1.1799999999999999E-6</v>
      </c>
      <c r="E205" s="10">
        <v>5.82E-7</v>
      </c>
      <c r="F205" s="10">
        <v>4.6499999999999999E-7</v>
      </c>
      <c r="G205" s="10">
        <v>4.9599999999999999E-7</v>
      </c>
      <c r="H205" s="10">
        <v>4.8299999999999997E-7</v>
      </c>
      <c r="I205" s="10">
        <v>4.7899999999999999E-7</v>
      </c>
      <c r="J205" s="10">
        <v>5.20648</v>
      </c>
      <c r="K205" s="10">
        <v>9.7496700000000001</v>
      </c>
      <c r="L205" s="10">
        <v>6.9975500000000004</v>
      </c>
      <c r="M205" s="10">
        <v>5.6099399999999999</v>
      </c>
      <c r="N205" s="10">
        <v>9.2628400000000006</v>
      </c>
      <c r="O205" s="10">
        <v>5.0648999999999997</v>
      </c>
      <c r="P205" s="10">
        <v>300.97199999999998</v>
      </c>
      <c r="Q205" s="10">
        <v>301.44900000000001</v>
      </c>
      <c r="R205" s="13">
        <v>300</v>
      </c>
      <c r="S205" s="13">
        <v>300</v>
      </c>
      <c r="T205" s="4">
        <f t="shared" si="81"/>
        <v>1.7448166092744524</v>
      </c>
      <c r="U205" s="4">
        <f t="shared" si="82"/>
        <v>6.1416666666666668E-7</v>
      </c>
    </row>
    <row r="206" spans="1:21" x14ac:dyDescent="0.3">
      <c r="A206" s="4"/>
      <c r="B206" s="2">
        <v>25</v>
      </c>
      <c r="C206" s="10">
        <v>4.7420999999999999E-5</v>
      </c>
      <c r="D206" s="10">
        <v>1.4160000000000001E-6</v>
      </c>
      <c r="E206" s="10">
        <v>6.5199999999999996E-7</v>
      </c>
      <c r="F206" s="10">
        <v>4.9200000000000001E-7</v>
      </c>
      <c r="G206" s="10">
        <v>6.0100000000000005E-7</v>
      </c>
      <c r="H206" s="10">
        <v>4.1800000000000001E-7</v>
      </c>
      <c r="I206" s="10">
        <v>2.2900000000000001E-6</v>
      </c>
      <c r="J206" s="10">
        <v>5.0122900000000001</v>
      </c>
      <c r="K206" s="10">
        <v>4.4367599999999996</v>
      </c>
      <c r="L206" s="10">
        <v>9.6288900000000002</v>
      </c>
      <c r="M206" s="10">
        <v>5.5296799999999999</v>
      </c>
      <c r="N206" s="10">
        <v>8.7049699999999994</v>
      </c>
      <c r="O206" s="10">
        <v>6.60168</v>
      </c>
      <c r="P206" s="10">
        <v>299.88200000000001</v>
      </c>
      <c r="Q206" s="10">
        <v>300.44299999999998</v>
      </c>
      <c r="R206" s="13">
        <v>300</v>
      </c>
      <c r="S206" s="13">
        <v>300</v>
      </c>
      <c r="T206" s="4">
        <f t="shared" si="81"/>
        <v>0.45844628911136831</v>
      </c>
      <c r="U206" s="4">
        <f t="shared" si="82"/>
        <v>9.781666666666666E-7</v>
      </c>
    </row>
    <row r="207" spans="1:21" x14ac:dyDescent="0.3">
      <c r="A207" s="4"/>
      <c r="B207" s="2">
        <v>26</v>
      </c>
      <c r="C207" s="10">
        <v>4.3398E-5</v>
      </c>
      <c r="D207" s="10">
        <v>1.9480999999999999E-5</v>
      </c>
      <c r="E207" s="10">
        <v>5.2900000000000004E-7</v>
      </c>
      <c r="F207" s="10">
        <v>4.15E-7</v>
      </c>
      <c r="G207" s="10">
        <v>3.7099999999999997E-7</v>
      </c>
      <c r="H207" s="10">
        <v>3.6899999999999998E-7</v>
      </c>
      <c r="I207" s="10">
        <v>3.6199999999999999E-7</v>
      </c>
      <c r="J207" s="10">
        <v>5.0842200000000002</v>
      </c>
      <c r="K207" s="10">
        <v>6.9085799999999997</v>
      </c>
      <c r="L207" s="10">
        <v>4.8764799999999999</v>
      </c>
      <c r="M207" s="10">
        <v>9.5709800000000005</v>
      </c>
      <c r="N207" s="10">
        <v>6.2551199999999998</v>
      </c>
      <c r="O207" s="10">
        <v>4.7484000000000002</v>
      </c>
      <c r="P207" s="10">
        <v>299.04700000000003</v>
      </c>
      <c r="Q207" s="10">
        <v>300.44400000000002</v>
      </c>
      <c r="R207" s="13">
        <v>300</v>
      </c>
      <c r="S207" s="13">
        <v>300</v>
      </c>
      <c r="T207" s="4">
        <f t="shared" si="81"/>
        <v>1.0513538890402063</v>
      </c>
      <c r="U207" s="4">
        <f t="shared" si="82"/>
        <v>3.5878333333333332E-6</v>
      </c>
    </row>
    <row r="208" spans="1:21" x14ac:dyDescent="0.3">
      <c r="A208" s="4"/>
      <c r="B208" s="2">
        <v>27</v>
      </c>
      <c r="C208" s="10">
        <v>4.7546999999999997E-5</v>
      </c>
      <c r="D208" s="10">
        <v>1.096E-6</v>
      </c>
      <c r="E208" s="10">
        <v>4.8299999999999997E-7</v>
      </c>
      <c r="F208" s="10">
        <v>4.2300000000000002E-7</v>
      </c>
      <c r="G208" s="10">
        <v>4.5699999999999998E-7</v>
      </c>
      <c r="H208" s="10">
        <v>4.4499999999999997E-7</v>
      </c>
      <c r="I208" s="10">
        <v>4.2100000000000002E-7</v>
      </c>
      <c r="J208" s="10">
        <v>5.3327</v>
      </c>
      <c r="K208" s="10">
        <v>5.0747299999999997</v>
      </c>
      <c r="L208" s="10">
        <v>7.0338700000000003</v>
      </c>
      <c r="M208" s="10">
        <v>5.4589100000000004</v>
      </c>
      <c r="N208" s="10">
        <v>5.0229999999999997</v>
      </c>
      <c r="O208" s="10">
        <v>6.9300800000000002</v>
      </c>
      <c r="P208" s="10">
        <v>300.63400000000001</v>
      </c>
      <c r="Q208" s="10">
        <v>299.62599999999998</v>
      </c>
      <c r="R208" s="13">
        <v>300</v>
      </c>
      <c r="S208" s="13">
        <v>300</v>
      </c>
      <c r="T208" s="4">
        <f t="shared" si="81"/>
        <v>0.73609238550608314</v>
      </c>
      <c r="U208" s="4">
        <f t="shared" si="82"/>
        <v>5.5416666666666662E-7</v>
      </c>
    </row>
    <row r="209" spans="1:34" x14ac:dyDescent="0.3">
      <c r="A209" s="4"/>
      <c r="B209" s="2">
        <v>28</v>
      </c>
      <c r="C209" s="10">
        <v>6.5885999999999999E-5</v>
      </c>
      <c r="D209" s="10">
        <v>1.176E-6</v>
      </c>
      <c r="E209" s="10">
        <v>6.7199999999999998E-7</v>
      </c>
      <c r="F209" s="10">
        <v>5.0999999999999999E-7</v>
      </c>
      <c r="G209" s="10">
        <v>1.995E-6</v>
      </c>
      <c r="H209" s="10">
        <v>5.2600000000000002E-7</v>
      </c>
      <c r="I209" s="10">
        <v>4.9999999999999998E-7</v>
      </c>
      <c r="J209" s="10">
        <v>5.7126700000000001</v>
      </c>
      <c r="K209" s="10">
        <v>5.2599099999999996</v>
      </c>
      <c r="L209" s="10">
        <v>4.5002800000000001</v>
      </c>
      <c r="M209" s="10">
        <v>7.4089600000000004</v>
      </c>
      <c r="N209" s="10">
        <v>4.8135000000000003</v>
      </c>
      <c r="O209" s="10">
        <v>6.13497</v>
      </c>
      <c r="P209" s="10">
        <v>300.41399999999999</v>
      </c>
      <c r="Q209" s="10">
        <v>300.05500000000001</v>
      </c>
      <c r="R209" s="13">
        <v>300</v>
      </c>
      <c r="S209" s="13">
        <v>300</v>
      </c>
      <c r="T209" s="4">
        <f t="shared" si="81"/>
        <v>0.41763740253955967</v>
      </c>
      <c r="U209" s="4">
        <f t="shared" si="82"/>
        <v>8.9650000000000012E-7</v>
      </c>
    </row>
    <row r="210" spans="1:34" x14ac:dyDescent="0.3">
      <c r="A210" s="4"/>
      <c r="B210" s="2">
        <v>29</v>
      </c>
      <c r="C210" s="10">
        <v>4.7805000000000001E-5</v>
      </c>
      <c r="D210" s="10">
        <v>1.1310000000000001E-6</v>
      </c>
      <c r="E210" s="10">
        <v>4.9599999999999999E-7</v>
      </c>
      <c r="F210" s="10">
        <v>4.32E-7</v>
      </c>
      <c r="G210" s="10">
        <v>4.7300000000000001E-7</v>
      </c>
      <c r="H210" s="10">
        <v>3.7500000000000001E-7</v>
      </c>
      <c r="I210" s="10">
        <v>4.1699999999999999E-7</v>
      </c>
      <c r="J210" s="10">
        <v>4.77128</v>
      </c>
      <c r="K210" s="10">
        <v>6.2805299999999997</v>
      </c>
      <c r="L210" s="10">
        <v>4.4927299999999999</v>
      </c>
      <c r="M210" s="10">
        <v>5.9812200000000004</v>
      </c>
      <c r="N210" s="10">
        <v>5.47661</v>
      </c>
      <c r="O210" s="10">
        <v>5.96556</v>
      </c>
      <c r="P210" s="10">
        <v>299.69600000000003</v>
      </c>
      <c r="Q210" s="10">
        <v>299.59399999999999</v>
      </c>
      <c r="R210" s="13">
        <v>300</v>
      </c>
      <c r="S210" s="13">
        <v>300</v>
      </c>
      <c r="T210" s="4">
        <f t="shared" si="81"/>
        <v>0.507200157728671</v>
      </c>
      <c r="U210" s="4">
        <f t="shared" si="82"/>
        <v>5.5400000000000001E-7</v>
      </c>
    </row>
    <row r="211" spans="1:34" x14ac:dyDescent="0.3">
      <c r="A211" s="4"/>
      <c r="B211" s="2">
        <v>30</v>
      </c>
      <c r="C211" s="10">
        <v>4.3022000000000002E-5</v>
      </c>
      <c r="D211" s="10">
        <v>1.9245E-5</v>
      </c>
      <c r="E211" s="10">
        <v>5.1099999999999996E-7</v>
      </c>
      <c r="F211" s="10">
        <v>5.1699999999999998E-7</v>
      </c>
      <c r="G211" s="10">
        <v>5.2300000000000001E-7</v>
      </c>
      <c r="H211" s="10">
        <v>4.3000000000000001E-7</v>
      </c>
      <c r="I211" s="10">
        <v>4.5299999999999999E-7</v>
      </c>
      <c r="J211" s="10">
        <v>5.6051399999999996</v>
      </c>
      <c r="K211" s="10">
        <v>6.3071900000000003</v>
      </c>
      <c r="L211" s="10">
        <v>8.2843999999999998</v>
      </c>
      <c r="M211" s="10">
        <v>4.9339300000000001</v>
      </c>
      <c r="N211" s="10">
        <v>5.7098599999999999</v>
      </c>
      <c r="O211" s="10">
        <v>6.5959099999999999</v>
      </c>
      <c r="P211" s="10">
        <v>299.96300000000002</v>
      </c>
      <c r="Q211" s="10">
        <v>300.06</v>
      </c>
      <c r="R211" s="13">
        <v>300</v>
      </c>
      <c r="S211" s="13">
        <v>300</v>
      </c>
      <c r="T211" s="4">
        <f t="shared" si="81"/>
        <v>7.0491134194298671E-2</v>
      </c>
      <c r="U211" s="4">
        <f t="shared" si="82"/>
        <v>3.6131666666666666E-6</v>
      </c>
    </row>
    <row r="212" spans="1:34" x14ac:dyDescent="0.3">
      <c r="A212" s="4"/>
      <c r="B212" s="3" t="s">
        <v>12</v>
      </c>
      <c r="C212" s="1">
        <f t="shared" ref="C212:S212" si="83">AVERAGE(C182:C211)</f>
        <v>4.5158933333333332E-5</v>
      </c>
      <c r="D212" s="1">
        <f t="shared" si="83"/>
        <v>1.0784266666666668E-5</v>
      </c>
      <c r="E212" s="1">
        <f t="shared" si="83"/>
        <v>5.6313333333333325E-7</v>
      </c>
      <c r="F212" s="1">
        <f t="shared" si="83"/>
        <v>1.5855333333333337E-6</v>
      </c>
      <c r="G212" s="1">
        <f t="shared" si="83"/>
        <v>5.3073333333333336E-7</v>
      </c>
      <c r="H212" s="1">
        <f t="shared" si="83"/>
        <v>5.4730000000000004E-7</v>
      </c>
      <c r="I212" s="1">
        <f t="shared" si="83"/>
        <v>5.8996666666666656E-7</v>
      </c>
      <c r="J212" s="1">
        <f t="shared" si="83"/>
        <v>6.018900333333332</v>
      </c>
      <c r="K212" s="1">
        <f t="shared" si="83"/>
        <v>6.2330466666666657</v>
      </c>
      <c r="L212" s="1">
        <f t="shared" si="83"/>
        <v>5.7041726666666674</v>
      </c>
      <c r="M212" s="1">
        <f t="shared" si="83"/>
        <v>6.0899203333333345</v>
      </c>
      <c r="N212" s="1">
        <f t="shared" si="83"/>
        <v>5.9930263333333329</v>
      </c>
      <c r="O212" s="1">
        <f t="shared" si="83"/>
        <v>6.0793386666666667</v>
      </c>
      <c r="P212" s="1">
        <f t="shared" si="83"/>
        <v>299.8878666666667</v>
      </c>
      <c r="Q212" s="1">
        <f t="shared" si="83"/>
        <v>299.95859999999993</v>
      </c>
      <c r="R212" s="1">
        <f t="shared" si="83"/>
        <v>300</v>
      </c>
      <c r="S212" s="1">
        <f t="shared" si="83"/>
        <v>300</v>
      </c>
      <c r="T212" s="1">
        <f t="shared" ref="T212" si="84">AVERAGE(T182:T211)</f>
        <v>0.80112578530958245</v>
      </c>
      <c r="U212" s="1">
        <f t="shared" ref="U212" si="85">AVERAGE(U182:U211)</f>
        <v>2.4334888888888887E-6</v>
      </c>
    </row>
    <row r="213" spans="1:34" x14ac:dyDescent="0.3">
      <c r="A213" s="4"/>
      <c r="B213" s="3" t="s">
        <v>13</v>
      </c>
      <c r="C213" s="4">
        <f>_xlfn.STDEV.S(C182:C211)</f>
        <v>4.1561845395069721E-6</v>
      </c>
      <c r="D213" s="4">
        <f t="shared" ref="D213:U213" si="86">_xlfn.STDEV.S(D182:D211)</f>
        <v>9.1856702041195959E-6</v>
      </c>
      <c r="E213" s="4">
        <f t="shared" si="86"/>
        <v>9.6150289447923861E-8</v>
      </c>
      <c r="F213" s="4">
        <f t="shared" si="86"/>
        <v>4.2831014925404583E-6</v>
      </c>
      <c r="G213" s="4">
        <f t="shared" si="86"/>
        <v>2.8457311445613479E-7</v>
      </c>
      <c r="H213" s="4">
        <f t="shared" si="86"/>
        <v>3.4223788359197933E-7</v>
      </c>
      <c r="I213" s="4">
        <f t="shared" si="86"/>
        <v>4.9850642325148491E-7</v>
      </c>
      <c r="J213" s="4">
        <f t="shared" si="86"/>
        <v>1.5705128197864819</v>
      </c>
      <c r="K213" s="4">
        <f t="shared" si="86"/>
        <v>1.3083188255144107</v>
      </c>
      <c r="L213" s="4">
        <f t="shared" si="86"/>
        <v>1.4236819243267471</v>
      </c>
      <c r="M213" s="4">
        <f t="shared" si="86"/>
        <v>1.4826886865618496</v>
      </c>
      <c r="N213" s="4">
        <f t="shared" si="86"/>
        <v>1.3204667066439315</v>
      </c>
      <c r="O213" s="4">
        <f t="shared" si="86"/>
        <v>1.3943940352186464</v>
      </c>
      <c r="P213" s="4">
        <f t="shared" si="86"/>
        <v>0.71089844724745854</v>
      </c>
      <c r="Q213" s="4">
        <f t="shared" si="86"/>
        <v>0.64455927738957408</v>
      </c>
      <c r="R213" s="4">
        <f t="shared" si="86"/>
        <v>0</v>
      </c>
      <c r="S213" s="4">
        <f t="shared" si="86"/>
        <v>0</v>
      </c>
      <c r="T213" s="4">
        <f t="shared" si="86"/>
        <v>0.52122945782273067</v>
      </c>
      <c r="U213" s="4">
        <f t="shared" si="86"/>
        <v>1.6835482848610233E-6</v>
      </c>
    </row>
    <row r="214" spans="1:34" x14ac:dyDescent="0.3">
      <c r="A214" s="4"/>
      <c r="B214" s="3" t="s">
        <v>14</v>
      </c>
      <c r="C214" s="4">
        <f>_xlfn.CONFIDENCE.T(0.05,C213,COUNT(B182:B211))</f>
        <v>1.5519448125510422E-6</v>
      </c>
      <c r="D214" s="4">
        <f t="shared" ref="D214" si="87">_xlfn.CONFIDENCE.T(0.05,D213,COUNT(C182:C211))</f>
        <v>3.4299856244542885E-6</v>
      </c>
      <c r="E214" s="4">
        <f>_xlfn.CONFIDENCE.T(0.05,E213,COUNT(D182:D211))</f>
        <v>3.5903108130922377E-8</v>
      </c>
      <c r="F214" s="4">
        <f t="shared" ref="F214" si="88">_xlfn.CONFIDENCE.T(0.05,F213,COUNT(E182:E211))</f>
        <v>1.5993363816723856E-6</v>
      </c>
      <c r="G214" s="4">
        <f t="shared" ref="G214" si="89">_xlfn.CONFIDENCE.T(0.05,G213,COUNT(F182:F211))</f>
        <v>1.0626134729428597E-7</v>
      </c>
      <c r="H214" s="4">
        <f t="shared" ref="H214" si="90">_xlfn.CONFIDENCE.T(0.05,H213,COUNT(G182:G211))</f>
        <v>1.2779372596434941E-7</v>
      </c>
      <c r="I214" s="4">
        <f t="shared" ref="I214" si="91">_xlfn.CONFIDENCE.T(0.05,I213,COUNT(H182:H211))</f>
        <v>1.8614535765543537E-7</v>
      </c>
      <c r="J214" s="4">
        <f t="shared" ref="J214" si="92">_xlfn.CONFIDENCE.T(0.05,J213,COUNT(I182:I211))</f>
        <v>0.58643912476554072</v>
      </c>
      <c r="K214" s="4">
        <f t="shared" ref="K214" si="93">_xlfn.CONFIDENCE.T(0.05,K213,COUNT(J182:J211))</f>
        <v>0.48853427828323109</v>
      </c>
      <c r="L214" s="4">
        <f t="shared" ref="L214" si="94">_xlfn.CONFIDENCE.T(0.05,L213,COUNT(K182:K211))</f>
        <v>0.53161156733518866</v>
      </c>
      <c r="M214" s="4">
        <f t="shared" ref="M214" si="95">_xlfn.CONFIDENCE.T(0.05,M213,COUNT(L182:L211))</f>
        <v>0.55364505446400203</v>
      </c>
      <c r="N214" s="4">
        <f t="shared" ref="N214" si="96">_xlfn.CONFIDENCE.T(0.05,N213,COUNT(M182:M211))</f>
        <v>0.49307037164560208</v>
      </c>
      <c r="O214" s="4">
        <f t="shared" ref="O214" si="97">_xlfn.CONFIDENCE.T(0.05,O213,COUNT(N182:N211))</f>
        <v>0.52067528980953315</v>
      </c>
      <c r="P214" s="4">
        <f t="shared" ref="P214" si="98">_xlfn.CONFIDENCE.T(0.05,P213,COUNT(O182:O211))</f>
        <v>0.26545384281400558</v>
      </c>
      <c r="Q214" s="4">
        <f t="shared" ref="Q214" si="99">_xlfn.CONFIDENCE.T(0.05,Q213,COUNT(P182:P211))</f>
        <v>0.24068238968163355</v>
      </c>
      <c r="R214" s="4" t="e">
        <f t="shared" ref="R214" si="100">_xlfn.CONFIDENCE.T(0.05,R213,COUNT(Q182:Q211))</f>
        <v>#NUM!</v>
      </c>
      <c r="S214" s="4" t="e">
        <f t="shared" ref="S214" si="101">_xlfn.CONFIDENCE.T(0.05,S213,COUNT(R182:R211))</f>
        <v>#NUM!</v>
      </c>
      <c r="T214" s="4">
        <f t="shared" ref="T214" si="102">_xlfn.CONFIDENCE.T(0.05,T213,COUNT(S182:S211))</f>
        <v>0.19463027821010498</v>
      </c>
      <c r="U214" s="4">
        <f t="shared" ref="U214" si="103">_xlfn.CONFIDENCE.T(0.05,U213,COUNT(T182:T211))</f>
        <v>6.2864726109568034E-7</v>
      </c>
    </row>
    <row r="216" spans="1:34" x14ac:dyDescent="0.3">
      <c r="A216" s="3" t="s">
        <v>27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34" x14ac:dyDescent="0.3">
      <c r="A217" s="4"/>
      <c r="B217" s="6" t="s">
        <v>15</v>
      </c>
      <c r="C217" s="11" t="s">
        <v>0</v>
      </c>
      <c r="D217" s="11" t="s">
        <v>1</v>
      </c>
      <c r="E217" s="11" t="s">
        <v>2</v>
      </c>
      <c r="F217" s="11" t="s">
        <v>3</v>
      </c>
      <c r="G217" s="11" t="s">
        <v>19</v>
      </c>
      <c r="H217" s="11" t="s">
        <v>20</v>
      </c>
      <c r="I217" s="11" t="s">
        <v>21</v>
      </c>
      <c r="J217" s="11" t="s">
        <v>28</v>
      </c>
      <c r="K217" s="11" t="s">
        <v>29</v>
      </c>
      <c r="L217" s="11" t="s">
        <v>30</v>
      </c>
      <c r="M217" s="11" t="s">
        <v>31</v>
      </c>
      <c r="N217" s="11" t="s">
        <v>32</v>
      </c>
      <c r="O217" s="11" t="s">
        <v>33</v>
      </c>
      <c r="P217" s="11" t="s">
        <v>4</v>
      </c>
      <c r="Q217" s="11" t="s">
        <v>5</v>
      </c>
      <c r="R217" s="11" t="s">
        <v>6</v>
      </c>
      <c r="S217" s="11" t="s">
        <v>22</v>
      </c>
      <c r="T217" s="11" t="s">
        <v>23</v>
      </c>
      <c r="U217" s="11" t="s">
        <v>24</v>
      </c>
      <c r="V217" s="11" t="s">
        <v>34</v>
      </c>
      <c r="W217" s="11" t="s">
        <v>35</v>
      </c>
      <c r="X217" s="11" t="s">
        <v>36</v>
      </c>
      <c r="Y217" s="11" t="s">
        <v>37</v>
      </c>
      <c r="Z217" s="11" t="s">
        <v>38</v>
      </c>
      <c r="AA217" s="11" t="s">
        <v>39</v>
      </c>
      <c r="AB217" s="11" t="s">
        <v>7</v>
      </c>
      <c r="AC217" s="11" t="s">
        <v>8</v>
      </c>
      <c r="AD217" s="11" t="s">
        <v>9</v>
      </c>
      <c r="AE217" s="11" t="s">
        <v>10</v>
      </c>
      <c r="AF217" s="3" t="s">
        <v>59</v>
      </c>
      <c r="AG217" s="3" t="s">
        <v>60</v>
      </c>
      <c r="AH217" s="4"/>
    </row>
    <row r="218" spans="1:34" x14ac:dyDescent="0.3">
      <c r="A218" s="4"/>
      <c r="B218" s="2">
        <v>1</v>
      </c>
      <c r="C218" s="11">
        <v>6.7348000000000006E-5</v>
      </c>
      <c r="D218" s="11">
        <v>1.9114999999999999E-5</v>
      </c>
      <c r="E218" s="11">
        <v>5.82E-7</v>
      </c>
      <c r="F218" s="11">
        <v>4.6100000000000001E-7</v>
      </c>
      <c r="G218" s="11">
        <v>4.1899999999999998E-7</v>
      </c>
      <c r="H218" s="11">
        <v>3.7899999999999999E-7</v>
      </c>
      <c r="I218" s="11">
        <v>3.6800000000000001E-7</v>
      </c>
      <c r="J218" s="11">
        <v>3.72E-7</v>
      </c>
      <c r="K218" s="11">
        <v>7.1200000000000002E-7</v>
      </c>
      <c r="L218" s="11">
        <v>3.5999999999999999E-7</v>
      </c>
      <c r="M218" s="11">
        <v>4.1399999999999997E-7</v>
      </c>
      <c r="N218" s="11">
        <v>5.0999999999999999E-7</v>
      </c>
      <c r="O218" s="11">
        <v>4.2500000000000001E-7</v>
      </c>
      <c r="P218" s="11">
        <v>0.99164699999999995</v>
      </c>
      <c r="Q218" s="11">
        <v>0.99605200000000005</v>
      </c>
      <c r="R218" s="11">
        <v>0.984649</v>
      </c>
      <c r="S218" s="11">
        <v>0.97980100000000003</v>
      </c>
      <c r="T218" s="11">
        <v>0.99220299999999995</v>
      </c>
      <c r="U218" s="11">
        <v>0.98893200000000003</v>
      </c>
      <c r="V218" s="11">
        <v>0.99940099999999998</v>
      </c>
      <c r="W218" s="11">
        <v>0.99112599999999995</v>
      </c>
      <c r="X218" s="11">
        <v>0.98013700000000004</v>
      </c>
      <c r="Y218" s="11">
        <v>0.98999599999999999</v>
      </c>
      <c r="Z218" s="11">
        <v>0.99788299999999996</v>
      </c>
      <c r="AA218" s="11">
        <v>0.99259500000000001</v>
      </c>
      <c r="AB218" s="11">
        <v>299.99700000000001</v>
      </c>
      <c r="AC218" s="11">
        <v>300.00099999999998</v>
      </c>
      <c r="AD218" s="13">
        <v>300</v>
      </c>
      <c r="AE218" s="13">
        <v>300</v>
      </c>
      <c r="AF218">
        <f>SQRT(((AD218-AB218)^2) + ((AE218-AC218)^2))</f>
        <v>3.1622776601475276E-3</v>
      </c>
      <c r="AG218">
        <f>AVERAGE(D218:O218)</f>
        <v>2.0097500000000001E-6</v>
      </c>
    </row>
    <row r="219" spans="1:34" x14ac:dyDescent="0.3">
      <c r="A219" s="4"/>
      <c r="B219" s="2">
        <v>2</v>
      </c>
      <c r="C219" s="11">
        <v>6.7089999999999996E-5</v>
      </c>
      <c r="D219" s="11">
        <v>1.1209999999999999E-6</v>
      </c>
      <c r="E219" s="11">
        <v>6.0699999999999997E-7</v>
      </c>
      <c r="F219" s="11">
        <v>4.8800000000000003E-7</v>
      </c>
      <c r="G219" s="11">
        <v>4.5900000000000002E-7</v>
      </c>
      <c r="H219" s="11">
        <v>4.7199999999999999E-7</v>
      </c>
      <c r="I219" s="11">
        <v>4.6400000000000003E-7</v>
      </c>
      <c r="J219" s="11">
        <v>4.5200000000000002E-7</v>
      </c>
      <c r="K219" s="11">
        <v>4.0499999999999999E-7</v>
      </c>
      <c r="L219" s="11">
        <v>3.84E-7</v>
      </c>
      <c r="M219" s="11">
        <v>5.4300000000000003E-7</v>
      </c>
      <c r="N219" s="11">
        <v>3.96E-7</v>
      </c>
      <c r="O219" s="11">
        <v>4.51E-7</v>
      </c>
      <c r="P219" s="11">
        <v>0.99409000000000003</v>
      </c>
      <c r="Q219" s="11">
        <v>0.99669200000000002</v>
      </c>
      <c r="R219" s="11">
        <v>0.98119100000000004</v>
      </c>
      <c r="S219" s="11">
        <v>0.98003499999999999</v>
      </c>
      <c r="T219" s="11">
        <v>0.984456</v>
      </c>
      <c r="U219" s="11">
        <v>0.98431599999999997</v>
      </c>
      <c r="V219" s="11">
        <v>0.98899899999999996</v>
      </c>
      <c r="W219" s="11">
        <v>0.98717500000000002</v>
      </c>
      <c r="X219" s="11">
        <v>0.98791700000000005</v>
      </c>
      <c r="Y219" s="11">
        <v>0.99790599999999996</v>
      </c>
      <c r="Z219" s="11">
        <v>0.98771699999999996</v>
      </c>
      <c r="AA219" s="11">
        <v>0.98879799999999995</v>
      </c>
      <c r="AB219" s="11">
        <v>300.00299999999999</v>
      </c>
      <c r="AC219" s="11">
        <v>299.99900000000002</v>
      </c>
      <c r="AD219" s="13">
        <v>300</v>
      </c>
      <c r="AE219" s="13">
        <v>300</v>
      </c>
      <c r="AF219" s="4">
        <f t="shared" ref="AF219:AF247" si="104">SQRT(((AD219-AB219)^2) + ((AE219-AC219)^2))</f>
        <v>3.1622776601475276E-3</v>
      </c>
      <c r="AG219" s="4">
        <f t="shared" ref="AG219:AG247" si="105">AVERAGE(D219:O219)</f>
        <v>5.2016666666666671E-7</v>
      </c>
    </row>
    <row r="220" spans="1:34" x14ac:dyDescent="0.3">
      <c r="A220" s="4"/>
      <c r="B220" s="2">
        <v>3</v>
      </c>
      <c r="C220" s="11">
        <v>6.7912999999999998E-5</v>
      </c>
      <c r="D220" s="11">
        <v>1.9238000000000001E-5</v>
      </c>
      <c r="E220" s="11">
        <v>5.4600000000000005E-7</v>
      </c>
      <c r="F220" s="11">
        <v>4.7999999999999996E-7</v>
      </c>
      <c r="G220" s="11">
        <v>3.9099999999999999E-7</v>
      </c>
      <c r="H220" s="11">
        <v>1.6670000000000001E-6</v>
      </c>
      <c r="I220" s="11">
        <v>4.0600000000000001E-7</v>
      </c>
      <c r="J220" s="11">
        <v>3.5400000000000002E-7</v>
      </c>
      <c r="K220" s="11">
        <v>4.1899999999999998E-7</v>
      </c>
      <c r="L220" s="11">
        <v>7.2699999999999999E-7</v>
      </c>
      <c r="M220" s="11">
        <v>3.9299999999999999E-7</v>
      </c>
      <c r="N220" s="11">
        <v>3.6899999999999998E-7</v>
      </c>
      <c r="O220" s="11">
        <v>3.7E-7</v>
      </c>
      <c r="P220" s="11">
        <v>0.99076200000000003</v>
      </c>
      <c r="Q220" s="11">
        <v>0.991923</v>
      </c>
      <c r="R220" s="11">
        <v>0.99107800000000001</v>
      </c>
      <c r="S220" s="11">
        <v>0.98836999999999997</v>
      </c>
      <c r="T220" s="11">
        <v>0.98248899999999995</v>
      </c>
      <c r="U220" s="11">
        <v>0.99996399999999996</v>
      </c>
      <c r="V220" s="11">
        <v>0.99075999999999997</v>
      </c>
      <c r="W220" s="11">
        <v>0.99240099999999998</v>
      </c>
      <c r="X220" s="11">
        <v>0.99033199999999999</v>
      </c>
      <c r="Y220" s="11">
        <v>0.99611099999999997</v>
      </c>
      <c r="Z220" s="11">
        <v>0.98584300000000002</v>
      </c>
      <c r="AA220" s="11">
        <v>0.98769700000000005</v>
      </c>
      <c r="AB220" s="11">
        <v>300.00099999999998</v>
      </c>
      <c r="AC220" s="11">
        <v>299.99900000000002</v>
      </c>
      <c r="AD220" s="13">
        <v>300</v>
      </c>
      <c r="AE220" s="13">
        <v>300</v>
      </c>
      <c r="AF220" s="4">
        <f t="shared" si="104"/>
        <v>1.4142135623396532E-3</v>
      </c>
      <c r="AG220" s="4">
        <f t="shared" si="105"/>
        <v>2.1133333333333336E-6</v>
      </c>
    </row>
    <row r="221" spans="1:34" x14ac:dyDescent="0.3">
      <c r="A221" s="4"/>
      <c r="B221" s="2">
        <v>4</v>
      </c>
      <c r="C221" s="11">
        <v>6.6574000000000003E-5</v>
      </c>
      <c r="D221" s="11">
        <v>1.122E-6</v>
      </c>
      <c r="E221" s="11">
        <v>7.6899999999999996E-7</v>
      </c>
      <c r="F221" s="11">
        <v>4.9200000000000001E-7</v>
      </c>
      <c r="G221" s="11">
        <v>4.9100000000000004E-7</v>
      </c>
      <c r="H221" s="11">
        <v>4.7700000000000005E-7</v>
      </c>
      <c r="I221" s="11">
        <v>4.7100000000000002E-7</v>
      </c>
      <c r="J221" s="11">
        <v>4.9299999999999998E-7</v>
      </c>
      <c r="K221" s="11">
        <v>4.4700000000000002E-7</v>
      </c>
      <c r="L221" s="11">
        <v>4.03E-7</v>
      </c>
      <c r="M221" s="11">
        <v>6.7800000000000001E-7</v>
      </c>
      <c r="N221" s="11">
        <v>4.4400000000000001E-7</v>
      </c>
      <c r="O221" s="11">
        <v>4.01E-7</v>
      </c>
      <c r="P221" s="11">
        <v>0.99590999999999996</v>
      </c>
      <c r="Q221" s="11">
        <v>0.98325300000000004</v>
      </c>
      <c r="R221" s="11">
        <v>0.996587</v>
      </c>
      <c r="S221" s="11">
        <v>0.98694899999999997</v>
      </c>
      <c r="T221" s="11">
        <v>0.98611899999999997</v>
      </c>
      <c r="U221" s="11">
        <v>0.99817599999999995</v>
      </c>
      <c r="V221" s="11">
        <v>0.98743499999999995</v>
      </c>
      <c r="W221" s="11">
        <v>0.982958</v>
      </c>
      <c r="X221" s="11">
        <v>0.99391799999999997</v>
      </c>
      <c r="Y221" s="11">
        <v>0.99640799999999996</v>
      </c>
      <c r="Z221" s="11">
        <v>0.982433</v>
      </c>
      <c r="AA221" s="11">
        <v>0.98323099999999997</v>
      </c>
      <c r="AB221" s="11">
        <v>300.00400000000002</v>
      </c>
      <c r="AC221" s="11">
        <v>300.00200000000001</v>
      </c>
      <c r="AD221" s="13">
        <v>300</v>
      </c>
      <c r="AE221" s="13">
        <v>300</v>
      </c>
      <c r="AF221" s="4">
        <f t="shared" si="104"/>
        <v>4.4721359550209333E-3</v>
      </c>
      <c r="AG221" s="4">
        <f t="shared" si="105"/>
        <v>5.5733333333333345E-7</v>
      </c>
    </row>
    <row r="222" spans="1:34" x14ac:dyDescent="0.3">
      <c r="A222" s="4"/>
      <c r="B222" s="2">
        <v>5</v>
      </c>
      <c r="C222" s="11">
        <v>6.6297000000000006E-5</v>
      </c>
      <c r="D222" s="11">
        <v>1.9228E-5</v>
      </c>
      <c r="E222" s="11">
        <v>6.0900000000000001E-7</v>
      </c>
      <c r="F222" s="11">
        <v>2.3088999999999999E-5</v>
      </c>
      <c r="G222" s="11">
        <v>4.6800000000000001E-7</v>
      </c>
      <c r="H222" s="11">
        <v>4.4299999999999998E-7</v>
      </c>
      <c r="I222" s="11">
        <v>5.5499999999999998E-7</v>
      </c>
      <c r="J222" s="11">
        <v>4.3799999999999998E-7</v>
      </c>
      <c r="K222" s="11">
        <v>5.2200000000000004E-7</v>
      </c>
      <c r="L222" s="11">
        <v>5.4799999999999998E-7</v>
      </c>
      <c r="M222" s="11">
        <v>7.1800000000000005E-7</v>
      </c>
      <c r="N222" s="11">
        <v>4.7700000000000005E-7</v>
      </c>
      <c r="O222" s="11">
        <v>4.9900000000000001E-7</v>
      </c>
      <c r="P222" s="11">
        <v>0.98455599999999999</v>
      </c>
      <c r="Q222" s="11">
        <v>0.99055499999999996</v>
      </c>
      <c r="R222" s="11">
        <v>0.99101099999999998</v>
      </c>
      <c r="S222" s="11">
        <v>0.99960700000000002</v>
      </c>
      <c r="T222" s="11">
        <v>0.98627200000000004</v>
      </c>
      <c r="U222" s="11">
        <v>0.98948700000000001</v>
      </c>
      <c r="V222" s="11">
        <v>0.98289599999999999</v>
      </c>
      <c r="W222" s="11">
        <v>0.98935300000000004</v>
      </c>
      <c r="X222" s="11">
        <v>0.98544299999999996</v>
      </c>
      <c r="Y222" s="11">
        <v>0.99857899999999999</v>
      </c>
      <c r="Z222" s="11">
        <v>0.98531899999999994</v>
      </c>
      <c r="AA222" s="11">
        <v>0.99746599999999996</v>
      </c>
      <c r="AB222" s="11">
        <v>300.00200000000001</v>
      </c>
      <c r="AC222" s="11">
        <v>299.995</v>
      </c>
      <c r="AD222" s="13">
        <v>300</v>
      </c>
      <c r="AE222" s="13">
        <v>300</v>
      </c>
      <c r="AF222" s="4">
        <f t="shared" si="104"/>
        <v>5.3851648071338281E-3</v>
      </c>
      <c r="AG222" s="4">
        <f t="shared" si="105"/>
        <v>3.9661666666666677E-6</v>
      </c>
    </row>
    <row r="223" spans="1:34" x14ac:dyDescent="0.3">
      <c r="A223" s="4"/>
      <c r="B223" s="2">
        <v>6</v>
      </c>
      <c r="C223" s="11">
        <v>7.9963000000000007E-5</v>
      </c>
      <c r="D223" s="11">
        <v>1.9108999999999999E-5</v>
      </c>
      <c r="E223" s="11">
        <v>4.1600000000000002E-7</v>
      </c>
      <c r="F223" s="11">
        <v>4.6699999999999999E-7</v>
      </c>
      <c r="G223" s="11">
        <v>3.7E-7</v>
      </c>
      <c r="H223" s="11">
        <v>4.15E-7</v>
      </c>
      <c r="I223" s="11">
        <v>4.2100000000000002E-7</v>
      </c>
      <c r="J223" s="11">
        <v>4.0400000000000002E-7</v>
      </c>
      <c r="K223" s="11">
        <v>4.3300000000000003E-7</v>
      </c>
      <c r="L223" s="11">
        <v>4.8100000000000003E-7</v>
      </c>
      <c r="M223" s="11">
        <v>3.9499999999999998E-7</v>
      </c>
      <c r="N223" s="11">
        <v>4.15E-7</v>
      </c>
      <c r="O223" s="11">
        <v>4.4400000000000001E-7</v>
      </c>
      <c r="P223" s="11">
        <v>0.99391399999999996</v>
      </c>
      <c r="Q223" s="11">
        <v>0.98663299999999998</v>
      </c>
      <c r="R223" s="11">
        <v>0.982545</v>
      </c>
      <c r="S223" s="11">
        <v>0.98553599999999997</v>
      </c>
      <c r="T223" s="11">
        <v>0.99177499999999996</v>
      </c>
      <c r="U223" s="11">
        <v>0.99750099999999997</v>
      </c>
      <c r="V223" s="11">
        <v>0.98714900000000005</v>
      </c>
      <c r="W223" s="11">
        <v>0.99289899999999998</v>
      </c>
      <c r="X223" s="11">
        <v>0.99365199999999998</v>
      </c>
      <c r="Y223" s="11">
        <v>0.99702599999999997</v>
      </c>
      <c r="Z223" s="11">
        <v>0.97992100000000004</v>
      </c>
      <c r="AA223" s="11">
        <v>0.99711300000000003</v>
      </c>
      <c r="AB223" s="11">
        <v>300</v>
      </c>
      <c r="AC223" s="11">
        <v>300.00599999999997</v>
      </c>
      <c r="AD223" s="13">
        <v>300</v>
      </c>
      <c r="AE223" s="13">
        <v>300</v>
      </c>
      <c r="AF223" s="4">
        <f t="shared" si="104"/>
        <v>5.9999999999718057E-3</v>
      </c>
      <c r="AG223" s="4">
        <f t="shared" si="105"/>
        <v>1.9808333333333336E-6</v>
      </c>
    </row>
    <row r="224" spans="1:34" x14ac:dyDescent="0.3">
      <c r="A224" s="4"/>
      <c r="B224" s="2">
        <v>7</v>
      </c>
      <c r="C224" s="11">
        <v>6.8925999999999997E-5</v>
      </c>
      <c r="D224" s="11">
        <v>1.9165E-5</v>
      </c>
      <c r="E224" s="11">
        <v>6.9100000000000003E-7</v>
      </c>
      <c r="F224" s="11">
        <v>5.3000000000000001E-7</v>
      </c>
      <c r="G224" s="11">
        <v>5.8500000000000001E-7</v>
      </c>
      <c r="H224" s="11">
        <v>4.3799999999999998E-7</v>
      </c>
      <c r="I224" s="11">
        <v>3.9099999999999999E-7</v>
      </c>
      <c r="J224" s="11">
        <v>4.27E-7</v>
      </c>
      <c r="K224" s="11">
        <v>3.7500000000000001E-7</v>
      </c>
      <c r="L224" s="11">
        <v>3.6199999999999999E-7</v>
      </c>
      <c r="M224" s="11">
        <v>3.9000000000000002E-7</v>
      </c>
      <c r="N224" s="11">
        <v>3.77E-7</v>
      </c>
      <c r="O224" s="11">
        <v>4.4099999999999999E-7</v>
      </c>
      <c r="P224" s="11">
        <v>0.980406</v>
      </c>
      <c r="Q224" s="11">
        <v>0.98664700000000005</v>
      </c>
      <c r="R224" s="11">
        <v>0.98738999999999999</v>
      </c>
      <c r="S224" s="11">
        <v>0.99256500000000003</v>
      </c>
      <c r="T224" s="11">
        <v>0.99661500000000003</v>
      </c>
      <c r="U224" s="11">
        <v>0.99418499999999999</v>
      </c>
      <c r="V224" s="11">
        <v>0.99258400000000002</v>
      </c>
      <c r="W224" s="11">
        <v>0.99384300000000003</v>
      </c>
      <c r="X224" s="11">
        <v>0.98394199999999998</v>
      </c>
      <c r="Y224" s="11">
        <v>0.99170999999999998</v>
      </c>
      <c r="Z224" s="11">
        <v>0.992286</v>
      </c>
      <c r="AA224" s="11">
        <v>0.99476299999999995</v>
      </c>
      <c r="AB224" s="11">
        <v>299.99700000000001</v>
      </c>
      <c r="AC224" s="11">
        <v>299.99700000000001</v>
      </c>
      <c r="AD224" s="13">
        <v>300</v>
      </c>
      <c r="AE224" s="13">
        <v>300</v>
      </c>
      <c r="AF224" s="4">
        <f t="shared" si="104"/>
        <v>4.2426406870993486E-3</v>
      </c>
      <c r="AG224" s="4">
        <f t="shared" si="105"/>
        <v>2.0143333333333338E-6</v>
      </c>
    </row>
    <row r="225" spans="1:33" x14ac:dyDescent="0.3">
      <c r="A225" s="4"/>
      <c r="B225" s="2">
        <v>8</v>
      </c>
      <c r="C225" s="11">
        <v>6.6579000000000001E-5</v>
      </c>
      <c r="D225" s="11">
        <v>1.217E-6</v>
      </c>
      <c r="E225" s="11">
        <v>3.9400000000000001E-7</v>
      </c>
      <c r="F225" s="11">
        <v>5.13E-7</v>
      </c>
      <c r="G225" s="11">
        <v>5.5899999999999996E-7</v>
      </c>
      <c r="H225" s="11">
        <v>4.8299999999999997E-7</v>
      </c>
      <c r="I225" s="11">
        <v>3.2800000000000003E-7</v>
      </c>
      <c r="J225" s="11">
        <v>3.1199999999999999E-7</v>
      </c>
      <c r="K225" s="11">
        <v>3.3799999999999998E-7</v>
      </c>
      <c r="L225" s="11">
        <v>3.7599999999999998E-7</v>
      </c>
      <c r="M225" s="11">
        <v>3.9999999999999998E-7</v>
      </c>
      <c r="N225" s="11">
        <v>3.6399999999999998E-7</v>
      </c>
      <c r="O225" s="11">
        <v>3.9000000000000002E-7</v>
      </c>
      <c r="P225" s="11">
        <v>0.99411300000000002</v>
      </c>
      <c r="Q225" s="11">
        <v>0.98833300000000002</v>
      </c>
      <c r="R225" s="11">
        <v>0.98017100000000001</v>
      </c>
      <c r="S225" s="11">
        <v>0.99098399999999998</v>
      </c>
      <c r="T225" s="11">
        <v>0.99199700000000002</v>
      </c>
      <c r="U225" s="11">
        <v>0.98073200000000005</v>
      </c>
      <c r="V225" s="11">
        <v>0.99253100000000005</v>
      </c>
      <c r="W225" s="11">
        <v>0.98562899999999998</v>
      </c>
      <c r="X225" s="11">
        <v>0.99039900000000003</v>
      </c>
      <c r="Y225" s="11">
        <v>0.99456500000000003</v>
      </c>
      <c r="Z225" s="11">
        <v>0.99996499999999999</v>
      </c>
      <c r="AA225" s="11">
        <v>0.99765400000000004</v>
      </c>
      <c r="AB225" s="11">
        <v>299.99799999999999</v>
      </c>
      <c r="AC225" s="11">
        <v>299.99400000000003</v>
      </c>
      <c r="AD225" s="13">
        <v>300</v>
      </c>
      <c r="AE225" s="13">
        <v>300</v>
      </c>
      <c r="AF225" s="4">
        <f t="shared" si="104"/>
        <v>6.3245553203130312E-3</v>
      </c>
      <c r="AG225" s="4">
        <f t="shared" si="105"/>
        <v>4.7283333333333335E-7</v>
      </c>
    </row>
    <row r="226" spans="1:33" x14ac:dyDescent="0.3">
      <c r="A226" s="4"/>
      <c r="B226" s="2">
        <v>9</v>
      </c>
      <c r="C226" s="11">
        <v>6.7063999999999994E-5</v>
      </c>
      <c r="D226" s="11">
        <v>1.226E-6</v>
      </c>
      <c r="E226" s="11">
        <v>5.6899999999999997E-7</v>
      </c>
      <c r="F226" s="11">
        <v>4.6600000000000002E-7</v>
      </c>
      <c r="G226" s="11">
        <v>4.51E-7</v>
      </c>
      <c r="H226" s="11">
        <v>3.1699999999999999E-7</v>
      </c>
      <c r="I226" s="11">
        <v>3.34E-7</v>
      </c>
      <c r="J226" s="11">
        <v>3.5900000000000003E-7</v>
      </c>
      <c r="K226" s="11">
        <v>3.4200000000000002E-7</v>
      </c>
      <c r="L226" s="11">
        <v>3.8000000000000001E-7</v>
      </c>
      <c r="M226" s="11">
        <v>3.7399999999999999E-7</v>
      </c>
      <c r="N226" s="11">
        <v>3.4299999999999999E-7</v>
      </c>
      <c r="O226" s="11">
        <v>3.5400000000000002E-7</v>
      </c>
      <c r="P226" s="11">
        <v>0.99033199999999999</v>
      </c>
      <c r="Q226" s="11">
        <v>0.99750099999999997</v>
      </c>
      <c r="R226" s="11">
        <v>0.99331000000000003</v>
      </c>
      <c r="S226" s="11">
        <v>0.98114800000000002</v>
      </c>
      <c r="T226" s="11">
        <v>0.99728899999999998</v>
      </c>
      <c r="U226" s="11">
        <v>0.993147</v>
      </c>
      <c r="V226" s="11">
        <v>0.99315699999999996</v>
      </c>
      <c r="W226" s="11">
        <v>0.99288100000000001</v>
      </c>
      <c r="X226" s="11">
        <v>0.99301399999999995</v>
      </c>
      <c r="Y226" s="11">
        <v>0.99216899999999997</v>
      </c>
      <c r="Z226" s="11">
        <v>0.98308700000000004</v>
      </c>
      <c r="AA226" s="11">
        <v>0.99800599999999995</v>
      </c>
      <c r="AB226" s="11">
        <v>300.005</v>
      </c>
      <c r="AC226" s="11">
        <v>300</v>
      </c>
      <c r="AD226" s="13">
        <v>300</v>
      </c>
      <c r="AE226" s="13">
        <v>300</v>
      </c>
      <c r="AF226" s="4">
        <f t="shared" si="104"/>
        <v>4.9999999999954525E-3</v>
      </c>
      <c r="AG226" s="4">
        <f t="shared" si="105"/>
        <v>4.5958333333333336E-7</v>
      </c>
    </row>
    <row r="227" spans="1:33" x14ac:dyDescent="0.3">
      <c r="A227" s="4"/>
      <c r="B227" s="2">
        <v>10</v>
      </c>
      <c r="C227" s="11">
        <v>6.7223000000000003E-5</v>
      </c>
      <c r="D227" s="11">
        <v>1.59E-6</v>
      </c>
      <c r="E227" s="11">
        <v>5.0100000000000005E-7</v>
      </c>
      <c r="F227" s="11">
        <v>4.0400000000000002E-7</v>
      </c>
      <c r="G227" s="11">
        <v>4.8800000000000003E-7</v>
      </c>
      <c r="H227" s="11">
        <v>4.0900000000000002E-7</v>
      </c>
      <c r="I227" s="11">
        <v>4.5600000000000001E-7</v>
      </c>
      <c r="J227" s="11">
        <v>4.27E-7</v>
      </c>
      <c r="K227" s="11">
        <v>4.3700000000000001E-7</v>
      </c>
      <c r="L227" s="11">
        <v>3.46E-7</v>
      </c>
      <c r="M227" s="11">
        <v>5.3600000000000004E-7</v>
      </c>
      <c r="N227" s="11">
        <v>5.1399999999999997E-7</v>
      </c>
      <c r="O227" s="11">
        <v>4.6800000000000001E-7</v>
      </c>
      <c r="P227" s="11">
        <v>0.98992500000000005</v>
      </c>
      <c r="Q227" s="11">
        <v>0.98308300000000004</v>
      </c>
      <c r="R227" s="11">
        <v>0.99045899999999998</v>
      </c>
      <c r="S227" s="11">
        <v>0.99898399999999998</v>
      </c>
      <c r="T227" s="11">
        <v>0.98856100000000002</v>
      </c>
      <c r="U227" s="11">
        <v>0.98716499999999996</v>
      </c>
      <c r="V227" s="11">
        <v>0.98356200000000005</v>
      </c>
      <c r="W227" s="11">
        <v>0.99060000000000004</v>
      </c>
      <c r="X227" s="11">
        <v>0.99287899999999996</v>
      </c>
      <c r="Y227" s="11">
        <v>0.983464</v>
      </c>
      <c r="Z227" s="11">
        <v>0.98006800000000005</v>
      </c>
      <c r="AA227" s="11">
        <v>0.99540499999999998</v>
      </c>
      <c r="AB227" s="11">
        <v>300.00200000000001</v>
      </c>
      <c r="AC227" s="11">
        <v>299.99599999999998</v>
      </c>
      <c r="AD227" s="13">
        <v>300</v>
      </c>
      <c r="AE227" s="13">
        <v>300</v>
      </c>
      <c r="AF227" s="4">
        <f t="shared" si="104"/>
        <v>4.4721359550209333E-3</v>
      </c>
      <c r="AG227" s="4">
        <f t="shared" si="105"/>
        <v>5.4800000000000009E-7</v>
      </c>
    </row>
    <row r="228" spans="1:33" x14ac:dyDescent="0.3">
      <c r="A228" s="4"/>
      <c r="B228" s="2">
        <v>11</v>
      </c>
      <c r="C228" s="11">
        <v>6.9549999999999996E-5</v>
      </c>
      <c r="D228" s="11">
        <v>1.009E-6</v>
      </c>
      <c r="E228" s="11">
        <v>5.2E-7</v>
      </c>
      <c r="F228" s="11">
        <v>3.84E-7</v>
      </c>
      <c r="G228" s="11">
        <v>4.1699999999999999E-7</v>
      </c>
      <c r="H228" s="11">
        <v>4.2199999999999999E-7</v>
      </c>
      <c r="I228" s="11">
        <v>4.0400000000000002E-7</v>
      </c>
      <c r="J228" s="11">
        <v>4.32E-7</v>
      </c>
      <c r="K228" s="11">
        <v>4.1100000000000001E-7</v>
      </c>
      <c r="L228" s="11">
        <v>4.0600000000000001E-7</v>
      </c>
      <c r="M228" s="11">
        <v>3.46E-7</v>
      </c>
      <c r="N228" s="11">
        <v>3.84E-7</v>
      </c>
      <c r="O228" s="11">
        <v>4.2899999999999999E-7</v>
      </c>
      <c r="P228" s="11">
        <v>0.98250899999999997</v>
      </c>
      <c r="Q228" s="11">
        <v>0.99322699999999997</v>
      </c>
      <c r="R228" s="11">
        <v>0.99679799999999996</v>
      </c>
      <c r="S228" s="11">
        <v>0.98006000000000004</v>
      </c>
      <c r="T228" s="11">
        <v>0.98724999999999996</v>
      </c>
      <c r="U228" s="11">
        <v>0.98567499999999997</v>
      </c>
      <c r="V228" s="11">
        <v>0.984537</v>
      </c>
      <c r="W228" s="11">
        <v>0.98236699999999999</v>
      </c>
      <c r="X228" s="11">
        <v>0.99733700000000003</v>
      </c>
      <c r="Y228" s="11">
        <v>0.9839</v>
      </c>
      <c r="Z228" s="11">
        <v>0.98655300000000001</v>
      </c>
      <c r="AA228" s="11">
        <v>0.99882400000000005</v>
      </c>
      <c r="AB228" s="11">
        <v>299.99299999999999</v>
      </c>
      <c r="AC228" s="11">
        <v>299.99799999999999</v>
      </c>
      <c r="AD228" s="13">
        <v>300</v>
      </c>
      <c r="AE228" s="13">
        <v>300</v>
      </c>
      <c r="AF228" s="4">
        <f t="shared" si="104"/>
        <v>7.2801098892879513E-3</v>
      </c>
      <c r="AG228" s="4">
        <f t="shared" si="105"/>
        <v>4.6366666666666665E-7</v>
      </c>
    </row>
    <row r="229" spans="1:33" x14ac:dyDescent="0.3">
      <c r="A229" s="4"/>
      <c r="B229" s="2">
        <v>12</v>
      </c>
      <c r="C229" s="11">
        <v>6.6523E-5</v>
      </c>
      <c r="D229" s="11">
        <v>1.077E-6</v>
      </c>
      <c r="E229" s="11">
        <v>4.3099999999999998E-7</v>
      </c>
      <c r="F229" s="11">
        <v>1.0279999999999999E-6</v>
      </c>
      <c r="G229" s="11">
        <v>3.9400000000000001E-7</v>
      </c>
      <c r="H229" s="11">
        <v>4.0400000000000002E-7</v>
      </c>
      <c r="I229" s="11">
        <v>3.72E-7</v>
      </c>
      <c r="J229" s="11">
        <v>3.5999999999999999E-7</v>
      </c>
      <c r="K229" s="11">
        <v>4.75E-7</v>
      </c>
      <c r="L229" s="11">
        <v>3.46E-7</v>
      </c>
      <c r="M229" s="11">
        <v>3.1199999999999999E-7</v>
      </c>
      <c r="N229" s="11">
        <v>5.3300000000000002E-7</v>
      </c>
      <c r="O229" s="11">
        <v>3.9099999999999999E-7</v>
      </c>
      <c r="P229" s="11">
        <v>0.98454600000000003</v>
      </c>
      <c r="Q229" s="11">
        <v>0.984572</v>
      </c>
      <c r="R229" s="11">
        <v>0.98854699999999995</v>
      </c>
      <c r="S229" s="11">
        <v>0.99965199999999999</v>
      </c>
      <c r="T229" s="11">
        <v>0.999861</v>
      </c>
      <c r="U229" s="11">
        <v>0.99193399999999998</v>
      </c>
      <c r="V229" s="11">
        <v>0.99843499999999996</v>
      </c>
      <c r="W229" s="11">
        <v>0.99884200000000001</v>
      </c>
      <c r="X229" s="11">
        <v>0.98965499999999995</v>
      </c>
      <c r="Y229" s="11">
        <v>0.99363000000000001</v>
      </c>
      <c r="Z229" s="11">
        <v>0.99926899999999996</v>
      </c>
      <c r="AA229" s="11">
        <v>0.98870400000000003</v>
      </c>
      <c r="AB229" s="11">
        <v>300.00400000000002</v>
      </c>
      <c r="AC229" s="11">
        <v>300.00200000000001</v>
      </c>
      <c r="AD229" s="13">
        <v>300</v>
      </c>
      <c r="AE229" s="13">
        <v>300</v>
      </c>
      <c r="AF229" s="4">
        <f t="shared" si="104"/>
        <v>4.4721359550209333E-3</v>
      </c>
      <c r="AG229" s="4">
        <f t="shared" si="105"/>
        <v>5.102499999999999E-7</v>
      </c>
    </row>
    <row r="230" spans="1:33" x14ac:dyDescent="0.3">
      <c r="A230" s="4"/>
      <c r="B230" s="2">
        <v>13</v>
      </c>
      <c r="C230" s="11">
        <v>6.7853000000000002E-5</v>
      </c>
      <c r="D230" s="11">
        <v>1.9565999999999999E-5</v>
      </c>
      <c r="E230" s="11">
        <v>5.2499999999999995E-7</v>
      </c>
      <c r="F230" s="11">
        <v>5.0399999999999996E-7</v>
      </c>
      <c r="G230" s="11">
        <v>4.9699999999999996E-7</v>
      </c>
      <c r="H230" s="11">
        <v>4.6199999999999998E-7</v>
      </c>
      <c r="I230" s="11">
        <v>3.8299999999999998E-7</v>
      </c>
      <c r="J230" s="11">
        <v>4.01E-7</v>
      </c>
      <c r="K230" s="11">
        <v>4.6199999999999998E-7</v>
      </c>
      <c r="L230" s="11">
        <v>6.2099999999999996E-7</v>
      </c>
      <c r="M230" s="11">
        <v>5.1900000000000003E-7</v>
      </c>
      <c r="N230" s="11">
        <v>4.3000000000000001E-7</v>
      </c>
      <c r="O230" s="11">
        <v>5.0200000000000002E-7</v>
      </c>
      <c r="P230" s="11">
        <v>0.99697599999999997</v>
      </c>
      <c r="Q230" s="11">
        <v>0.99671500000000002</v>
      </c>
      <c r="R230" s="11">
        <v>0.98682000000000003</v>
      </c>
      <c r="S230" s="11">
        <v>0.99214199999999997</v>
      </c>
      <c r="T230" s="11">
        <v>0.98801600000000001</v>
      </c>
      <c r="U230" s="11">
        <v>0.98414999999999997</v>
      </c>
      <c r="V230" s="11">
        <v>0.99798699999999996</v>
      </c>
      <c r="W230" s="11">
        <v>0.985236</v>
      </c>
      <c r="X230" s="11">
        <v>0.99028799999999995</v>
      </c>
      <c r="Y230" s="11">
        <v>0.99704499999999996</v>
      </c>
      <c r="Z230" s="11">
        <v>0.987429</v>
      </c>
      <c r="AA230" s="11">
        <v>0.98867300000000002</v>
      </c>
      <c r="AB230" s="11">
        <v>300</v>
      </c>
      <c r="AC230" s="11">
        <v>300.00200000000001</v>
      </c>
      <c r="AD230" s="13">
        <v>300</v>
      </c>
      <c r="AE230" s="13">
        <v>300</v>
      </c>
      <c r="AF230" s="4">
        <f t="shared" si="104"/>
        <v>2.0000000000095497E-3</v>
      </c>
      <c r="AG230" s="4">
        <f t="shared" si="105"/>
        <v>2.0726666666666662E-6</v>
      </c>
    </row>
    <row r="231" spans="1:33" x14ac:dyDescent="0.3">
      <c r="A231" s="4"/>
      <c r="B231" s="2">
        <v>14</v>
      </c>
      <c r="C231" s="11">
        <v>6.7544000000000002E-5</v>
      </c>
      <c r="D231" s="11">
        <v>1.9259999999999999E-5</v>
      </c>
      <c r="E231" s="11">
        <v>4.7199999999999999E-7</v>
      </c>
      <c r="F231" s="11">
        <v>4.1100000000000001E-7</v>
      </c>
      <c r="G231" s="11">
        <v>4.5600000000000001E-7</v>
      </c>
      <c r="H231" s="11">
        <v>4.2300000000000002E-7</v>
      </c>
      <c r="I231" s="11">
        <v>3.2000000000000001E-7</v>
      </c>
      <c r="J231" s="11">
        <v>4.2500000000000001E-7</v>
      </c>
      <c r="K231" s="11">
        <v>3.7300000000000002E-7</v>
      </c>
      <c r="L231" s="11">
        <v>4.8299999999999997E-7</v>
      </c>
      <c r="M231" s="11">
        <v>4.51E-7</v>
      </c>
      <c r="N231" s="11">
        <v>3.89E-7</v>
      </c>
      <c r="O231" s="11">
        <v>3.2399999999999999E-7</v>
      </c>
      <c r="P231" s="11">
        <v>0.98669700000000005</v>
      </c>
      <c r="Q231" s="11">
        <v>0.98600600000000005</v>
      </c>
      <c r="R231" s="11">
        <v>0.98017699999999996</v>
      </c>
      <c r="S231" s="11">
        <v>0.99423499999999998</v>
      </c>
      <c r="T231" s="11">
        <v>0.99340799999999996</v>
      </c>
      <c r="U231" s="11">
        <v>0.99178200000000005</v>
      </c>
      <c r="V231" s="11">
        <v>0.99913600000000002</v>
      </c>
      <c r="W231" s="11">
        <v>0.99140700000000004</v>
      </c>
      <c r="X231" s="11">
        <v>0.98536100000000004</v>
      </c>
      <c r="Y231" s="11">
        <v>0.98228599999999999</v>
      </c>
      <c r="Z231" s="11">
        <v>0.98958199999999996</v>
      </c>
      <c r="AA231" s="11">
        <v>0.99526300000000001</v>
      </c>
      <c r="AB231" s="11">
        <v>300.00099999999998</v>
      </c>
      <c r="AC231" s="11">
        <v>299.99599999999998</v>
      </c>
      <c r="AD231" s="13">
        <v>300</v>
      </c>
      <c r="AE231" s="13">
        <v>300</v>
      </c>
      <c r="AF231" s="4">
        <f t="shared" si="104"/>
        <v>4.1231056256304539E-3</v>
      </c>
      <c r="AG231" s="4">
        <f t="shared" si="105"/>
        <v>1.98225E-6</v>
      </c>
    </row>
    <row r="232" spans="1:33" x14ac:dyDescent="0.3">
      <c r="A232" s="4"/>
      <c r="B232" s="2">
        <v>15</v>
      </c>
      <c r="C232" s="11">
        <v>1.44096E-4</v>
      </c>
      <c r="D232" s="11">
        <v>1.401E-6</v>
      </c>
      <c r="E232" s="11">
        <v>6.61E-7</v>
      </c>
      <c r="F232" s="11">
        <v>4.5600000000000001E-7</v>
      </c>
      <c r="G232" s="11">
        <v>4.1399999999999997E-7</v>
      </c>
      <c r="H232" s="11">
        <v>4.5900000000000002E-7</v>
      </c>
      <c r="I232" s="11">
        <v>6.2799999999999996E-7</v>
      </c>
      <c r="J232" s="11">
        <v>4.6100000000000001E-7</v>
      </c>
      <c r="K232" s="11">
        <v>4.2399999999999999E-7</v>
      </c>
      <c r="L232" s="11">
        <v>4.7999999999999996E-7</v>
      </c>
      <c r="M232" s="11">
        <v>4.4799999999999999E-7</v>
      </c>
      <c r="N232" s="11">
        <v>7.61E-7</v>
      </c>
      <c r="O232" s="11">
        <v>3.9099999999999999E-7</v>
      </c>
      <c r="P232" s="11">
        <v>0.98679099999999997</v>
      </c>
      <c r="Q232" s="11">
        <v>0.99942500000000001</v>
      </c>
      <c r="R232" s="11">
        <v>0.99265899999999996</v>
      </c>
      <c r="S232" s="11">
        <v>0.99700800000000001</v>
      </c>
      <c r="T232" s="11">
        <v>0.99109899999999995</v>
      </c>
      <c r="U232" s="11">
        <v>0.98329</v>
      </c>
      <c r="V232" s="11">
        <v>0.99755400000000005</v>
      </c>
      <c r="W232" s="11">
        <v>0.98536199999999996</v>
      </c>
      <c r="X232" s="11">
        <v>0.97987299999999999</v>
      </c>
      <c r="Y232" s="11">
        <v>0.99439699999999998</v>
      </c>
      <c r="Z232" s="11">
        <v>0.99123799999999995</v>
      </c>
      <c r="AA232" s="11">
        <v>0.98807</v>
      </c>
      <c r="AB232" s="11">
        <v>300.00299999999999</v>
      </c>
      <c r="AC232" s="11">
        <v>300</v>
      </c>
      <c r="AD232" s="13">
        <v>300</v>
      </c>
      <c r="AE232" s="13">
        <v>300</v>
      </c>
      <c r="AF232" s="4">
        <f t="shared" si="104"/>
        <v>2.9999999999859028E-3</v>
      </c>
      <c r="AG232" s="4">
        <f t="shared" si="105"/>
        <v>5.82E-7</v>
      </c>
    </row>
    <row r="233" spans="1:33" x14ac:dyDescent="0.3">
      <c r="A233" s="4"/>
      <c r="B233" s="2">
        <v>16</v>
      </c>
      <c r="C233" s="11">
        <v>6.6808000000000001E-5</v>
      </c>
      <c r="D233" s="11">
        <v>1.9488E-5</v>
      </c>
      <c r="E233" s="11">
        <v>5.4199999999999996E-7</v>
      </c>
      <c r="F233" s="11">
        <v>5.5300000000000004E-7</v>
      </c>
      <c r="G233" s="11">
        <v>4.6800000000000001E-7</v>
      </c>
      <c r="H233" s="11">
        <v>4.4200000000000001E-7</v>
      </c>
      <c r="I233" s="11">
        <v>4.2899999999999999E-7</v>
      </c>
      <c r="J233" s="11">
        <v>4.5200000000000002E-7</v>
      </c>
      <c r="K233" s="11">
        <v>4.9299999999999998E-7</v>
      </c>
      <c r="L233" s="11">
        <v>4.0900000000000002E-7</v>
      </c>
      <c r="M233" s="11">
        <v>3.5900000000000003E-7</v>
      </c>
      <c r="N233" s="11">
        <v>3.5400000000000002E-7</v>
      </c>
      <c r="O233" s="11">
        <v>4.0999999999999999E-7</v>
      </c>
      <c r="P233" s="11">
        <v>0.98932600000000004</v>
      </c>
      <c r="Q233" s="11">
        <v>0.98663800000000001</v>
      </c>
      <c r="R233" s="11">
        <v>0.99067099999999997</v>
      </c>
      <c r="S233" s="11">
        <v>0.99865599999999999</v>
      </c>
      <c r="T233" s="11">
        <v>0.98773999999999995</v>
      </c>
      <c r="U233" s="11">
        <v>0.983707</v>
      </c>
      <c r="V233" s="11">
        <v>0.98151900000000003</v>
      </c>
      <c r="W233" s="11">
        <v>0.98111000000000004</v>
      </c>
      <c r="X233" s="11">
        <v>0.98427699999999996</v>
      </c>
      <c r="Y233" s="11">
        <v>0.98602900000000004</v>
      </c>
      <c r="Z233" s="11">
        <v>0.98920399999999997</v>
      </c>
      <c r="AA233" s="11">
        <v>0.99716800000000005</v>
      </c>
      <c r="AB233" s="11">
        <v>299.99799999999999</v>
      </c>
      <c r="AC233" s="11">
        <v>299.99200000000002</v>
      </c>
      <c r="AD233" s="13">
        <v>300</v>
      </c>
      <c r="AE233" s="13">
        <v>300</v>
      </c>
      <c r="AF233" s="4">
        <f t="shared" si="104"/>
        <v>8.2462112512195502E-3</v>
      </c>
      <c r="AG233" s="4">
        <f t="shared" si="105"/>
        <v>2.03325E-6</v>
      </c>
    </row>
    <row r="234" spans="1:33" x14ac:dyDescent="0.3">
      <c r="A234" s="4"/>
      <c r="B234" s="2">
        <v>17</v>
      </c>
      <c r="C234" s="11">
        <v>6.8065000000000006E-5</v>
      </c>
      <c r="D234" s="11">
        <v>1.9524000000000001E-5</v>
      </c>
      <c r="E234" s="11">
        <v>5.7299999999999996E-7</v>
      </c>
      <c r="F234" s="11">
        <v>5.4600000000000005E-7</v>
      </c>
      <c r="G234" s="11">
        <v>4.8800000000000003E-7</v>
      </c>
      <c r="H234" s="11">
        <v>4.5900000000000002E-7</v>
      </c>
      <c r="I234" s="11">
        <v>5.5700000000000002E-7</v>
      </c>
      <c r="J234" s="11">
        <v>4.5600000000000001E-7</v>
      </c>
      <c r="K234" s="11">
        <v>4.3500000000000002E-7</v>
      </c>
      <c r="L234" s="11">
        <v>4.3099999999999998E-7</v>
      </c>
      <c r="M234" s="11">
        <v>4.03E-7</v>
      </c>
      <c r="N234" s="11">
        <v>3.8500000000000002E-7</v>
      </c>
      <c r="O234" s="11">
        <v>3.4999999999999998E-7</v>
      </c>
      <c r="P234" s="11">
        <v>0.99734</v>
      </c>
      <c r="Q234" s="11">
        <v>0.99771600000000005</v>
      </c>
      <c r="R234" s="11">
        <v>0.98262300000000002</v>
      </c>
      <c r="S234" s="11">
        <v>0.990116</v>
      </c>
      <c r="T234" s="11">
        <v>0.99618499999999999</v>
      </c>
      <c r="U234" s="11">
        <v>0.99957499999999999</v>
      </c>
      <c r="V234" s="11">
        <v>0.98165899999999995</v>
      </c>
      <c r="W234" s="11">
        <v>0.98269799999999996</v>
      </c>
      <c r="X234" s="11">
        <v>0.99979600000000002</v>
      </c>
      <c r="Y234" s="11">
        <v>0.98838199999999998</v>
      </c>
      <c r="Z234" s="11">
        <v>0.995865</v>
      </c>
      <c r="AA234" s="11">
        <v>0.99242699999999995</v>
      </c>
      <c r="AB234" s="11">
        <v>299.99799999999999</v>
      </c>
      <c r="AC234" s="11">
        <v>300</v>
      </c>
      <c r="AD234" s="13">
        <v>300</v>
      </c>
      <c r="AE234" s="13">
        <v>300</v>
      </c>
      <c r="AF234" s="4">
        <f t="shared" si="104"/>
        <v>2.0000000000095497E-3</v>
      </c>
      <c r="AG234" s="4">
        <f t="shared" si="105"/>
        <v>2.0505833333333332E-6</v>
      </c>
    </row>
    <row r="235" spans="1:33" x14ac:dyDescent="0.3">
      <c r="A235" s="4"/>
      <c r="B235" s="2">
        <v>18</v>
      </c>
      <c r="C235" s="11">
        <v>7.0984999999999999E-5</v>
      </c>
      <c r="D235" s="11">
        <v>1.328E-6</v>
      </c>
      <c r="E235" s="11">
        <v>9.0100000000000003E-7</v>
      </c>
      <c r="F235" s="11">
        <v>5.4799999999999998E-7</v>
      </c>
      <c r="G235" s="11">
        <v>4.51E-7</v>
      </c>
      <c r="H235" s="11">
        <v>4.8100000000000003E-7</v>
      </c>
      <c r="I235" s="11">
        <v>6.0399999999999996E-7</v>
      </c>
      <c r="J235" s="11">
        <v>4.7999999999999996E-7</v>
      </c>
      <c r="K235" s="11">
        <v>4.5400000000000002E-7</v>
      </c>
      <c r="L235" s="11">
        <v>3.58E-7</v>
      </c>
      <c r="M235" s="11">
        <v>4.7E-7</v>
      </c>
      <c r="N235" s="11">
        <v>4.4000000000000002E-7</v>
      </c>
      <c r="O235" s="11">
        <v>3.89E-7</v>
      </c>
      <c r="P235" s="11">
        <v>0.98112299999999997</v>
      </c>
      <c r="Q235" s="11">
        <v>0.99749500000000002</v>
      </c>
      <c r="R235" s="11">
        <v>0.98092400000000002</v>
      </c>
      <c r="S235" s="11">
        <v>0.99219000000000002</v>
      </c>
      <c r="T235" s="11">
        <v>0.99643499999999996</v>
      </c>
      <c r="U235" s="11">
        <v>0.98784099999999997</v>
      </c>
      <c r="V235" s="11">
        <v>0.99103699999999995</v>
      </c>
      <c r="W235" s="11">
        <v>0.9849</v>
      </c>
      <c r="X235" s="11">
        <v>0.99611700000000003</v>
      </c>
      <c r="Y235" s="11">
        <v>0.98785999999999996</v>
      </c>
      <c r="Z235" s="11">
        <v>0.98302800000000001</v>
      </c>
      <c r="AA235" s="11">
        <v>0.99610200000000004</v>
      </c>
      <c r="AB235" s="11">
        <v>300.00299999999999</v>
      </c>
      <c r="AC235" s="11">
        <v>299.99700000000001</v>
      </c>
      <c r="AD235" s="13">
        <v>300</v>
      </c>
      <c r="AE235" s="13">
        <v>300</v>
      </c>
      <c r="AF235" s="4">
        <f t="shared" si="104"/>
        <v>4.2426406870993486E-3</v>
      </c>
      <c r="AG235" s="4">
        <f t="shared" si="105"/>
        <v>5.7533333333333332E-7</v>
      </c>
    </row>
    <row r="236" spans="1:33" x14ac:dyDescent="0.3">
      <c r="A236" s="4"/>
      <c r="B236" s="2">
        <v>19</v>
      </c>
      <c r="C236" s="11">
        <v>6.6585E-5</v>
      </c>
      <c r="D236" s="11">
        <v>1.449E-6</v>
      </c>
      <c r="E236" s="11">
        <v>5.5000000000000003E-7</v>
      </c>
      <c r="F236" s="11">
        <v>8.3500000000000005E-7</v>
      </c>
      <c r="G236" s="11">
        <v>5.0699999999999997E-7</v>
      </c>
      <c r="H236" s="11">
        <v>4.8400000000000005E-7</v>
      </c>
      <c r="I236" s="11">
        <v>3.9999999999999998E-7</v>
      </c>
      <c r="J236" s="11">
        <v>3.4999999999999998E-7</v>
      </c>
      <c r="K236" s="11">
        <v>4.39E-7</v>
      </c>
      <c r="L236" s="11">
        <v>3.3200000000000001E-7</v>
      </c>
      <c r="M236" s="11">
        <v>4.2399999999999999E-7</v>
      </c>
      <c r="N236" s="11">
        <v>3.7500000000000001E-7</v>
      </c>
      <c r="O236" s="11">
        <v>4.8299999999999997E-7</v>
      </c>
      <c r="P236" s="11">
        <v>0.99307000000000001</v>
      </c>
      <c r="Q236" s="11">
        <v>0.99145700000000003</v>
      </c>
      <c r="R236" s="11">
        <v>0.99748999999999999</v>
      </c>
      <c r="S236" s="11">
        <v>0.99804099999999996</v>
      </c>
      <c r="T236" s="11">
        <v>0.99767700000000004</v>
      </c>
      <c r="U236" s="11">
        <v>0.99928600000000001</v>
      </c>
      <c r="V236" s="11">
        <v>0.980522</v>
      </c>
      <c r="W236" s="11">
        <v>0.98821099999999995</v>
      </c>
      <c r="X236" s="11">
        <v>0.98777700000000002</v>
      </c>
      <c r="Y236" s="11">
        <v>0.99140600000000001</v>
      </c>
      <c r="Z236" s="11">
        <v>0.99541999999999997</v>
      </c>
      <c r="AA236" s="11">
        <v>0.98123899999999997</v>
      </c>
      <c r="AB236" s="11">
        <v>300</v>
      </c>
      <c r="AC236" s="11">
        <v>299.99200000000002</v>
      </c>
      <c r="AD236" s="13">
        <v>300</v>
      </c>
      <c r="AE236" s="13">
        <v>300</v>
      </c>
      <c r="AF236" s="4">
        <f t="shared" si="104"/>
        <v>7.9999999999813554E-3</v>
      </c>
      <c r="AG236" s="4">
        <f t="shared" si="105"/>
        <v>5.5233333333333329E-7</v>
      </c>
    </row>
    <row r="237" spans="1:33" x14ac:dyDescent="0.3">
      <c r="A237" s="4"/>
      <c r="B237" s="2">
        <v>20</v>
      </c>
      <c r="C237" s="11">
        <v>7.1174000000000007E-5</v>
      </c>
      <c r="D237" s="11">
        <v>1.4087000000000001E-5</v>
      </c>
      <c r="E237" s="11">
        <v>5.37E-7</v>
      </c>
      <c r="F237" s="11">
        <v>4.51E-7</v>
      </c>
      <c r="G237" s="11">
        <v>4.5299999999999999E-7</v>
      </c>
      <c r="H237" s="11">
        <v>7.8299999999999996E-7</v>
      </c>
      <c r="I237" s="11">
        <v>4.6600000000000002E-7</v>
      </c>
      <c r="J237" s="11">
        <v>4.0400000000000002E-7</v>
      </c>
      <c r="K237" s="11">
        <v>4.7199999999999999E-7</v>
      </c>
      <c r="L237" s="11">
        <v>3.9700000000000002E-7</v>
      </c>
      <c r="M237" s="11">
        <v>4.5699999999999998E-7</v>
      </c>
      <c r="N237" s="11">
        <v>4.58E-7</v>
      </c>
      <c r="O237" s="11">
        <v>4.2199999999999999E-7</v>
      </c>
      <c r="P237" s="11">
        <v>0.99764200000000003</v>
      </c>
      <c r="Q237" s="11">
        <v>0.984433</v>
      </c>
      <c r="R237" s="11">
        <v>0.98383299999999996</v>
      </c>
      <c r="S237" s="11">
        <v>0.99477599999999999</v>
      </c>
      <c r="T237" s="11">
        <v>0.99690800000000002</v>
      </c>
      <c r="U237" s="11">
        <v>0.98174099999999997</v>
      </c>
      <c r="V237" s="11">
        <v>0.981456</v>
      </c>
      <c r="W237" s="11">
        <v>0.99201899999999998</v>
      </c>
      <c r="X237" s="11">
        <v>0.98424999999999996</v>
      </c>
      <c r="Y237" s="11">
        <v>0.99892599999999998</v>
      </c>
      <c r="Z237" s="11">
        <v>0.99127699999999996</v>
      </c>
      <c r="AA237" s="11">
        <v>0.99344500000000002</v>
      </c>
      <c r="AB237" s="11">
        <v>299.99799999999999</v>
      </c>
      <c r="AC237" s="11">
        <v>300</v>
      </c>
      <c r="AD237" s="13">
        <v>300</v>
      </c>
      <c r="AE237" s="13">
        <v>300</v>
      </c>
      <c r="AF237" s="4">
        <f t="shared" si="104"/>
        <v>2.0000000000095497E-3</v>
      </c>
      <c r="AG237" s="4">
        <f t="shared" si="105"/>
        <v>1.6155833333333335E-6</v>
      </c>
    </row>
    <row r="238" spans="1:33" x14ac:dyDescent="0.3">
      <c r="A238" s="4"/>
      <c r="B238" s="2">
        <v>21</v>
      </c>
      <c r="C238" s="11">
        <v>6.6444000000000003E-5</v>
      </c>
      <c r="D238" s="11">
        <v>1.9375E-5</v>
      </c>
      <c r="E238" s="11">
        <v>5.6899999999999997E-7</v>
      </c>
      <c r="F238" s="11">
        <v>4.8400000000000005E-7</v>
      </c>
      <c r="G238" s="11">
        <v>4.39E-7</v>
      </c>
      <c r="H238" s="11">
        <v>4.6800000000000001E-7</v>
      </c>
      <c r="I238" s="11">
        <v>7.8000000000000005E-7</v>
      </c>
      <c r="J238" s="11">
        <v>4.6699999999999999E-7</v>
      </c>
      <c r="K238" s="11">
        <v>4.1899999999999998E-7</v>
      </c>
      <c r="L238" s="11">
        <v>4.46E-7</v>
      </c>
      <c r="M238" s="11">
        <v>4.5499999999999998E-7</v>
      </c>
      <c r="N238" s="11">
        <v>4.2800000000000002E-7</v>
      </c>
      <c r="O238" s="11">
        <v>1.612E-6</v>
      </c>
      <c r="P238" s="11">
        <v>0.98282800000000003</v>
      </c>
      <c r="Q238" s="11">
        <v>0.99884200000000001</v>
      </c>
      <c r="R238" s="11">
        <v>0.985402</v>
      </c>
      <c r="S238" s="11">
        <v>0.98981699999999995</v>
      </c>
      <c r="T238" s="11">
        <v>0.98938800000000005</v>
      </c>
      <c r="U238" s="11">
        <v>0.98657300000000003</v>
      </c>
      <c r="V238" s="11">
        <v>0.98516800000000004</v>
      </c>
      <c r="W238" s="11">
        <v>0.99985000000000002</v>
      </c>
      <c r="X238" s="11">
        <v>0.99796300000000004</v>
      </c>
      <c r="Y238" s="11">
        <v>0.986124</v>
      </c>
      <c r="Z238" s="11">
        <v>0.98183500000000001</v>
      </c>
      <c r="AA238" s="11">
        <v>0.98502400000000001</v>
      </c>
      <c r="AB238" s="11">
        <v>300.00200000000001</v>
      </c>
      <c r="AC238" s="11">
        <v>300.00299999999999</v>
      </c>
      <c r="AD238" s="13">
        <v>300</v>
      </c>
      <c r="AE238" s="13">
        <v>300</v>
      </c>
      <c r="AF238" s="4">
        <f t="shared" si="104"/>
        <v>3.6055512754575567E-3</v>
      </c>
      <c r="AG238" s="4">
        <f t="shared" si="105"/>
        <v>2.1618333333333336E-6</v>
      </c>
    </row>
    <row r="239" spans="1:33" x14ac:dyDescent="0.3">
      <c r="A239" s="4"/>
      <c r="B239" s="2">
        <v>22</v>
      </c>
      <c r="C239" s="11">
        <v>6.5297999999999997E-5</v>
      </c>
      <c r="D239" s="11">
        <v>8.9400000000000004E-7</v>
      </c>
      <c r="E239" s="11">
        <v>4.1199999999999998E-7</v>
      </c>
      <c r="F239" s="11">
        <v>4.4200000000000001E-7</v>
      </c>
      <c r="G239" s="11">
        <v>3.39E-7</v>
      </c>
      <c r="H239" s="11">
        <v>4.1699999999999999E-7</v>
      </c>
      <c r="I239" s="11">
        <v>3.3599999999999999E-7</v>
      </c>
      <c r="J239" s="11">
        <v>3.77E-7</v>
      </c>
      <c r="K239" s="11">
        <v>6.6300000000000005E-7</v>
      </c>
      <c r="L239" s="11">
        <v>4.08E-7</v>
      </c>
      <c r="M239" s="11">
        <v>4.2E-7</v>
      </c>
      <c r="N239" s="11">
        <v>4.3500000000000002E-7</v>
      </c>
      <c r="O239" s="11">
        <v>4.0400000000000002E-7</v>
      </c>
      <c r="P239" s="11">
        <v>0.99016700000000002</v>
      </c>
      <c r="Q239" s="11">
        <v>0.982317</v>
      </c>
      <c r="R239" s="11">
        <v>0.98586799999999997</v>
      </c>
      <c r="S239" s="11">
        <v>0.98373900000000003</v>
      </c>
      <c r="T239" s="11">
        <v>0.98675999999999997</v>
      </c>
      <c r="U239" s="11">
        <v>0.99861100000000003</v>
      </c>
      <c r="V239" s="11">
        <v>0.98457700000000004</v>
      </c>
      <c r="W239" s="11">
        <v>0.98738499999999996</v>
      </c>
      <c r="X239" s="11">
        <v>0.98067700000000002</v>
      </c>
      <c r="Y239" s="11">
        <v>0.99458299999999999</v>
      </c>
      <c r="Z239" s="11">
        <v>0.98020399999999996</v>
      </c>
      <c r="AA239" s="11">
        <v>0.98537699999999995</v>
      </c>
      <c r="AB239" s="11">
        <v>300.00099999999998</v>
      </c>
      <c r="AC239" s="11">
        <v>300.00099999999998</v>
      </c>
      <c r="AD239" s="13">
        <v>300</v>
      </c>
      <c r="AE239" s="13">
        <v>300</v>
      </c>
      <c r="AF239" s="4">
        <f t="shared" si="104"/>
        <v>1.4142135623396532E-3</v>
      </c>
      <c r="AG239" s="4">
        <f t="shared" si="105"/>
        <v>4.6225000000000005E-7</v>
      </c>
    </row>
    <row r="240" spans="1:33" x14ac:dyDescent="0.3">
      <c r="A240" s="4"/>
      <c r="B240" s="2">
        <v>23</v>
      </c>
      <c r="C240" s="11">
        <v>6.9686999999999999E-5</v>
      </c>
      <c r="D240" s="11">
        <v>1.3859999999999999E-6</v>
      </c>
      <c r="E240" s="11">
        <v>5.6599999999999996E-7</v>
      </c>
      <c r="F240" s="11">
        <v>4.4299999999999998E-7</v>
      </c>
      <c r="G240" s="11">
        <v>4.2100000000000002E-7</v>
      </c>
      <c r="H240" s="11">
        <v>4.0600000000000001E-7</v>
      </c>
      <c r="I240" s="11">
        <v>4.8400000000000005E-7</v>
      </c>
      <c r="J240" s="11">
        <v>5.37E-7</v>
      </c>
      <c r="K240" s="11">
        <v>4.7899999999999999E-7</v>
      </c>
      <c r="L240" s="11">
        <v>7.1800000000000005E-7</v>
      </c>
      <c r="M240" s="11">
        <v>5.1399999999999997E-7</v>
      </c>
      <c r="N240" s="11">
        <v>4.9599999999999999E-7</v>
      </c>
      <c r="O240" s="11">
        <v>3.8599999999999999E-7</v>
      </c>
      <c r="P240" s="11">
        <v>0.984958</v>
      </c>
      <c r="Q240" s="11">
        <v>0.99610900000000002</v>
      </c>
      <c r="R240" s="11">
        <v>0.98714599999999997</v>
      </c>
      <c r="S240" s="11">
        <v>0.99417999999999995</v>
      </c>
      <c r="T240" s="11">
        <v>0.98615399999999998</v>
      </c>
      <c r="U240" s="11">
        <v>0.99315399999999998</v>
      </c>
      <c r="V240" s="11">
        <v>0.98668</v>
      </c>
      <c r="W240" s="11">
        <v>0.995139</v>
      </c>
      <c r="X240" s="11">
        <v>0.99887400000000004</v>
      </c>
      <c r="Y240" s="11">
        <v>0.98831999999999998</v>
      </c>
      <c r="Z240" s="11">
        <v>0.98026199999999997</v>
      </c>
      <c r="AA240" s="11">
        <v>0.98722500000000002</v>
      </c>
      <c r="AB240" s="11">
        <v>300.00200000000001</v>
      </c>
      <c r="AC240" s="11">
        <v>299.99599999999998</v>
      </c>
      <c r="AD240" s="13">
        <v>300</v>
      </c>
      <c r="AE240" s="13">
        <v>300</v>
      </c>
      <c r="AF240" s="4">
        <f t="shared" si="104"/>
        <v>4.4721359550209333E-3</v>
      </c>
      <c r="AG240" s="4">
        <f t="shared" si="105"/>
        <v>5.6966666666666662E-7</v>
      </c>
    </row>
    <row r="241" spans="1:34" x14ac:dyDescent="0.3">
      <c r="A241" s="4"/>
      <c r="B241" s="2">
        <v>24</v>
      </c>
      <c r="C241" s="11">
        <v>6.7170999999999998E-5</v>
      </c>
      <c r="D241" s="11">
        <v>1.1310000000000001E-6</v>
      </c>
      <c r="E241" s="11">
        <v>7.4300000000000002E-7</v>
      </c>
      <c r="F241" s="11">
        <v>4.4900000000000001E-7</v>
      </c>
      <c r="G241" s="11">
        <v>4.7599999999999997E-7</v>
      </c>
      <c r="H241" s="11">
        <v>5.4499999999999997E-7</v>
      </c>
      <c r="I241" s="11">
        <v>5.2699999999999999E-7</v>
      </c>
      <c r="J241" s="11">
        <v>5.0999999999999999E-7</v>
      </c>
      <c r="K241" s="11">
        <v>5.75E-7</v>
      </c>
      <c r="L241" s="11">
        <v>4.46E-7</v>
      </c>
      <c r="M241" s="11">
        <v>4.3799999999999998E-7</v>
      </c>
      <c r="N241" s="11">
        <v>4.4499999999999997E-7</v>
      </c>
      <c r="O241" s="11">
        <v>4.5400000000000002E-7</v>
      </c>
      <c r="P241" s="11">
        <v>0.99306300000000003</v>
      </c>
      <c r="Q241" s="11">
        <v>0.99526700000000001</v>
      </c>
      <c r="R241" s="11">
        <v>0.98387100000000005</v>
      </c>
      <c r="S241" s="11">
        <v>0.98714599999999997</v>
      </c>
      <c r="T241" s="11">
        <v>0.99094700000000002</v>
      </c>
      <c r="U241" s="11">
        <v>0.99512</v>
      </c>
      <c r="V241" s="11">
        <v>0.99707999999999997</v>
      </c>
      <c r="W241" s="11">
        <v>0.98837799999999998</v>
      </c>
      <c r="X241" s="11">
        <v>0.992622</v>
      </c>
      <c r="Y241" s="11">
        <v>0.99790400000000001</v>
      </c>
      <c r="Z241" s="11">
        <v>0.99343899999999996</v>
      </c>
      <c r="AA241" s="11">
        <v>0.98250599999999999</v>
      </c>
      <c r="AB241" s="11">
        <v>300.00400000000002</v>
      </c>
      <c r="AC241" s="11">
        <v>300.00599999999997</v>
      </c>
      <c r="AD241" s="13">
        <v>300</v>
      </c>
      <c r="AE241" s="13">
        <v>300</v>
      </c>
      <c r="AF241" s="4">
        <f t="shared" si="104"/>
        <v>7.2111025509151135E-3</v>
      </c>
      <c r="AG241" s="4">
        <f t="shared" si="105"/>
        <v>5.6158333333333324E-7</v>
      </c>
    </row>
    <row r="242" spans="1:34" x14ac:dyDescent="0.3">
      <c r="A242" s="4"/>
      <c r="B242" s="2">
        <v>25</v>
      </c>
      <c r="C242" s="11">
        <v>6.7181000000000006E-5</v>
      </c>
      <c r="D242" s="11">
        <v>1.285E-6</v>
      </c>
      <c r="E242" s="11">
        <v>4.7100000000000002E-7</v>
      </c>
      <c r="F242" s="11">
        <v>4.6199999999999998E-7</v>
      </c>
      <c r="G242" s="11">
        <v>1.023E-6</v>
      </c>
      <c r="H242" s="11">
        <v>4.5400000000000002E-7</v>
      </c>
      <c r="I242" s="11">
        <v>4.1100000000000001E-7</v>
      </c>
      <c r="J242" s="11">
        <v>4.7100000000000002E-7</v>
      </c>
      <c r="K242" s="11">
        <v>3.6399999999999998E-7</v>
      </c>
      <c r="L242" s="11">
        <v>4.0200000000000003E-7</v>
      </c>
      <c r="M242" s="11">
        <v>3.46E-7</v>
      </c>
      <c r="N242" s="11">
        <v>4.2899999999999999E-7</v>
      </c>
      <c r="O242" s="11">
        <v>4.08E-7</v>
      </c>
      <c r="P242" s="11">
        <v>0.98372700000000002</v>
      </c>
      <c r="Q242" s="11">
        <v>0.98496600000000001</v>
      </c>
      <c r="R242" s="11">
        <v>0.98497699999999999</v>
      </c>
      <c r="S242" s="11">
        <v>0.984738</v>
      </c>
      <c r="T242" s="11">
        <v>0.99389799999999995</v>
      </c>
      <c r="U242" s="11">
        <v>0.98570599999999997</v>
      </c>
      <c r="V242" s="11">
        <v>0.98312500000000003</v>
      </c>
      <c r="W242" s="11">
        <v>0.99975700000000001</v>
      </c>
      <c r="X242" s="11">
        <v>0.99809300000000001</v>
      </c>
      <c r="Y242" s="11">
        <v>0.98654500000000001</v>
      </c>
      <c r="Z242" s="11">
        <v>0.99434599999999995</v>
      </c>
      <c r="AA242" s="11">
        <v>0.995529</v>
      </c>
      <c r="AB242" s="11">
        <v>299.99400000000003</v>
      </c>
      <c r="AC242" s="11">
        <v>300.00099999999998</v>
      </c>
      <c r="AD242" s="13">
        <v>300</v>
      </c>
      <c r="AE242" s="13">
        <v>300</v>
      </c>
      <c r="AF242" s="4">
        <f t="shared" si="104"/>
        <v>6.082762530266521E-3</v>
      </c>
      <c r="AG242" s="4">
        <f t="shared" si="105"/>
        <v>5.4383333333333329E-7</v>
      </c>
    </row>
    <row r="243" spans="1:34" x14ac:dyDescent="0.3">
      <c r="A243" s="4"/>
      <c r="B243" s="2">
        <v>26</v>
      </c>
      <c r="C243" s="11">
        <v>6.8696999999999996E-5</v>
      </c>
      <c r="D243" s="11">
        <v>1.0920000000000001E-6</v>
      </c>
      <c r="E243" s="11">
        <v>4.9699999999999996E-7</v>
      </c>
      <c r="F243" s="11">
        <v>4.63E-7</v>
      </c>
      <c r="G243" s="11">
        <v>4.1399999999999997E-7</v>
      </c>
      <c r="H243" s="11">
        <v>3.4900000000000001E-7</v>
      </c>
      <c r="I243" s="11">
        <v>4.1899999999999998E-7</v>
      </c>
      <c r="J243" s="11">
        <v>4.7899999999999999E-7</v>
      </c>
      <c r="K243" s="11">
        <v>3.8099999999999998E-7</v>
      </c>
      <c r="L243" s="11">
        <v>3.5900000000000003E-7</v>
      </c>
      <c r="M243" s="11">
        <v>3.9000000000000002E-7</v>
      </c>
      <c r="N243" s="11">
        <v>3.7399999999999999E-7</v>
      </c>
      <c r="O243" s="11">
        <v>3.5600000000000001E-7</v>
      </c>
      <c r="P243" s="11">
        <v>0.98022399999999998</v>
      </c>
      <c r="Q243" s="11">
        <v>0.98885900000000004</v>
      </c>
      <c r="R243" s="11">
        <v>0.99366100000000002</v>
      </c>
      <c r="S243" s="11">
        <v>0.99816400000000005</v>
      </c>
      <c r="T243" s="11">
        <v>0.983653</v>
      </c>
      <c r="U243" s="11">
        <v>0.98388699999999996</v>
      </c>
      <c r="V243" s="11">
        <v>0.99695199999999995</v>
      </c>
      <c r="W243" s="11">
        <v>0.99506399999999995</v>
      </c>
      <c r="X243" s="11">
        <v>0.99271900000000002</v>
      </c>
      <c r="Y243" s="11">
        <v>0.997027</v>
      </c>
      <c r="Z243" s="11">
        <v>0.99857200000000002</v>
      </c>
      <c r="AA243" s="11">
        <v>0.99574200000000002</v>
      </c>
      <c r="AB243" s="11">
        <v>299.99700000000001</v>
      </c>
      <c r="AC243" s="11">
        <v>299.99700000000001</v>
      </c>
      <c r="AD243" s="13">
        <v>300</v>
      </c>
      <c r="AE243" s="13">
        <v>300</v>
      </c>
      <c r="AF243" s="4">
        <f t="shared" si="104"/>
        <v>4.2426406870993486E-3</v>
      </c>
      <c r="AG243" s="4">
        <f t="shared" si="105"/>
        <v>4.6441666666666665E-7</v>
      </c>
    </row>
    <row r="244" spans="1:34" x14ac:dyDescent="0.3">
      <c r="A244" s="4"/>
      <c r="B244" s="2">
        <v>27</v>
      </c>
      <c r="C244" s="11">
        <v>6.7305999999999996E-5</v>
      </c>
      <c r="D244" s="11">
        <v>1.9182999999999999E-5</v>
      </c>
      <c r="E244" s="11">
        <v>4.9399999999999995E-7</v>
      </c>
      <c r="F244" s="11">
        <v>4.1100000000000001E-7</v>
      </c>
      <c r="G244" s="11">
        <v>3.89E-7</v>
      </c>
      <c r="H244" s="11">
        <v>3.9700000000000002E-7</v>
      </c>
      <c r="I244" s="11">
        <v>3.8299999999999998E-7</v>
      </c>
      <c r="J244" s="11">
        <v>3.46E-7</v>
      </c>
      <c r="K244" s="11">
        <v>3.8299999999999998E-7</v>
      </c>
      <c r="L244" s="11">
        <v>3.7399999999999999E-7</v>
      </c>
      <c r="M244" s="11">
        <v>4.3000000000000001E-7</v>
      </c>
      <c r="N244" s="11">
        <v>6.7000000000000004E-7</v>
      </c>
      <c r="O244" s="11">
        <v>4.8500000000000002E-7</v>
      </c>
      <c r="P244" s="11">
        <v>0.98804000000000003</v>
      </c>
      <c r="Q244" s="11">
        <v>0.994448</v>
      </c>
      <c r="R244" s="11">
        <v>0.98826599999999998</v>
      </c>
      <c r="S244" s="11">
        <v>0.98212299999999997</v>
      </c>
      <c r="T244" s="11">
        <v>0.98860599999999998</v>
      </c>
      <c r="U244" s="11">
        <v>0.98926800000000004</v>
      </c>
      <c r="V244" s="11">
        <v>0.98576699999999995</v>
      </c>
      <c r="W244" s="11">
        <v>0.99523799999999996</v>
      </c>
      <c r="X244" s="11">
        <v>0.981904</v>
      </c>
      <c r="Y244" s="11">
        <v>0.99647600000000003</v>
      </c>
      <c r="Z244" s="11">
        <v>0.99614800000000003</v>
      </c>
      <c r="AA244" s="11">
        <v>0.98759399999999997</v>
      </c>
      <c r="AB244" s="11">
        <v>299.99900000000002</v>
      </c>
      <c r="AC244" s="11">
        <v>299.99900000000002</v>
      </c>
      <c r="AD244" s="13">
        <v>300</v>
      </c>
      <c r="AE244" s="13">
        <v>300</v>
      </c>
      <c r="AF244" s="4">
        <f t="shared" si="104"/>
        <v>1.4142135623396532E-3</v>
      </c>
      <c r="AG244" s="4">
        <f t="shared" si="105"/>
        <v>1.9954166666666663E-6</v>
      </c>
    </row>
    <row r="245" spans="1:34" x14ac:dyDescent="0.3">
      <c r="A245" s="4"/>
      <c r="B245" s="2">
        <v>28</v>
      </c>
      <c r="C245" s="11">
        <v>7.7130000000000002E-5</v>
      </c>
      <c r="D245" s="11">
        <v>1.9205E-5</v>
      </c>
      <c r="E245" s="11">
        <v>1.4100000000000001E-6</v>
      </c>
      <c r="F245" s="11">
        <v>4.3700000000000001E-7</v>
      </c>
      <c r="G245" s="11">
        <v>4.4999999999999998E-7</v>
      </c>
      <c r="H245" s="11">
        <v>3.7899999999999999E-7</v>
      </c>
      <c r="I245" s="11">
        <v>3.77E-7</v>
      </c>
      <c r="J245" s="11">
        <v>4.3500000000000002E-7</v>
      </c>
      <c r="K245" s="11">
        <v>7.4099999999999998E-7</v>
      </c>
      <c r="L245" s="11">
        <v>4.1300000000000001E-7</v>
      </c>
      <c r="M245" s="11">
        <v>3.4200000000000002E-7</v>
      </c>
      <c r="N245" s="11">
        <v>3.5199999999999998E-7</v>
      </c>
      <c r="O245" s="11">
        <v>4.58E-7</v>
      </c>
      <c r="P245" s="11">
        <v>0.99881799999999998</v>
      </c>
      <c r="Q245" s="11">
        <v>0.988089</v>
      </c>
      <c r="R245" s="11">
        <v>0.986313</v>
      </c>
      <c r="S245" s="11">
        <v>0.98979300000000003</v>
      </c>
      <c r="T245" s="11">
        <v>0.99219900000000005</v>
      </c>
      <c r="U245" s="11">
        <v>0.99373100000000003</v>
      </c>
      <c r="V245" s="11">
        <v>0.99824199999999996</v>
      </c>
      <c r="W245" s="11">
        <v>0.98310200000000003</v>
      </c>
      <c r="X245" s="11">
        <v>0.99341599999999997</v>
      </c>
      <c r="Y245" s="11">
        <v>0.98410200000000003</v>
      </c>
      <c r="Z245" s="11">
        <v>0.98652099999999998</v>
      </c>
      <c r="AA245" s="11">
        <v>0.97991399999999995</v>
      </c>
      <c r="AB245" s="11">
        <v>299.99400000000003</v>
      </c>
      <c r="AC245" s="11">
        <v>300.00299999999999</v>
      </c>
      <c r="AD245" s="13">
        <v>300</v>
      </c>
      <c r="AE245" s="13">
        <v>300</v>
      </c>
      <c r="AF245" s="4">
        <f t="shared" si="104"/>
        <v>6.7082039324678471E-3</v>
      </c>
      <c r="AG245" s="4">
        <f t="shared" si="105"/>
        <v>2.0832499999999999E-6</v>
      </c>
    </row>
    <row r="246" spans="1:34" x14ac:dyDescent="0.3">
      <c r="A246" s="4"/>
      <c r="B246" s="2">
        <v>29</v>
      </c>
      <c r="C246" s="11">
        <v>6.8359000000000001E-5</v>
      </c>
      <c r="D246" s="11">
        <v>1.1370000000000001E-6</v>
      </c>
      <c r="E246" s="11">
        <v>5.2900000000000004E-7</v>
      </c>
      <c r="F246" s="11">
        <v>3.9099999999999999E-7</v>
      </c>
      <c r="G246" s="11">
        <v>3.9900000000000001E-7</v>
      </c>
      <c r="H246" s="11">
        <v>4.1199999999999998E-7</v>
      </c>
      <c r="I246" s="11">
        <v>4.2E-7</v>
      </c>
      <c r="J246" s="11">
        <v>3.4299999999999999E-7</v>
      </c>
      <c r="K246" s="11">
        <v>3.7500000000000001E-7</v>
      </c>
      <c r="L246" s="11">
        <v>6.3799999999999997E-7</v>
      </c>
      <c r="M246" s="11">
        <v>4.3300000000000003E-7</v>
      </c>
      <c r="N246" s="11">
        <v>3.9000000000000002E-7</v>
      </c>
      <c r="O246" s="11">
        <v>3.53E-7</v>
      </c>
      <c r="P246" s="11">
        <v>0.99198600000000003</v>
      </c>
      <c r="Q246" s="11">
        <v>0.99920500000000001</v>
      </c>
      <c r="R246" s="11">
        <v>0.98563999999999996</v>
      </c>
      <c r="S246" s="11">
        <v>0.98772800000000005</v>
      </c>
      <c r="T246" s="11">
        <v>0.99231999999999998</v>
      </c>
      <c r="U246" s="11">
        <v>0.99768000000000001</v>
      </c>
      <c r="V246" s="11">
        <v>0.99573900000000004</v>
      </c>
      <c r="W246" s="11">
        <v>0.99147799999999997</v>
      </c>
      <c r="X246" s="11">
        <v>0.98398200000000002</v>
      </c>
      <c r="Y246" s="11">
        <v>0.98038800000000004</v>
      </c>
      <c r="Z246" s="11">
        <v>0.99084700000000003</v>
      </c>
      <c r="AA246" s="11">
        <v>0.98388399999999998</v>
      </c>
      <c r="AB246" s="11">
        <v>299.99700000000001</v>
      </c>
      <c r="AC246" s="11">
        <v>299.995</v>
      </c>
      <c r="AD246" s="13">
        <v>300</v>
      </c>
      <c r="AE246" s="13">
        <v>300</v>
      </c>
      <c r="AF246" s="4">
        <f t="shared" si="104"/>
        <v>5.8309518948341478E-3</v>
      </c>
      <c r="AG246" s="4">
        <f t="shared" si="105"/>
        <v>4.8499999999999991E-7</v>
      </c>
    </row>
    <row r="247" spans="1:34" x14ac:dyDescent="0.3">
      <c r="A247" s="4"/>
      <c r="B247" s="2">
        <v>30</v>
      </c>
      <c r="C247" s="11">
        <v>6.5896999999999996E-5</v>
      </c>
      <c r="D247" s="11">
        <v>1.9233999999999999E-5</v>
      </c>
      <c r="E247" s="11">
        <v>5.3600000000000004E-7</v>
      </c>
      <c r="F247" s="11">
        <v>3.9299999999999999E-7</v>
      </c>
      <c r="G247" s="11">
        <v>3.9099999999999999E-7</v>
      </c>
      <c r="H247" s="11">
        <v>4.2899999999999999E-7</v>
      </c>
      <c r="I247" s="11">
        <v>3.9999999999999998E-7</v>
      </c>
      <c r="J247" s="11">
        <v>3.9900000000000001E-7</v>
      </c>
      <c r="K247" s="11">
        <v>3.5600000000000001E-7</v>
      </c>
      <c r="L247" s="11">
        <v>3.4499999999999998E-7</v>
      </c>
      <c r="M247" s="11">
        <v>4.0699999999999998E-7</v>
      </c>
      <c r="N247" s="11">
        <v>3.58E-7</v>
      </c>
      <c r="O247" s="11">
        <v>3.4799999999999999E-7</v>
      </c>
      <c r="P247" s="11">
        <v>0.98504599999999998</v>
      </c>
      <c r="Q247" s="11">
        <v>0.99343700000000001</v>
      </c>
      <c r="R247" s="11">
        <v>0.99097599999999997</v>
      </c>
      <c r="S247" s="11">
        <v>0.98350599999999999</v>
      </c>
      <c r="T247" s="11">
        <v>0.98837600000000003</v>
      </c>
      <c r="U247" s="11">
        <v>0.97985299999999997</v>
      </c>
      <c r="V247" s="11">
        <v>0.98531100000000005</v>
      </c>
      <c r="W247" s="11">
        <v>0.99468299999999998</v>
      </c>
      <c r="X247" s="11">
        <v>0.98346500000000003</v>
      </c>
      <c r="Y247" s="11">
        <v>0.98333999999999999</v>
      </c>
      <c r="Z247" s="11">
        <v>0.99421899999999996</v>
      </c>
      <c r="AA247" s="11">
        <v>0.98914899999999994</v>
      </c>
      <c r="AB247" s="11">
        <v>300.00099999999998</v>
      </c>
      <c r="AC247" s="11">
        <v>300</v>
      </c>
      <c r="AD247" s="13">
        <v>300</v>
      </c>
      <c r="AE247" s="13">
        <v>300</v>
      </c>
      <c r="AF247" s="4">
        <f t="shared" si="104"/>
        <v>9.9999999997635314E-4</v>
      </c>
      <c r="AG247" s="4">
        <f t="shared" si="105"/>
        <v>1.9663333333333335E-6</v>
      </c>
    </row>
    <row r="248" spans="1:34" x14ac:dyDescent="0.3">
      <c r="A248" s="4"/>
      <c r="B248" s="3" t="s">
        <v>12</v>
      </c>
      <c r="C248" s="1">
        <f t="shared" ref="C248:AG248" si="106">AVERAGE(C218:C247)</f>
        <v>7.0911000000000013E-5</v>
      </c>
      <c r="D248" s="1">
        <f t="shared" si="106"/>
        <v>9.4747333333333361E-6</v>
      </c>
      <c r="E248" s="1">
        <f t="shared" si="106"/>
        <v>5.8743333333333339E-7</v>
      </c>
      <c r="F248" s="1">
        <f t="shared" si="106"/>
        <v>1.2493666666666667E-6</v>
      </c>
      <c r="G248" s="1">
        <f t="shared" si="106"/>
        <v>4.6556666666666679E-7</v>
      </c>
      <c r="H248" s="1">
        <f t="shared" si="106"/>
        <v>4.8583333333333327E-7</v>
      </c>
      <c r="I248" s="1">
        <f t="shared" si="106"/>
        <v>4.4313333333333329E-7</v>
      </c>
      <c r="J248" s="1">
        <f t="shared" si="106"/>
        <v>4.2076666666666671E-7</v>
      </c>
      <c r="K248" s="1">
        <f t="shared" si="106"/>
        <v>4.5346666666666668E-7</v>
      </c>
      <c r="L248" s="1">
        <f t="shared" si="106"/>
        <v>4.3929999999999997E-7</v>
      </c>
      <c r="M248" s="1">
        <f t="shared" si="106"/>
        <v>4.4016666666666653E-7</v>
      </c>
      <c r="N248" s="1">
        <f t="shared" si="106"/>
        <v>4.3650000000000002E-7</v>
      </c>
      <c r="O248" s="1">
        <f t="shared" si="106"/>
        <v>4.5326666666666661E-7</v>
      </c>
      <c r="P248" s="1">
        <f t="shared" si="106"/>
        <v>0.98935106666666672</v>
      </c>
      <c r="Q248" s="1">
        <f t="shared" si="106"/>
        <v>0.99132983333333324</v>
      </c>
      <c r="R248" s="1">
        <f t="shared" si="106"/>
        <v>0.98770176666666665</v>
      </c>
      <c r="S248" s="1">
        <f t="shared" si="106"/>
        <v>0.99005963333333324</v>
      </c>
      <c r="T248" s="1">
        <f t="shared" si="106"/>
        <v>0.99082186666666661</v>
      </c>
      <c r="U248" s="1">
        <f t="shared" si="106"/>
        <v>0.99020563333333333</v>
      </c>
      <c r="V248" s="1">
        <f t="shared" si="106"/>
        <v>0.98969856666666678</v>
      </c>
      <c r="W248" s="1">
        <f t="shared" si="106"/>
        <v>0.99003636666666661</v>
      </c>
      <c r="X248" s="1">
        <f t="shared" si="106"/>
        <v>0.9896693000000002</v>
      </c>
      <c r="Y248" s="1">
        <f t="shared" si="106"/>
        <v>0.99122013333333348</v>
      </c>
      <c r="Z248" s="1">
        <f t="shared" si="106"/>
        <v>0.98932599999999993</v>
      </c>
      <c r="AA248" s="1">
        <f t="shared" si="106"/>
        <v>0.99081956666666682</v>
      </c>
      <c r="AB248" s="1">
        <f t="shared" si="106"/>
        <v>299.99993333333327</v>
      </c>
      <c r="AC248" s="1">
        <f t="shared" si="106"/>
        <v>299.99896666666677</v>
      </c>
      <c r="AD248" s="1">
        <f t="shared" si="106"/>
        <v>300</v>
      </c>
      <c r="AE248" s="1">
        <f t="shared" si="106"/>
        <v>300</v>
      </c>
      <c r="AF248" s="1">
        <f t="shared" si="106"/>
        <v>4.3660460322053774E-3</v>
      </c>
      <c r="AG248" s="1">
        <f t="shared" si="106"/>
        <v>1.2791277777777779E-6</v>
      </c>
    </row>
    <row r="249" spans="1:34" x14ac:dyDescent="0.3">
      <c r="A249" s="4"/>
      <c r="B249" s="3" t="s">
        <v>13</v>
      </c>
      <c r="C249" s="4">
        <f>_xlfn.STDEV.S(C218:C247)</f>
        <v>1.4166589020747324E-5</v>
      </c>
      <c r="D249" s="4">
        <f t="shared" ref="D249:AG249" si="107">_xlfn.STDEV.S(D218:D247)</f>
        <v>9.0287788609279964E-6</v>
      </c>
      <c r="E249" s="4">
        <f t="shared" si="107"/>
        <v>1.8991970777752068E-7</v>
      </c>
      <c r="F249" s="4">
        <f t="shared" si="107"/>
        <v>4.1268780007813829E-6</v>
      </c>
      <c r="G249" s="4">
        <f t="shared" si="107"/>
        <v>1.1794057046207441E-7</v>
      </c>
      <c r="H249" s="4">
        <f t="shared" si="107"/>
        <v>2.3635377973580687E-7</v>
      </c>
      <c r="I249" s="4">
        <f t="shared" si="107"/>
        <v>1.0101578344866274E-7</v>
      </c>
      <c r="J249" s="4">
        <f t="shared" si="107"/>
        <v>5.5691690294119208E-8</v>
      </c>
      <c r="K249" s="4">
        <f t="shared" si="107"/>
        <v>1.0118734190065249E-7</v>
      </c>
      <c r="L249" s="4">
        <f t="shared" si="107"/>
        <v>1.0770334416733578E-7</v>
      </c>
      <c r="M249" s="4">
        <f t="shared" si="107"/>
        <v>9.0291131933026111E-8</v>
      </c>
      <c r="N249" s="4">
        <f t="shared" si="107"/>
        <v>9.2535454528670181E-8</v>
      </c>
      <c r="O249" s="4">
        <f t="shared" si="107"/>
        <v>2.2407787029071609E-7</v>
      </c>
      <c r="P249" s="4">
        <f t="shared" si="107"/>
        <v>5.5221006868222088E-3</v>
      </c>
      <c r="Q249" s="4">
        <f t="shared" si="107"/>
        <v>5.5897901020572722E-3</v>
      </c>
      <c r="R249" s="4">
        <f t="shared" si="107"/>
        <v>4.9688991473747519E-3</v>
      </c>
      <c r="S249" s="4">
        <f t="shared" si="107"/>
        <v>6.4150625523508864E-3</v>
      </c>
      <c r="T249" s="4">
        <f t="shared" si="107"/>
        <v>4.6111702735806732E-3</v>
      </c>
      <c r="U249" s="4">
        <f t="shared" si="107"/>
        <v>6.2303571463652382E-3</v>
      </c>
      <c r="V249" s="4">
        <f t="shared" si="107"/>
        <v>6.3731670126605236E-3</v>
      </c>
      <c r="W249" s="4">
        <f t="shared" si="107"/>
        <v>5.3079867440219402E-3</v>
      </c>
      <c r="X249" s="4">
        <f t="shared" si="107"/>
        <v>6.0153700442255043E-3</v>
      </c>
      <c r="Y249" s="4">
        <f t="shared" si="107"/>
        <v>5.7234717624962432E-3</v>
      </c>
      <c r="Z249" s="4">
        <f t="shared" si="107"/>
        <v>6.306963874190552E-3</v>
      </c>
      <c r="AA249" s="4">
        <f t="shared" si="107"/>
        <v>5.6784606260508082E-3</v>
      </c>
      <c r="AB249" s="4">
        <f t="shared" si="107"/>
        <v>3.1832897030130381E-3</v>
      </c>
      <c r="AC249" s="4">
        <f t="shared" si="107"/>
        <v>3.5669298431122397E-3</v>
      </c>
      <c r="AD249" s="4">
        <f t="shared" si="107"/>
        <v>0</v>
      </c>
      <c r="AE249" s="4">
        <f t="shared" si="107"/>
        <v>0</v>
      </c>
      <c r="AF249" s="4">
        <f t="shared" si="107"/>
        <v>2.0605427920432112E-3</v>
      </c>
      <c r="AG249" s="4">
        <f t="shared" si="107"/>
        <v>9.0085395808615361E-7</v>
      </c>
    </row>
    <row r="250" spans="1:34" x14ac:dyDescent="0.3">
      <c r="A250" s="4"/>
      <c r="B250" s="3" t="s">
        <v>14</v>
      </c>
      <c r="C250" s="4">
        <f>_xlfn.CONFIDENCE.T(0.05,C249,COUNT(B218:B247))</f>
        <v>5.2898912772769768E-6</v>
      </c>
      <c r="D250" s="4">
        <f t="shared" ref="D250" si="108">_xlfn.CONFIDENCE.T(0.05,D249,COUNT(C218:C247))</f>
        <v>3.3714014341023236E-6</v>
      </c>
      <c r="E250" s="4">
        <f>_xlfn.CONFIDENCE.T(0.05,E249,COUNT(D218:D247))</f>
        <v>7.0917184375431318E-8</v>
      </c>
      <c r="F250" s="4">
        <f t="shared" ref="F250" si="109">_xlfn.CONFIDENCE.T(0.05,F249,COUNT(E218:E247))</f>
        <v>1.5410015711437684E-6</v>
      </c>
      <c r="G250" s="4">
        <f t="shared" ref="G250" si="110">_xlfn.CONFIDENCE.T(0.05,G249,COUNT(F218:F247))</f>
        <v>4.4039732783289711E-8</v>
      </c>
      <c r="H250" s="4">
        <f t="shared" ref="H250" si="111">_xlfn.CONFIDENCE.T(0.05,H249,COUNT(G218:G247))</f>
        <v>8.8255951799322599E-8</v>
      </c>
      <c r="I250" s="4">
        <f t="shared" ref="I250" si="112">_xlfn.CONFIDENCE.T(0.05,I249,COUNT(H218:H247))</f>
        <v>3.7719913449157992E-8</v>
      </c>
      <c r="J250" s="4">
        <f t="shared" ref="J250" si="113">_xlfn.CONFIDENCE.T(0.05,J249,COUNT(I218:I247))</f>
        <v>2.0795618922255641E-8</v>
      </c>
      <c r="K250" s="4">
        <f t="shared" ref="K250" si="114">_xlfn.CONFIDENCE.T(0.05,K249,COUNT(J218:J247))</f>
        <v>3.7783974427943684E-8</v>
      </c>
      <c r="L250" s="4">
        <f t="shared" ref="L250" si="115">_xlfn.CONFIDENCE.T(0.05,L249,COUNT(K218:K247))</f>
        <v>4.0217089661452919E-8</v>
      </c>
      <c r="M250" s="4">
        <f t="shared" ref="M250" si="116">_xlfn.CONFIDENCE.T(0.05,M249,COUNT(L218:L247))</f>
        <v>3.3715262758627217E-8</v>
      </c>
      <c r="N250" s="4">
        <f t="shared" ref="N250" si="117">_xlfn.CONFIDENCE.T(0.05,N249,COUNT(M218:M247))</f>
        <v>3.4553306588705584E-8</v>
      </c>
      <c r="O250" s="4">
        <f t="shared" ref="O250" si="118">_xlfn.CONFIDENCE.T(0.05,O249,COUNT(N218:N247))</f>
        <v>8.3672051878238974E-8</v>
      </c>
      <c r="P250" s="4">
        <f t="shared" ref="P250" si="119">_xlfn.CONFIDENCE.T(0.05,P249,COUNT(O218:O247))</f>
        <v>2.0619862842555328E-3</v>
      </c>
      <c r="Q250" s="4">
        <f t="shared" ref="Q250" si="120">_xlfn.CONFIDENCE.T(0.05,Q249,COUNT(P218:P247))</f>
        <v>2.0872619272978726E-3</v>
      </c>
      <c r="R250" s="4">
        <f t="shared" ref="R250" si="121">_xlfn.CONFIDENCE.T(0.05,R249,COUNT(Q218:Q247))</f>
        <v>1.8554174345618243E-3</v>
      </c>
      <c r="S250" s="4">
        <f t="shared" ref="S250" si="122">_xlfn.CONFIDENCE.T(0.05,S249,COUNT(R218:R247))</f>
        <v>2.3954237247349026E-3</v>
      </c>
      <c r="T250" s="4">
        <f t="shared" ref="T250" si="123">_xlfn.CONFIDENCE.T(0.05,T249,COUNT(S218:S247))</f>
        <v>1.7218392777915512E-3</v>
      </c>
      <c r="U250" s="4">
        <f t="shared" ref="U250" si="124">_xlfn.CONFIDENCE.T(0.05,U249,COUNT(T218:T247))</f>
        <v>2.3264535926474654E-3</v>
      </c>
      <c r="V250" s="4">
        <f t="shared" ref="V250" si="125">_xlfn.CONFIDENCE.T(0.05,V249,COUNT(U218:U247))</f>
        <v>2.3797796731117285E-3</v>
      </c>
      <c r="W250" s="4">
        <f t="shared" ref="W250" si="126">_xlfn.CONFIDENCE.T(0.05,W249,COUNT(V218:V247))</f>
        <v>1.9820348240484399E-3</v>
      </c>
      <c r="X250" s="4">
        <f t="shared" ref="X250" si="127">_xlfn.CONFIDENCE.T(0.05,X249,COUNT(W218:W247))</f>
        <v>2.246176089384648E-3</v>
      </c>
      <c r="Y250" s="4">
        <f t="shared" ref="Y250" si="128">_xlfn.CONFIDENCE.T(0.05,Y249,COUNT(X218:X247))</f>
        <v>2.1371794796777974E-3</v>
      </c>
      <c r="Z250" s="4">
        <f t="shared" ref="Z250" si="129">_xlfn.CONFIDENCE.T(0.05,Z249,COUNT(Y218:Y247))</f>
        <v>2.3550590149343949E-3</v>
      </c>
      <c r="AA250" s="4">
        <f t="shared" ref="AA250" si="130">_xlfn.CONFIDENCE.T(0.05,AA249,COUNT(Z218:Z247))</f>
        <v>2.1203720451066156E-3</v>
      </c>
      <c r="AB250" s="4">
        <f t="shared" ref="AB250" si="131">_xlfn.CONFIDENCE.T(0.05,AB249,COUNT(AA218:AA247))</f>
        <v>1.1886599101839387E-3</v>
      </c>
      <c r="AC250" s="4">
        <f t="shared" ref="AC250" si="132">_xlfn.CONFIDENCE.T(0.05,AC249,COUNT(AB218:AB247))</f>
        <v>1.3319134928037181E-3</v>
      </c>
      <c r="AD250" s="4" t="e">
        <f t="shared" ref="AD250" si="133">_xlfn.CONFIDENCE.T(0.05,AD249,COUNT(AC218:AC247))</f>
        <v>#NUM!</v>
      </c>
      <c r="AE250" s="4" t="e">
        <f t="shared" ref="AE250" si="134">_xlfn.CONFIDENCE.T(0.05,AE249,COUNT(AD218:AD247))</f>
        <v>#NUM!</v>
      </c>
      <c r="AF250" s="4">
        <f t="shared" ref="AF250" si="135">_xlfn.CONFIDENCE.T(0.05,AF249,COUNT(AE218:AE247))</f>
        <v>7.6941932360160507E-4</v>
      </c>
      <c r="AG250" s="4">
        <f t="shared" ref="AG250" si="136">_xlfn.CONFIDENCE.T(0.05,AG249,COUNT(AF218:AF247))</f>
        <v>3.3638439627219415E-7</v>
      </c>
    </row>
    <row r="252" spans="1:34" x14ac:dyDescent="0.3">
      <c r="A252" s="3" t="s">
        <v>40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4" x14ac:dyDescent="0.3">
      <c r="A253" s="4"/>
      <c r="B253" s="6" t="s">
        <v>15</v>
      </c>
      <c r="C253" s="12" t="s">
        <v>0</v>
      </c>
      <c r="D253" s="12" t="s">
        <v>1</v>
      </c>
      <c r="E253" s="12" t="s">
        <v>2</v>
      </c>
      <c r="F253" s="12" t="s">
        <v>3</v>
      </c>
      <c r="G253" s="12" t="s">
        <v>19</v>
      </c>
      <c r="H253" s="12" t="s">
        <v>20</v>
      </c>
      <c r="I253" s="12" t="s">
        <v>21</v>
      </c>
      <c r="J253" s="12" t="s">
        <v>28</v>
      </c>
      <c r="K253" s="12" t="s">
        <v>29</v>
      </c>
      <c r="L253" s="12" t="s">
        <v>30</v>
      </c>
      <c r="M253" s="12" t="s">
        <v>31</v>
      </c>
      <c r="N253" s="12" t="s">
        <v>32</v>
      </c>
      <c r="O253" s="12" t="s">
        <v>33</v>
      </c>
      <c r="P253" s="12" t="s">
        <v>4</v>
      </c>
      <c r="Q253" s="12" t="s">
        <v>5</v>
      </c>
      <c r="R253" s="12" t="s">
        <v>6</v>
      </c>
      <c r="S253" s="12" t="s">
        <v>22</v>
      </c>
      <c r="T253" s="12" t="s">
        <v>23</v>
      </c>
      <c r="U253" s="12" t="s">
        <v>24</v>
      </c>
      <c r="V253" s="12" t="s">
        <v>34</v>
      </c>
      <c r="W253" s="12" t="s">
        <v>35</v>
      </c>
      <c r="X253" s="12" t="s">
        <v>36</v>
      </c>
      <c r="Y253" s="12" t="s">
        <v>37</v>
      </c>
      <c r="Z253" s="12" t="s">
        <v>38</v>
      </c>
      <c r="AA253" s="12" t="s">
        <v>39</v>
      </c>
      <c r="AB253" s="12" t="s">
        <v>7</v>
      </c>
      <c r="AC253" s="12" t="s">
        <v>8</v>
      </c>
      <c r="AD253" s="12" t="s">
        <v>9</v>
      </c>
      <c r="AE253" s="12" t="s">
        <v>10</v>
      </c>
      <c r="AF253" s="3" t="s">
        <v>59</v>
      </c>
      <c r="AG253" s="3" t="s">
        <v>60</v>
      </c>
      <c r="AH253" s="4"/>
    </row>
    <row r="254" spans="1:34" x14ac:dyDescent="0.3">
      <c r="A254" s="4"/>
      <c r="B254" s="2">
        <v>1</v>
      </c>
      <c r="C254" s="12">
        <v>1.16824E-4</v>
      </c>
      <c r="D254" s="12">
        <v>1.9242E-5</v>
      </c>
      <c r="E254" s="12">
        <v>4.8599999999999998E-7</v>
      </c>
      <c r="F254" s="12">
        <v>3.3599999999999999E-7</v>
      </c>
      <c r="G254" s="12">
        <v>4.3300000000000003E-7</v>
      </c>
      <c r="H254" s="12">
        <v>5.51E-7</v>
      </c>
      <c r="I254" s="12">
        <v>4.8999999999999997E-7</v>
      </c>
      <c r="J254" s="12">
        <v>5.7999999999999995E-7</v>
      </c>
      <c r="K254" s="12">
        <v>3.2399999999999999E-7</v>
      </c>
      <c r="L254" s="12">
        <v>3.9700000000000002E-7</v>
      </c>
      <c r="M254" s="12">
        <v>5.0900000000000002E-7</v>
      </c>
      <c r="N254" s="12">
        <v>3.8299999999999998E-7</v>
      </c>
      <c r="O254" s="12">
        <v>3.58E-7</v>
      </c>
      <c r="P254" s="12">
        <v>3.9182199999999998</v>
      </c>
      <c r="Q254" s="12">
        <v>3.8461500000000002</v>
      </c>
      <c r="R254" s="12">
        <v>3.8328500000000001</v>
      </c>
      <c r="S254" s="12">
        <v>4.5859500000000004</v>
      </c>
      <c r="T254" s="12">
        <v>3.76498</v>
      </c>
      <c r="U254" s="12">
        <v>4.2584999999999997</v>
      </c>
      <c r="V254" s="12">
        <v>3.5503300000000002</v>
      </c>
      <c r="W254" s="12">
        <v>3.6963200000000001</v>
      </c>
      <c r="X254" s="12">
        <v>4.1817700000000002</v>
      </c>
      <c r="Y254" s="12">
        <v>4.5436500000000004</v>
      </c>
      <c r="Z254" s="12">
        <v>4.3950699999999996</v>
      </c>
      <c r="AA254" s="12">
        <v>4.3726700000000003</v>
      </c>
      <c r="AB254" s="12">
        <v>300.09399999999999</v>
      </c>
      <c r="AC254" s="12">
        <v>300.12099999999998</v>
      </c>
      <c r="AD254" s="13">
        <v>300</v>
      </c>
      <c r="AE254" s="13">
        <v>300</v>
      </c>
      <c r="AF254">
        <f>SQRT(((AD254-AB254)^2) + ((AE254-AC254)^2))</f>
        <v>0.1532220610747495</v>
      </c>
      <c r="AG254">
        <f>AVERAGE(D254:O254)</f>
        <v>2.0074166666666667E-6</v>
      </c>
    </row>
    <row r="255" spans="1:34" x14ac:dyDescent="0.3">
      <c r="A255" s="4"/>
      <c r="B255" s="2">
        <v>2</v>
      </c>
      <c r="C255" s="12">
        <v>7.1323999999999997E-5</v>
      </c>
      <c r="D255" s="12">
        <v>1.8689E-5</v>
      </c>
      <c r="E255" s="12">
        <v>4.8500000000000002E-7</v>
      </c>
      <c r="F255" s="12">
        <v>5.1099999999999996E-7</v>
      </c>
      <c r="G255" s="12">
        <v>4.2300000000000002E-7</v>
      </c>
      <c r="H255" s="12">
        <v>4.82E-7</v>
      </c>
      <c r="I255" s="12">
        <v>4.2100000000000002E-7</v>
      </c>
      <c r="J255" s="12">
        <v>3.84E-7</v>
      </c>
      <c r="K255" s="12">
        <v>4.46E-7</v>
      </c>
      <c r="L255" s="12">
        <v>4.0699999999999998E-7</v>
      </c>
      <c r="M255" s="12">
        <v>4.0200000000000003E-7</v>
      </c>
      <c r="N255" s="12">
        <v>4.5999999999999999E-7</v>
      </c>
      <c r="O255" s="12">
        <v>3.9700000000000002E-7</v>
      </c>
      <c r="P255" s="12">
        <v>4.2167700000000004</v>
      </c>
      <c r="Q255" s="12">
        <v>4.6437900000000001</v>
      </c>
      <c r="R255" s="12">
        <v>3.74098</v>
      </c>
      <c r="S255" s="12">
        <v>4.6975699999999998</v>
      </c>
      <c r="T255" s="12">
        <v>4.8766499999999997</v>
      </c>
      <c r="U255" s="12">
        <v>4.3411799999999996</v>
      </c>
      <c r="V255" s="12">
        <v>4.6124400000000003</v>
      </c>
      <c r="W255" s="12">
        <v>4.18689</v>
      </c>
      <c r="X255" s="12">
        <v>3.7382200000000001</v>
      </c>
      <c r="Y255" s="12">
        <v>3.7215600000000002</v>
      </c>
      <c r="Z255" s="12">
        <v>3.8722300000000001</v>
      </c>
      <c r="AA255" s="12">
        <v>4.2565400000000002</v>
      </c>
      <c r="AB255" s="12">
        <v>299.846</v>
      </c>
      <c r="AC255" s="12">
        <v>299.74900000000002</v>
      </c>
      <c r="AD255" s="13">
        <v>300</v>
      </c>
      <c r="AE255" s="13">
        <v>300</v>
      </c>
      <c r="AF255" s="4">
        <f t="shared" ref="AF255:AF283" si="137">SQRT(((AD255-AB255)^2) + ((AE255-AC255)^2))</f>
        <v>0.29447750338521111</v>
      </c>
      <c r="AG255" s="4">
        <f t="shared" ref="AG255:AG283" si="138">AVERAGE(D255:O255)</f>
        <v>1.9589166666666663E-6</v>
      </c>
    </row>
    <row r="256" spans="1:34" x14ac:dyDescent="0.3">
      <c r="A256" s="4"/>
      <c r="B256" s="2">
        <v>3</v>
      </c>
      <c r="C256" s="12">
        <v>7.0279999999999998E-5</v>
      </c>
      <c r="D256" s="12">
        <v>1.8983000000000001E-5</v>
      </c>
      <c r="E256" s="12">
        <v>5.5700000000000002E-7</v>
      </c>
      <c r="F256" s="12">
        <v>4.7100000000000002E-7</v>
      </c>
      <c r="G256" s="12">
        <v>4.3700000000000001E-7</v>
      </c>
      <c r="H256" s="12">
        <v>4.75E-7</v>
      </c>
      <c r="I256" s="12">
        <v>4.3700000000000001E-7</v>
      </c>
      <c r="J256" s="12">
        <v>4.0499999999999999E-7</v>
      </c>
      <c r="K256" s="12">
        <v>4.51E-7</v>
      </c>
      <c r="L256" s="12">
        <v>4.15E-7</v>
      </c>
      <c r="M256" s="12">
        <v>5.2499999999999995E-7</v>
      </c>
      <c r="N256" s="12">
        <v>3.7300000000000002E-7</v>
      </c>
      <c r="O256" s="12">
        <v>4.4499999999999997E-7</v>
      </c>
      <c r="P256" s="12">
        <v>4.1699299999999999</v>
      </c>
      <c r="Q256" s="12">
        <v>3.72194</v>
      </c>
      <c r="R256" s="12">
        <v>3.9729899999999998</v>
      </c>
      <c r="S256" s="12">
        <v>3.6313499999999999</v>
      </c>
      <c r="T256" s="12">
        <v>4.0494199999999996</v>
      </c>
      <c r="U256" s="12">
        <v>4.8434799999999996</v>
      </c>
      <c r="V256" s="12">
        <v>4.8921599999999996</v>
      </c>
      <c r="W256" s="12">
        <v>4.5803500000000001</v>
      </c>
      <c r="X256" s="12">
        <v>4.6885599999999998</v>
      </c>
      <c r="Y256" s="12">
        <v>4.1588099999999999</v>
      </c>
      <c r="Z256" s="12">
        <v>4.1266999999999996</v>
      </c>
      <c r="AA256" s="12">
        <v>4.5408299999999997</v>
      </c>
      <c r="AB256" s="12">
        <v>299.92500000000001</v>
      </c>
      <c r="AC256" s="12">
        <v>300.31099999999998</v>
      </c>
      <c r="AD256" s="13">
        <v>300</v>
      </c>
      <c r="AE256" s="13">
        <v>300</v>
      </c>
      <c r="AF256" s="4">
        <f t="shared" si="137"/>
        <v>0.31991561387338535</v>
      </c>
      <c r="AG256" s="4">
        <f t="shared" si="138"/>
        <v>1.9978333333333336E-6</v>
      </c>
    </row>
    <row r="257" spans="1:33" x14ac:dyDescent="0.3">
      <c r="A257" s="4"/>
      <c r="B257" s="2">
        <v>4</v>
      </c>
      <c r="C257" s="12">
        <v>6.9200000000000002E-5</v>
      </c>
      <c r="D257" s="12">
        <v>1.9065000000000001E-5</v>
      </c>
      <c r="E257" s="12">
        <v>4.82E-7</v>
      </c>
      <c r="F257" s="12">
        <v>4.82E-7</v>
      </c>
      <c r="G257" s="12">
        <v>4.1199999999999998E-7</v>
      </c>
      <c r="H257" s="12">
        <v>4.4200000000000001E-7</v>
      </c>
      <c r="I257" s="12">
        <v>3.96E-7</v>
      </c>
      <c r="J257" s="12">
        <v>4.4700000000000002E-7</v>
      </c>
      <c r="K257" s="12">
        <v>4.0200000000000003E-7</v>
      </c>
      <c r="L257" s="12">
        <v>4.5400000000000002E-7</v>
      </c>
      <c r="M257" s="12">
        <v>3.9200000000000002E-7</v>
      </c>
      <c r="N257" s="12">
        <v>4.9999999999999998E-7</v>
      </c>
      <c r="O257" s="12">
        <v>4.5699999999999998E-7</v>
      </c>
      <c r="P257" s="12">
        <v>3.7740399999999998</v>
      </c>
      <c r="Q257" s="12">
        <v>3.64405</v>
      </c>
      <c r="R257" s="12">
        <v>4.9252200000000004</v>
      </c>
      <c r="S257" s="12">
        <v>3.5258799999999999</v>
      </c>
      <c r="T257" s="12">
        <v>3.6064600000000002</v>
      </c>
      <c r="U257" s="12">
        <v>4.8056599999999996</v>
      </c>
      <c r="V257" s="12">
        <v>3.7197499999999999</v>
      </c>
      <c r="W257" s="12">
        <v>4.8592899999999997</v>
      </c>
      <c r="X257" s="12">
        <v>4.3710199999999997</v>
      </c>
      <c r="Y257" s="12">
        <v>4.3904399999999999</v>
      </c>
      <c r="Z257" s="12">
        <v>3.7021099999999998</v>
      </c>
      <c r="AA257" s="12">
        <v>3.6114199999999999</v>
      </c>
      <c r="AB257" s="12">
        <v>300.08300000000003</v>
      </c>
      <c r="AC257" s="12">
        <v>299.649</v>
      </c>
      <c r="AD257" s="13">
        <v>300</v>
      </c>
      <c r="AE257" s="13">
        <v>300</v>
      </c>
      <c r="AF257" s="4">
        <f t="shared" si="137"/>
        <v>0.36067991349672329</v>
      </c>
      <c r="AG257" s="4">
        <f t="shared" si="138"/>
        <v>1.99425E-6</v>
      </c>
    </row>
    <row r="258" spans="1:33" x14ac:dyDescent="0.3">
      <c r="A258" s="4"/>
      <c r="B258" s="2">
        <v>5</v>
      </c>
      <c r="C258" s="12">
        <v>7.5525999999999995E-5</v>
      </c>
      <c r="D258" s="12">
        <v>1.356E-6</v>
      </c>
      <c r="E258" s="12">
        <v>6.7000000000000004E-7</v>
      </c>
      <c r="F258" s="12">
        <v>9.5199999999999995E-7</v>
      </c>
      <c r="G258" s="12">
        <v>6.4199999999999995E-7</v>
      </c>
      <c r="H258" s="12">
        <v>6.6400000000000002E-7</v>
      </c>
      <c r="I258" s="12">
        <v>6.7899999999999998E-7</v>
      </c>
      <c r="J258" s="12">
        <v>6.8299999999999996E-7</v>
      </c>
      <c r="K258" s="12">
        <v>7.8999999999999995E-7</v>
      </c>
      <c r="L258" s="12">
        <v>6.1500000000000004E-7</v>
      </c>
      <c r="M258" s="12">
        <v>8.5799999999999998E-7</v>
      </c>
      <c r="N258" s="12">
        <v>1.097E-6</v>
      </c>
      <c r="O258" s="12">
        <v>5.8299999999999997E-7</v>
      </c>
      <c r="P258" s="12">
        <v>4.81046</v>
      </c>
      <c r="Q258" s="12">
        <v>4.1648699999999996</v>
      </c>
      <c r="R258" s="12">
        <v>3.5376500000000002</v>
      </c>
      <c r="S258" s="12">
        <v>4.6989299999999998</v>
      </c>
      <c r="T258" s="12">
        <v>4.1552699999999998</v>
      </c>
      <c r="U258" s="12">
        <v>3.5710999999999999</v>
      </c>
      <c r="V258" s="12">
        <v>3.59985</v>
      </c>
      <c r="W258" s="12">
        <v>4.8082500000000001</v>
      </c>
      <c r="X258" s="12">
        <v>4.8086700000000002</v>
      </c>
      <c r="Y258" s="12">
        <v>4.6945199999999998</v>
      </c>
      <c r="Z258" s="12">
        <v>3.6014699999999999</v>
      </c>
      <c r="AA258" s="12">
        <v>4.4301000000000004</v>
      </c>
      <c r="AB258" s="12">
        <v>300.07400000000001</v>
      </c>
      <c r="AC258" s="12">
        <v>299.846</v>
      </c>
      <c r="AD258" s="13">
        <v>300</v>
      </c>
      <c r="AE258" s="13">
        <v>300</v>
      </c>
      <c r="AF258" s="4">
        <f t="shared" si="137"/>
        <v>0.17085666507339037</v>
      </c>
      <c r="AG258" s="4">
        <f t="shared" si="138"/>
        <v>7.990833333333333E-7</v>
      </c>
    </row>
    <row r="259" spans="1:33" x14ac:dyDescent="0.3">
      <c r="A259" s="4"/>
      <c r="B259" s="2">
        <v>6</v>
      </c>
      <c r="C259" s="12">
        <v>7.0588999999999998E-5</v>
      </c>
      <c r="D259" s="12">
        <v>1.9099000000000001E-5</v>
      </c>
      <c r="E259" s="12">
        <v>6.1699999999999998E-7</v>
      </c>
      <c r="F259" s="12">
        <v>4.6800000000000001E-7</v>
      </c>
      <c r="G259" s="12">
        <v>4.4700000000000002E-7</v>
      </c>
      <c r="H259" s="12">
        <v>5.0500000000000004E-7</v>
      </c>
      <c r="I259" s="12">
        <v>4.1399999999999997E-7</v>
      </c>
      <c r="J259" s="12">
        <v>4.2100000000000002E-7</v>
      </c>
      <c r="K259" s="12">
        <v>4.0699999999999998E-7</v>
      </c>
      <c r="L259" s="12">
        <v>4.1100000000000001E-7</v>
      </c>
      <c r="M259" s="12">
        <v>4.6199999999999998E-7</v>
      </c>
      <c r="N259" s="12">
        <v>4.4000000000000002E-7</v>
      </c>
      <c r="O259" s="12">
        <v>3.34E-7</v>
      </c>
      <c r="P259" s="12">
        <v>3.9462600000000001</v>
      </c>
      <c r="Q259" s="12">
        <v>4.5709299999999997</v>
      </c>
      <c r="R259" s="12">
        <v>3.5318700000000001</v>
      </c>
      <c r="S259" s="12">
        <v>4.9955299999999996</v>
      </c>
      <c r="T259" s="12">
        <v>4.0464200000000003</v>
      </c>
      <c r="U259" s="12">
        <v>4.6845699999999999</v>
      </c>
      <c r="V259" s="12">
        <v>3.5458599999999998</v>
      </c>
      <c r="W259" s="12">
        <v>4.3237800000000002</v>
      </c>
      <c r="X259" s="12">
        <v>3.9305699999999999</v>
      </c>
      <c r="Y259" s="12">
        <v>4.4267099999999999</v>
      </c>
      <c r="Z259" s="12">
        <v>4.25169</v>
      </c>
      <c r="AA259" s="12">
        <v>3.5348899999999999</v>
      </c>
      <c r="AB259" s="12">
        <v>299.59100000000001</v>
      </c>
      <c r="AC259" s="12">
        <v>300.18099999999998</v>
      </c>
      <c r="AD259" s="13">
        <v>300</v>
      </c>
      <c r="AE259" s="13">
        <v>300</v>
      </c>
      <c r="AF259" s="4">
        <f t="shared" si="137"/>
        <v>0.44726055046246499</v>
      </c>
      <c r="AG259" s="4">
        <f t="shared" si="138"/>
        <v>2.0020833333333336E-6</v>
      </c>
    </row>
    <row r="260" spans="1:33" x14ac:dyDescent="0.3">
      <c r="A260" s="4"/>
      <c r="B260" s="2">
        <v>7</v>
      </c>
      <c r="C260" s="12">
        <v>6.7584999999999998E-5</v>
      </c>
      <c r="D260" s="12">
        <v>1.9378E-5</v>
      </c>
      <c r="E260" s="12">
        <v>4.58E-7</v>
      </c>
      <c r="F260" s="12">
        <v>3.4299999999999999E-7</v>
      </c>
      <c r="G260" s="12">
        <v>4.3000000000000001E-7</v>
      </c>
      <c r="H260" s="12">
        <v>4.2599999999999998E-7</v>
      </c>
      <c r="I260" s="12">
        <v>4.3500000000000002E-7</v>
      </c>
      <c r="J260" s="12">
        <v>5.7800000000000001E-7</v>
      </c>
      <c r="K260" s="12">
        <v>3.8500000000000002E-7</v>
      </c>
      <c r="L260" s="12">
        <v>4.15E-7</v>
      </c>
      <c r="M260" s="12">
        <v>3.4200000000000002E-7</v>
      </c>
      <c r="N260" s="12">
        <v>3.6399999999999998E-7</v>
      </c>
      <c r="O260" s="12">
        <v>3.3500000000000002E-7</v>
      </c>
      <c r="P260" s="12">
        <v>4.9182800000000002</v>
      </c>
      <c r="Q260" s="12">
        <v>3.7564600000000001</v>
      </c>
      <c r="R260" s="12">
        <v>4.5470100000000002</v>
      </c>
      <c r="S260" s="12">
        <v>3.9396900000000001</v>
      </c>
      <c r="T260" s="12">
        <v>4.0462100000000003</v>
      </c>
      <c r="U260" s="12">
        <v>4.91432</v>
      </c>
      <c r="V260" s="12">
        <v>3.9281799999999998</v>
      </c>
      <c r="W260" s="12">
        <v>3.75962</v>
      </c>
      <c r="X260" s="12">
        <v>3.5405799999999998</v>
      </c>
      <c r="Y260" s="12">
        <v>3.8168299999999999</v>
      </c>
      <c r="Z260" s="12">
        <v>4.25136</v>
      </c>
      <c r="AA260" s="12">
        <v>3.8200500000000002</v>
      </c>
      <c r="AB260" s="12">
        <v>300.12599999999998</v>
      </c>
      <c r="AC260" s="12">
        <v>299.89600000000002</v>
      </c>
      <c r="AD260" s="13">
        <v>300</v>
      </c>
      <c r="AE260" s="13">
        <v>300</v>
      </c>
      <c r="AF260" s="4">
        <f t="shared" si="137"/>
        <v>0.16337686494724679</v>
      </c>
      <c r="AG260" s="4">
        <f t="shared" si="138"/>
        <v>1.99075E-6</v>
      </c>
    </row>
    <row r="261" spans="1:33" x14ac:dyDescent="0.3">
      <c r="A261" s="4"/>
      <c r="B261" s="2">
        <v>8</v>
      </c>
      <c r="C261" s="12">
        <v>7.1323999999999997E-5</v>
      </c>
      <c r="D261" s="12">
        <v>1.438E-6</v>
      </c>
      <c r="E261" s="12">
        <v>4.7300000000000001E-7</v>
      </c>
      <c r="F261" s="12">
        <v>5.0699999999999997E-7</v>
      </c>
      <c r="G261" s="12">
        <v>4.7100000000000002E-7</v>
      </c>
      <c r="H261" s="12">
        <v>3.9499999999999998E-7</v>
      </c>
      <c r="I261" s="12">
        <v>4.2E-7</v>
      </c>
      <c r="J261" s="12">
        <v>4.0699999999999998E-7</v>
      </c>
      <c r="K261" s="12">
        <v>3.3099999999999999E-7</v>
      </c>
      <c r="L261" s="12">
        <v>3.58E-7</v>
      </c>
      <c r="M261" s="12">
        <v>3.2099999999999998E-7</v>
      </c>
      <c r="N261" s="12">
        <v>3.58E-7</v>
      </c>
      <c r="O261" s="12">
        <v>5.9699999999999996E-7</v>
      </c>
      <c r="P261" s="12">
        <v>4.1078099999999997</v>
      </c>
      <c r="Q261" s="12">
        <v>4.3922400000000001</v>
      </c>
      <c r="R261" s="12">
        <v>4.5263900000000001</v>
      </c>
      <c r="S261" s="12">
        <v>3.7852199999999998</v>
      </c>
      <c r="T261" s="12">
        <v>3.7261199999999999</v>
      </c>
      <c r="U261" s="12">
        <v>4.9233399999999996</v>
      </c>
      <c r="V261" s="12">
        <v>4.79026</v>
      </c>
      <c r="W261" s="12">
        <v>3.57151</v>
      </c>
      <c r="X261" s="12">
        <v>4.5055199999999997</v>
      </c>
      <c r="Y261" s="12">
        <v>3.8020100000000001</v>
      </c>
      <c r="Z261" s="12">
        <v>4.9428700000000001</v>
      </c>
      <c r="AA261" s="12">
        <v>4.5769099999999998</v>
      </c>
      <c r="AB261" s="12">
        <v>300.01499999999999</v>
      </c>
      <c r="AC261" s="12">
        <v>299.923</v>
      </c>
      <c r="AD261" s="13">
        <v>300</v>
      </c>
      <c r="AE261" s="13">
        <v>300</v>
      </c>
      <c r="AF261" s="4">
        <f t="shared" si="137"/>
        <v>7.8447434629816362E-2</v>
      </c>
      <c r="AG261" s="4">
        <f t="shared" si="138"/>
        <v>5.0633333333333322E-7</v>
      </c>
    </row>
    <row r="262" spans="1:33" x14ac:dyDescent="0.3">
      <c r="A262" s="4"/>
      <c r="B262" s="2">
        <v>9</v>
      </c>
      <c r="C262" s="12">
        <v>8.8405999999999993E-5</v>
      </c>
      <c r="D262" s="12">
        <v>1.068E-6</v>
      </c>
      <c r="E262" s="12">
        <v>5.8500000000000001E-7</v>
      </c>
      <c r="F262" s="12">
        <v>3.46E-7</v>
      </c>
      <c r="G262" s="12">
        <v>3.9999999999999998E-7</v>
      </c>
      <c r="H262" s="12">
        <v>3.9700000000000002E-7</v>
      </c>
      <c r="I262" s="12">
        <v>3.84E-7</v>
      </c>
      <c r="J262" s="12">
        <v>2.0302999999999999E-5</v>
      </c>
      <c r="K262" s="12">
        <v>4.1399999999999997E-7</v>
      </c>
      <c r="L262" s="12">
        <v>4.8100000000000003E-7</v>
      </c>
      <c r="M262" s="12">
        <v>3.65E-7</v>
      </c>
      <c r="N262" s="12">
        <v>4.0999999999999999E-7</v>
      </c>
      <c r="O262" s="12">
        <v>4.0900000000000002E-7</v>
      </c>
      <c r="P262" s="12">
        <v>3.9645600000000001</v>
      </c>
      <c r="Q262" s="12">
        <v>4.0858299999999996</v>
      </c>
      <c r="R262" s="12">
        <v>4.0985399999999998</v>
      </c>
      <c r="S262" s="12">
        <v>3.7689900000000001</v>
      </c>
      <c r="T262" s="12">
        <v>3.5905200000000002</v>
      </c>
      <c r="U262" s="12">
        <v>4.0977100000000002</v>
      </c>
      <c r="V262" s="12">
        <v>4.6409900000000004</v>
      </c>
      <c r="W262" s="12">
        <v>3.5940699999999999</v>
      </c>
      <c r="X262" s="12">
        <v>3.75</v>
      </c>
      <c r="Y262" s="12">
        <v>4.1003800000000004</v>
      </c>
      <c r="Z262" s="12">
        <v>4.9231299999999996</v>
      </c>
      <c r="AA262" s="12">
        <v>4.7339799999999999</v>
      </c>
      <c r="AB262" s="12">
        <v>300.33499999999998</v>
      </c>
      <c r="AC262" s="12">
        <v>300.12400000000002</v>
      </c>
      <c r="AD262" s="13">
        <v>300</v>
      </c>
      <c r="AE262" s="13">
        <v>300</v>
      </c>
      <c r="AF262" s="4">
        <f t="shared" si="137"/>
        <v>0.35721282171835905</v>
      </c>
      <c r="AG262" s="4">
        <f t="shared" si="138"/>
        <v>2.1301666666666665E-6</v>
      </c>
    </row>
    <row r="263" spans="1:33" x14ac:dyDescent="0.3">
      <c r="A263" s="4"/>
      <c r="B263" s="2">
        <v>10</v>
      </c>
      <c r="C263" s="12">
        <v>6.8903000000000001E-5</v>
      </c>
      <c r="D263" s="12">
        <v>1.9266000000000002E-5</v>
      </c>
      <c r="E263" s="12">
        <v>4.9999999999999998E-7</v>
      </c>
      <c r="F263" s="12">
        <v>4.7999999999999996E-7</v>
      </c>
      <c r="G263" s="12">
        <v>4.1899999999999998E-7</v>
      </c>
      <c r="H263" s="12">
        <v>4.9999999999999998E-7</v>
      </c>
      <c r="I263" s="12">
        <v>6.6400000000000002E-7</v>
      </c>
      <c r="J263" s="12">
        <v>5.0900000000000002E-7</v>
      </c>
      <c r="K263" s="12">
        <v>5.7599999999999997E-7</v>
      </c>
      <c r="L263" s="12">
        <v>9.5099999999999998E-7</v>
      </c>
      <c r="M263" s="12">
        <v>4.6499999999999999E-7</v>
      </c>
      <c r="N263" s="12">
        <v>4.1899999999999998E-7</v>
      </c>
      <c r="O263" s="12">
        <v>4.51E-7</v>
      </c>
      <c r="P263" s="12">
        <v>4.7690900000000003</v>
      </c>
      <c r="Q263" s="12">
        <v>4.9155899999999999</v>
      </c>
      <c r="R263" s="12">
        <v>3.86477</v>
      </c>
      <c r="S263" s="12">
        <v>4.7038500000000001</v>
      </c>
      <c r="T263" s="12">
        <v>4.0756699999999997</v>
      </c>
      <c r="U263" s="12">
        <v>3.85562</v>
      </c>
      <c r="V263" s="12">
        <v>3.98454</v>
      </c>
      <c r="W263" s="12">
        <v>4.7893699999999999</v>
      </c>
      <c r="X263" s="12">
        <v>4.2834099999999999</v>
      </c>
      <c r="Y263" s="12">
        <v>4.27006</v>
      </c>
      <c r="Z263" s="12">
        <v>4.2397200000000002</v>
      </c>
      <c r="AA263" s="12">
        <v>4.4835000000000003</v>
      </c>
      <c r="AB263" s="12">
        <v>299.92599999999999</v>
      </c>
      <c r="AC263" s="12">
        <v>299.95400000000001</v>
      </c>
      <c r="AD263" s="13">
        <v>300</v>
      </c>
      <c r="AE263" s="13">
        <v>300</v>
      </c>
      <c r="AF263" s="4">
        <f t="shared" si="137"/>
        <v>8.7132083643174207E-2</v>
      </c>
      <c r="AG263" s="4">
        <f t="shared" si="138"/>
        <v>2.0999999999999998E-6</v>
      </c>
    </row>
    <row r="264" spans="1:33" x14ac:dyDescent="0.3">
      <c r="A264" s="4"/>
      <c r="B264" s="2">
        <v>11</v>
      </c>
      <c r="C264" s="12">
        <v>7.3001000000000001E-5</v>
      </c>
      <c r="D264" s="12">
        <v>1.4279999999999999E-6</v>
      </c>
      <c r="E264" s="12">
        <v>8.4099999999999997E-7</v>
      </c>
      <c r="F264" s="12">
        <v>7.4700000000000001E-7</v>
      </c>
      <c r="G264" s="12">
        <v>5.7999999999999995E-7</v>
      </c>
      <c r="H264" s="12">
        <v>5.9100000000000004E-7</v>
      </c>
      <c r="I264" s="12">
        <v>6.1699999999999998E-7</v>
      </c>
      <c r="J264" s="12">
        <v>6.0200000000000002E-7</v>
      </c>
      <c r="K264" s="12">
        <v>5.5799999999999999E-7</v>
      </c>
      <c r="L264" s="12">
        <v>5.8800000000000002E-7</v>
      </c>
      <c r="M264" s="12">
        <v>5.9999999999999997E-7</v>
      </c>
      <c r="N264" s="12">
        <v>6.5400000000000001E-7</v>
      </c>
      <c r="O264" s="12">
        <v>5.4799999999999998E-7</v>
      </c>
      <c r="P264" s="12">
        <v>3.7532399999999999</v>
      </c>
      <c r="Q264" s="12">
        <v>4.7507599999999996</v>
      </c>
      <c r="R264" s="12">
        <v>4.0876700000000001</v>
      </c>
      <c r="S264" s="12">
        <v>3.75143</v>
      </c>
      <c r="T264" s="12">
        <v>3.8874499999999999</v>
      </c>
      <c r="U264" s="12">
        <v>4.5999600000000003</v>
      </c>
      <c r="V264" s="12">
        <v>4.2737699999999998</v>
      </c>
      <c r="W264" s="12">
        <v>3.8649300000000002</v>
      </c>
      <c r="X264" s="12">
        <v>3.9485399999999999</v>
      </c>
      <c r="Y264" s="12">
        <v>4.5297700000000001</v>
      </c>
      <c r="Z264" s="12">
        <v>3.6386599999999998</v>
      </c>
      <c r="AA264" s="12">
        <v>4.3610699999999998</v>
      </c>
      <c r="AB264" s="12">
        <v>299.84699999999998</v>
      </c>
      <c r="AC264" s="12">
        <v>299.86799999999999</v>
      </c>
      <c r="AD264" s="13">
        <v>300</v>
      </c>
      <c r="AE264" s="13">
        <v>300</v>
      </c>
      <c r="AF264" s="4">
        <f t="shared" si="137"/>
        <v>0.20207176942860536</v>
      </c>
      <c r="AG264" s="4">
        <f t="shared" si="138"/>
        <v>6.9616666666666681E-7</v>
      </c>
    </row>
    <row r="265" spans="1:33" x14ac:dyDescent="0.3">
      <c r="A265" s="4"/>
      <c r="B265" s="2">
        <v>12</v>
      </c>
      <c r="C265" s="12">
        <v>7.0162999999999999E-5</v>
      </c>
      <c r="D265" s="12">
        <v>1.9330999999999998E-5</v>
      </c>
      <c r="E265" s="12">
        <v>7.1399999999999996E-7</v>
      </c>
      <c r="F265" s="12">
        <v>6.0900000000000001E-7</v>
      </c>
      <c r="G265" s="12">
        <v>4.7199999999999999E-7</v>
      </c>
      <c r="H265" s="12">
        <v>4.6899999999999998E-7</v>
      </c>
      <c r="I265" s="12">
        <v>4.0499999999999999E-7</v>
      </c>
      <c r="J265" s="12">
        <v>4.8699999999999995E-7</v>
      </c>
      <c r="K265" s="12">
        <v>4.1600000000000002E-7</v>
      </c>
      <c r="L265" s="12">
        <v>4.3599999999999999E-7</v>
      </c>
      <c r="M265" s="12">
        <v>3.9000000000000002E-7</v>
      </c>
      <c r="N265" s="12">
        <v>3.6899999999999998E-7</v>
      </c>
      <c r="O265" s="12">
        <v>4.82E-7</v>
      </c>
      <c r="P265" s="12">
        <v>4.4886699999999999</v>
      </c>
      <c r="Q265" s="12">
        <v>4.1802000000000001</v>
      </c>
      <c r="R265" s="12">
        <v>4.5531100000000002</v>
      </c>
      <c r="S265" s="12">
        <v>3.63286</v>
      </c>
      <c r="T265" s="12">
        <v>4.6006900000000002</v>
      </c>
      <c r="U265" s="12">
        <v>3.51355</v>
      </c>
      <c r="V265" s="12">
        <v>3.9119100000000002</v>
      </c>
      <c r="W265" s="12">
        <v>4.2477600000000004</v>
      </c>
      <c r="X265" s="12">
        <v>3.6873399999999998</v>
      </c>
      <c r="Y265" s="12">
        <v>4.1599700000000004</v>
      </c>
      <c r="Z265" s="12">
        <v>3.85575</v>
      </c>
      <c r="AA265" s="12">
        <v>4.7849399999999997</v>
      </c>
      <c r="AB265" s="12">
        <v>299.589</v>
      </c>
      <c r="AC265" s="12">
        <v>299.95</v>
      </c>
      <c r="AD265" s="13">
        <v>300</v>
      </c>
      <c r="AE265" s="13">
        <v>300</v>
      </c>
      <c r="AF265" s="4">
        <f t="shared" si="137"/>
        <v>0.41403019213579373</v>
      </c>
      <c r="AG265" s="4">
        <f t="shared" si="138"/>
        <v>2.0483333333333333E-6</v>
      </c>
    </row>
    <row r="266" spans="1:33" x14ac:dyDescent="0.3">
      <c r="A266" s="4"/>
      <c r="B266" s="2">
        <v>13</v>
      </c>
      <c r="C266" s="12">
        <v>6.9585999999999994E-5</v>
      </c>
      <c r="D266" s="12">
        <v>1.023E-6</v>
      </c>
      <c r="E266" s="12">
        <v>5.7899999999999998E-7</v>
      </c>
      <c r="F266" s="12">
        <v>4.9399999999999995E-7</v>
      </c>
      <c r="G266" s="12">
        <v>4.1899999999999998E-7</v>
      </c>
      <c r="H266" s="12">
        <v>4.8999999999999997E-7</v>
      </c>
      <c r="I266" s="12">
        <v>4.0400000000000002E-7</v>
      </c>
      <c r="J266" s="12">
        <v>4.1800000000000001E-7</v>
      </c>
      <c r="K266" s="12">
        <v>3.5400000000000002E-7</v>
      </c>
      <c r="L266" s="12">
        <v>5.5799999999999999E-7</v>
      </c>
      <c r="M266" s="12">
        <v>3.9700000000000002E-7</v>
      </c>
      <c r="N266" s="12">
        <v>3.72E-7</v>
      </c>
      <c r="O266" s="12">
        <v>7.2500000000000005E-7</v>
      </c>
      <c r="P266" s="12">
        <v>3.5323000000000002</v>
      </c>
      <c r="Q266" s="12">
        <v>3.66032</v>
      </c>
      <c r="R266" s="12">
        <v>3.5340600000000002</v>
      </c>
      <c r="S266" s="12">
        <v>3.5541999999999998</v>
      </c>
      <c r="T266" s="12">
        <v>4.0856000000000003</v>
      </c>
      <c r="U266" s="12">
        <v>4.7550100000000004</v>
      </c>
      <c r="V266" s="12">
        <v>4.5025899999999996</v>
      </c>
      <c r="W266" s="12">
        <v>4.7664</v>
      </c>
      <c r="X266" s="12">
        <v>3.60595</v>
      </c>
      <c r="Y266" s="12">
        <v>4.2649800000000004</v>
      </c>
      <c r="Z266" s="12">
        <v>4.14907</v>
      </c>
      <c r="AA266" s="12">
        <v>4.6370899999999997</v>
      </c>
      <c r="AB266" s="12">
        <v>300.12099999999998</v>
      </c>
      <c r="AC266" s="12">
        <v>300.36500000000001</v>
      </c>
      <c r="AD266" s="13">
        <v>300</v>
      </c>
      <c r="AE266" s="13">
        <v>300</v>
      </c>
      <c r="AF266" s="4">
        <f t="shared" si="137"/>
        <v>0.3845334835875831</v>
      </c>
      <c r="AG266" s="4">
        <f t="shared" si="138"/>
        <v>5.1941666666666666E-7</v>
      </c>
    </row>
    <row r="267" spans="1:33" x14ac:dyDescent="0.3">
      <c r="A267" s="4"/>
      <c r="B267" s="2">
        <v>14</v>
      </c>
      <c r="C267" s="12">
        <v>7.3788999999999994E-5</v>
      </c>
      <c r="D267" s="12">
        <v>1.3370000000000001E-6</v>
      </c>
      <c r="E267" s="12">
        <v>9.16E-7</v>
      </c>
      <c r="F267" s="12">
        <v>6.9500000000000002E-7</v>
      </c>
      <c r="G267" s="12">
        <v>6.4799999999999998E-7</v>
      </c>
      <c r="H267" s="12">
        <v>6.1799999999999995E-7</v>
      </c>
      <c r="I267" s="12">
        <v>5.5400000000000001E-7</v>
      </c>
      <c r="J267" s="12">
        <v>4.9299999999999998E-7</v>
      </c>
      <c r="K267" s="12">
        <v>6.0100000000000005E-7</v>
      </c>
      <c r="L267" s="12">
        <v>4.1600000000000002E-7</v>
      </c>
      <c r="M267" s="12">
        <v>5.0100000000000005E-7</v>
      </c>
      <c r="N267" s="12">
        <v>4.9500000000000003E-7</v>
      </c>
      <c r="O267" s="12">
        <v>5.7299999999999996E-7</v>
      </c>
      <c r="P267" s="12">
        <v>4.6203900000000004</v>
      </c>
      <c r="Q267" s="12">
        <v>4.2050000000000001</v>
      </c>
      <c r="R267" s="12">
        <v>4.2496499999999999</v>
      </c>
      <c r="S267" s="12">
        <v>4.92753</v>
      </c>
      <c r="T267" s="12">
        <v>4.8779399999999997</v>
      </c>
      <c r="U267" s="12">
        <v>4.68241</v>
      </c>
      <c r="V267" s="12">
        <v>3.8414899999999998</v>
      </c>
      <c r="W267" s="12">
        <v>3.7351000000000001</v>
      </c>
      <c r="X267" s="12">
        <v>4.1189200000000001</v>
      </c>
      <c r="Y267" s="12">
        <v>3.9617900000000001</v>
      </c>
      <c r="Z267" s="12">
        <v>4.2627899999999999</v>
      </c>
      <c r="AA267" s="12">
        <v>3.5457800000000002</v>
      </c>
      <c r="AB267" s="12">
        <v>299.45600000000002</v>
      </c>
      <c r="AC267" s="12">
        <v>299.95699999999999</v>
      </c>
      <c r="AD267" s="13">
        <v>300</v>
      </c>
      <c r="AE267" s="13">
        <v>300</v>
      </c>
      <c r="AF267" s="4">
        <f t="shared" si="137"/>
        <v>0.54569680226292494</v>
      </c>
      <c r="AG267" s="4">
        <f t="shared" si="138"/>
        <v>6.5391666666666681E-7</v>
      </c>
    </row>
    <row r="268" spans="1:33" x14ac:dyDescent="0.3">
      <c r="A268" s="4"/>
      <c r="B268" s="2">
        <v>15</v>
      </c>
      <c r="C268" s="12">
        <v>8.7126999999999994E-5</v>
      </c>
      <c r="D268" s="12">
        <v>1.9853000000000001E-5</v>
      </c>
      <c r="E268" s="12">
        <v>4.9699999999999996E-7</v>
      </c>
      <c r="F268" s="12">
        <v>5.0200000000000002E-7</v>
      </c>
      <c r="G268" s="12">
        <v>4.34E-7</v>
      </c>
      <c r="H268" s="12">
        <v>4.2800000000000002E-7</v>
      </c>
      <c r="I268" s="12">
        <v>4.2300000000000002E-7</v>
      </c>
      <c r="J268" s="12">
        <v>4.3500000000000002E-7</v>
      </c>
      <c r="K268" s="12">
        <v>4.3300000000000003E-7</v>
      </c>
      <c r="L268" s="12">
        <v>4.7399999999999998E-7</v>
      </c>
      <c r="M268" s="12">
        <v>3.4299999999999999E-7</v>
      </c>
      <c r="N268" s="12">
        <v>4.0200000000000003E-7</v>
      </c>
      <c r="O268" s="12">
        <v>4.6199999999999998E-7</v>
      </c>
      <c r="P268" s="12">
        <v>4.0434299999999999</v>
      </c>
      <c r="Q268" s="12">
        <v>3.5533100000000002</v>
      </c>
      <c r="R268" s="12">
        <v>3.7681300000000002</v>
      </c>
      <c r="S268" s="12">
        <v>4.0021399999999998</v>
      </c>
      <c r="T268" s="12">
        <v>4.1092399999999998</v>
      </c>
      <c r="U268" s="12">
        <v>4.2446999999999999</v>
      </c>
      <c r="V268" s="12">
        <v>3.5274399999999999</v>
      </c>
      <c r="W268" s="12">
        <v>3.61564</v>
      </c>
      <c r="X268" s="12">
        <v>4.1122300000000003</v>
      </c>
      <c r="Y268" s="12">
        <v>4.0335400000000003</v>
      </c>
      <c r="Z268" s="12">
        <v>3.6593800000000001</v>
      </c>
      <c r="AA268" s="12">
        <v>4.9979399999999998</v>
      </c>
      <c r="AB268" s="12">
        <v>299.97000000000003</v>
      </c>
      <c r="AC268" s="12">
        <v>300.61500000000001</v>
      </c>
      <c r="AD268" s="13">
        <v>300</v>
      </c>
      <c r="AE268" s="13">
        <v>300</v>
      </c>
      <c r="AF268" s="4">
        <f t="shared" si="137"/>
        <v>0.61573127255322146</v>
      </c>
      <c r="AG268" s="4">
        <f t="shared" si="138"/>
        <v>2.0571666666666666E-6</v>
      </c>
    </row>
    <row r="269" spans="1:33" x14ac:dyDescent="0.3">
      <c r="A269" s="4"/>
      <c r="B269" s="2">
        <v>16</v>
      </c>
      <c r="C269" s="12">
        <v>6.9989999999999999E-5</v>
      </c>
      <c r="D269" s="12">
        <v>1.4729999999999999E-6</v>
      </c>
      <c r="E269" s="12">
        <v>5.5799999999999999E-7</v>
      </c>
      <c r="F269" s="12">
        <v>4.2599999999999998E-7</v>
      </c>
      <c r="G269" s="12">
        <v>4.39E-7</v>
      </c>
      <c r="H269" s="12">
        <v>4.3099999999999998E-7</v>
      </c>
      <c r="I269" s="12">
        <v>4.75E-7</v>
      </c>
      <c r="J269" s="12">
        <v>6.6700000000000003E-7</v>
      </c>
      <c r="K269" s="12">
        <v>4.3099999999999998E-7</v>
      </c>
      <c r="L269" s="12">
        <v>4.4700000000000002E-7</v>
      </c>
      <c r="M269" s="12">
        <v>4.3099999999999998E-7</v>
      </c>
      <c r="N269" s="12">
        <v>3.77E-7</v>
      </c>
      <c r="O269" s="12">
        <v>3.5999999999999999E-7</v>
      </c>
      <c r="P269" s="12">
        <v>4.4293699999999996</v>
      </c>
      <c r="Q269" s="12">
        <v>4.4620699999999998</v>
      </c>
      <c r="R269" s="12">
        <v>4.4053899999999997</v>
      </c>
      <c r="S269" s="12">
        <v>3.70634</v>
      </c>
      <c r="T269" s="12">
        <v>4.8509799999999998</v>
      </c>
      <c r="U269" s="12">
        <v>4.1635600000000004</v>
      </c>
      <c r="V269" s="12">
        <v>4.1501000000000001</v>
      </c>
      <c r="W269" s="12">
        <v>3.7550300000000001</v>
      </c>
      <c r="X269" s="12">
        <v>3.9760800000000001</v>
      </c>
      <c r="Y269" s="12">
        <v>4.6983800000000002</v>
      </c>
      <c r="Z269" s="12">
        <v>3.5480499999999999</v>
      </c>
      <c r="AA269" s="12">
        <v>4.5374400000000001</v>
      </c>
      <c r="AB269" s="12">
        <v>299.83499999999998</v>
      </c>
      <c r="AC269" s="12">
        <v>299.92</v>
      </c>
      <c r="AD269" s="13">
        <v>300</v>
      </c>
      <c r="AE269" s="13">
        <v>300</v>
      </c>
      <c r="AF269" s="4">
        <f t="shared" si="137"/>
        <v>0.18337120820893396</v>
      </c>
      <c r="AG269" s="4">
        <f t="shared" si="138"/>
        <v>5.4291666666666662E-7</v>
      </c>
    </row>
    <row r="270" spans="1:33" x14ac:dyDescent="0.3">
      <c r="A270" s="4"/>
      <c r="B270" s="2">
        <v>17</v>
      </c>
      <c r="C270" s="12">
        <v>6.9634000000000004E-5</v>
      </c>
      <c r="D270" s="12">
        <v>1.9103999999999999E-5</v>
      </c>
      <c r="E270" s="12">
        <v>5.1900000000000003E-7</v>
      </c>
      <c r="F270" s="12">
        <v>5.2300000000000001E-7</v>
      </c>
      <c r="G270" s="12">
        <v>4.1600000000000002E-7</v>
      </c>
      <c r="H270" s="12">
        <v>6.5899999999999996E-7</v>
      </c>
      <c r="I270" s="12">
        <v>6.6199999999999997E-7</v>
      </c>
      <c r="J270" s="12">
        <v>4.39E-7</v>
      </c>
      <c r="K270" s="12">
        <v>3.8500000000000002E-7</v>
      </c>
      <c r="L270" s="12">
        <v>3.72E-7</v>
      </c>
      <c r="M270" s="12">
        <v>4.6199999999999998E-7</v>
      </c>
      <c r="N270" s="12">
        <v>4.5200000000000002E-7</v>
      </c>
      <c r="O270" s="12">
        <v>4.3099999999999998E-7</v>
      </c>
      <c r="P270" s="12">
        <v>4.4915099999999999</v>
      </c>
      <c r="Q270" s="12">
        <v>4.0101000000000004</v>
      </c>
      <c r="R270" s="12">
        <v>4.1681699999999999</v>
      </c>
      <c r="S270" s="12">
        <v>3.6353900000000001</v>
      </c>
      <c r="T270" s="12">
        <v>4.8784299999999998</v>
      </c>
      <c r="U270" s="12">
        <v>4.6575800000000003</v>
      </c>
      <c r="V270" s="12">
        <v>3.7160000000000002</v>
      </c>
      <c r="W270" s="12">
        <v>4.5359299999999996</v>
      </c>
      <c r="X270" s="12">
        <v>3.93316</v>
      </c>
      <c r="Y270" s="12">
        <v>4.2443999999999997</v>
      </c>
      <c r="Z270" s="12">
        <v>4.9149200000000004</v>
      </c>
      <c r="AA270" s="12">
        <v>3.5920299999999998</v>
      </c>
      <c r="AB270" s="12">
        <v>300.31599999999997</v>
      </c>
      <c r="AC270" s="12">
        <v>299.88299999999998</v>
      </c>
      <c r="AD270" s="13">
        <v>300</v>
      </c>
      <c r="AE270" s="13">
        <v>300</v>
      </c>
      <c r="AF270" s="4">
        <f t="shared" si="137"/>
        <v>0.33696438980994414</v>
      </c>
      <c r="AG270" s="4">
        <f t="shared" si="138"/>
        <v>2.0353333333333332E-6</v>
      </c>
    </row>
    <row r="271" spans="1:33" x14ac:dyDescent="0.3">
      <c r="A271" s="4"/>
      <c r="B271" s="2">
        <v>18</v>
      </c>
      <c r="C271" s="12">
        <v>6.8623999999999999E-5</v>
      </c>
      <c r="D271" s="12">
        <v>1.9289000000000001E-5</v>
      </c>
      <c r="E271" s="12">
        <v>5.7899999999999998E-7</v>
      </c>
      <c r="F271" s="12">
        <v>4.03E-7</v>
      </c>
      <c r="G271" s="12">
        <v>4.1100000000000001E-7</v>
      </c>
      <c r="H271" s="12">
        <v>4.3599999999999999E-7</v>
      </c>
      <c r="I271" s="12">
        <v>4.4200000000000001E-7</v>
      </c>
      <c r="J271" s="12">
        <v>4.4799999999999999E-7</v>
      </c>
      <c r="K271" s="12">
        <v>5.3399999999999999E-7</v>
      </c>
      <c r="L271" s="12">
        <v>4.01E-7</v>
      </c>
      <c r="M271" s="12">
        <v>4.3099999999999998E-7</v>
      </c>
      <c r="N271" s="12">
        <v>5.0900000000000002E-7</v>
      </c>
      <c r="O271" s="12">
        <v>7.1200000000000002E-7</v>
      </c>
      <c r="P271" s="12">
        <v>4.3016399999999999</v>
      </c>
      <c r="Q271" s="12">
        <v>4.8173000000000004</v>
      </c>
      <c r="R271" s="12">
        <v>4.65829</v>
      </c>
      <c r="S271" s="12">
        <v>4.7180400000000002</v>
      </c>
      <c r="T271" s="12">
        <v>4.7749699999999997</v>
      </c>
      <c r="U271" s="12">
        <v>3.6335199999999999</v>
      </c>
      <c r="V271" s="12">
        <v>4.9068399999999999</v>
      </c>
      <c r="W271" s="12">
        <v>3.7014200000000002</v>
      </c>
      <c r="X271" s="12">
        <v>3.8467799999999999</v>
      </c>
      <c r="Y271" s="12">
        <v>3.57395</v>
      </c>
      <c r="Z271" s="12">
        <v>4.0989599999999999</v>
      </c>
      <c r="AA271" s="12">
        <v>3.6318700000000002</v>
      </c>
      <c r="AB271" s="12">
        <v>299.93900000000002</v>
      </c>
      <c r="AC271" s="12">
        <v>300.24299999999999</v>
      </c>
      <c r="AD271" s="13">
        <v>300</v>
      </c>
      <c r="AE271" s="13">
        <v>300</v>
      </c>
      <c r="AF271" s="4">
        <f t="shared" si="137"/>
        <v>0.25053941805631097</v>
      </c>
      <c r="AG271" s="4">
        <f t="shared" si="138"/>
        <v>2.0495833333333331E-6</v>
      </c>
    </row>
    <row r="272" spans="1:33" x14ac:dyDescent="0.3">
      <c r="A272" s="4"/>
      <c r="B272" s="2">
        <v>19</v>
      </c>
      <c r="C272" s="12">
        <v>6.8010999999999996E-5</v>
      </c>
      <c r="D272" s="12">
        <v>1.4959999999999999E-6</v>
      </c>
      <c r="E272" s="12">
        <v>5.3300000000000002E-7</v>
      </c>
      <c r="F272" s="12">
        <v>4.9500000000000003E-7</v>
      </c>
      <c r="G272" s="12">
        <v>5.06E-7</v>
      </c>
      <c r="H272" s="12">
        <v>4.27E-7</v>
      </c>
      <c r="I272" s="12">
        <v>7.6199999999999997E-7</v>
      </c>
      <c r="J272" s="12">
        <v>4.8100000000000003E-7</v>
      </c>
      <c r="K272" s="12">
        <v>5.4600000000000005E-7</v>
      </c>
      <c r="L272" s="12">
        <v>3.6199999999999999E-7</v>
      </c>
      <c r="M272" s="12">
        <v>4.1300000000000001E-7</v>
      </c>
      <c r="N272" s="12">
        <v>5.13E-7</v>
      </c>
      <c r="O272" s="12">
        <v>5.3200000000000005E-7</v>
      </c>
      <c r="P272" s="12">
        <v>4.6328399999999998</v>
      </c>
      <c r="Q272" s="12">
        <v>4.3093500000000002</v>
      </c>
      <c r="R272" s="12">
        <v>4.1405500000000002</v>
      </c>
      <c r="S272" s="12">
        <v>3.79365</v>
      </c>
      <c r="T272" s="12">
        <v>4.2490800000000002</v>
      </c>
      <c r="U272" s="12">
        <v>3.8117999999999999</v>
      </c>
      <c r="V272" s="12">
        <v>4.4271200000000004</v>
      </c>
      <c r="W272" s="12">
        <v>3.5198200000000002</v>
      </c>
      <c r="X272" s="12">
        <v>4.7604100000000003</v>
      </c>
      <c r="Y272" s="12">
        <v>3.5739299999999998</v>
      </c>
      <c r="Z272" s="12">
        <v>4.3268700000000004</v>
      </c>
      <c r="AA272" s="12">
        <v>3.9101400000000002</v>
      </c>
      <c r="AB272" s="12">
        <v>300.11200000000002</v>
      </c>
      <c r="AC272" s="12">
        <v>300.03500000000003</v>
      </c>
      <c r="AD272" s="13">
        <v>300</v>
      </c>
      <c r="AE272" s="13">
        <v>300</v>
      </c>
      <c r="AF272" s="4">
        <f t="shared" si="137"/>
        <v>0.11734138229971107</v>
      </c>
      <c r="AG272" s="4">
        <f t="shared" si="138"/>
        <v>5.8883333333333338E-7</v>
      </c>
    </row>
    <row r="273" spans="1:33" x14ac:dyDescent="0.3">
      <c r="A273" s="4"/>
      <c r="B273" s="2">
        <v>20</v>
      </c>
      <c r="C273" s="12">
        <v>7.0489999999999998E-5</v>
      </c>
      <c r="D273" s="12">
        <v>1.8984999999999999E-5</v>
      </c>
      <c r="E273" s="12">
        <v>5.3499999999999996E-7</v>
      </c>
      <c r="F273" s="12">
        <v>4.0699999999999998E-7</v>
      </c>
      <c r="G273" s="12">
        <v>4.6600000000000002E-7</v>
      </c>
      <c r="H273" s="12">
        <v>3.9900000000000001E-7</v>
      </c>
      <c r="I273" s="12">
        <v>4.3000000000000001E-7</v>
      </c>
      <c r="J273" s="12">
        <v>3.9400000000000001E-7</v>
      </c>
      <c r="K273" s="12">
        <v>3.9400000000000001E-7</v>
      </c>
      <c r="L273" s="12">
        <v>4.5400000000000002E-7</v>
      </c>
      <c r="M273" s="12">
        <v>4.4099999999999999E-7</v>
      </c>
      <c r="N273" s="12">
        <v>2.0993E-5</v>
      </c>
      <c r="O273" s="12">
        <v>4.2E-7</v>
      </c>
      <c r="P273" s="12">
        <v>4.55206</v>
      </c>
      <c r="Q273" s="12">
        <v>4.3590900000000001</v>
      </c>
      <c r="R273" s="12">
        <v>3.5019399999999998</v>
      </c>
      <c r="S273" s="12">
        <v>3.8327399999999998</v>
      </c>
      <c r="T273" s="12">
        <v>4.1867299999999998</v>
      </c>
      <c r="U273" s="12">
        <v>4.3272300000000001</v>
      </c>
      <c r="V273" s="12">
        <v>4.5175799999999997</v>
      </c>
      <c r="W273" s="12">
        <v>4.3976100000000002</v>
      </c>
      <c r="X273" s="12">
        <v>4.4259399999999998</v>
      </c>
      <c r="Y273" s="12">
        <v>3.6972999999999998</v>
      </c>
      <c r="Z273" s="12">
        <v>3.71665</v>
      </c>
      <c r="AA273" s="12">
        <v>4.2689899999999996</v>
      </c>
      <c r="AB273" s="12">
        <v>300.13900000000001</v>
      </c>
      <c r="AC273" s="12">
        <v>300.024</v>
      </c>
      <c r="AD273" s="13">
        <v>300</v>
      </c>
      <c r="AE273" s="13">
        <v>300</v>
      </c>
      <c r="AF273" s="4">
        <f t="shared" si="137"/>
        <v>0.14105672617781409</v>
      </c>
      <c r="AG273" s="4">
        <f t="shared" si="138"/>
        <v>3.6931666666666671E-6</v>
      </c>
    </row>
    <row r="274" spans="1:33" x14ac:dyDescent="0.3">
      <c r="A274" s="4"/>
      <c r="B274" s="2">
        <v>21</v>
      </c>
      <c r="C274" s="12">
        <v>7.0557999999999998E-5</v>
      </c>
      <c r="D274" s="12">
        <v>1.37E-6</v>
      </c>
      <c r="E274" s="12">
        <v>1.1039999999999999E-6</v>
      </c>
      <c r="F274" s="12">
        <v>5.5400000000000001E-7</v>
      </c>
      <c r="G274" s="12">
        <v>5.7000000000000005E-7</v>
      </c>
      <c r="H274" s="12">
        <v>6.4899999999999995E-7</v>
      </c>
      <c r="I274" s="12">
        <v>5.5199999999999997E-7</v>
      </c>
      <c r="J274" s="12">
        <v>5.3799999999999997E-7</v>
      </c>
      <c r="K274" s="12">
        <v>5.8100000000000003E-7</v>
      </c>
      <c r="L274" s="12">
        <v>4.7300000000000001E-7</v>
      </c>
      <c r="M274" s="12">
        <v>4.4099999999999999E-7</v>
      </c>
      <c r="N274" s="12">
        <v>7.1200000000000002E-7</v>
      </c>
      <c r="O274" s="12">
        <v>5.1799999999999995E-7</v>
      </c>
      <c r="P274" s="12">
        <v>4.3078799999999999</v>
      </c>
      <c r="Q274" s="12">
        <v>3.9944999999999999</v>
      </c>
      <c r="R274" s="12">
        <v>3.7869100000000002</v>
      </c>
      <c r="S274" s="12">
        <v>4.54704</v>
      </c>
      <c r="T274" s="12">
        <v>4.0526</v>
      </c>
      <c r="U274" s="12">
        <v>3.5972900000000001</v>
      </c>
      <c r="V274" s="12">
        <v>3.5087199999999998</v>
      </c>
      <c r="W274" s="12">
        <v>3.8495200000000001</v>
      </c>
      <c r="X274" s="12">
        <v>4.5895799999999998</v>
      </c>
      <c r="Y274" s="12">
        <v>3.5398200000000002</v>
      </c>
      <c r="Z274" s="12">
        <v>3.6492800000000001</v>
      </c>
      <c r="AA274" s="12">
        <v>4.9378500000000001</v>
      </c>
      <c r="AB274" s="12">
        <v>300.38799999999998</v>
      </c>
      <c r="AC274" s="12">
        <v>300.42700000000002</v>
      </c>
      <c r="AD274" s="13">
        <v>300</v>
      </c>
      <c r="AE274" s="13">
        <v>300</v>
      </c>
      <c r="AF274" s="4">
        <f t="shared" si="137"/>
        <v>0.57695147109613987</v>
      </c>
      <c r="AG274" s="4">
        <f t="shared" si="138"/>
        <v>6.7183333333333337E-7</v>
      </c>
    </row>
    <row r="275" spans="1:33" x14ac:dyDescent="0.3">
      <c r="A275" s="4"/>
      <c r="B275" s="2">
        <v>22</v>
      </c>
      <c r="C275" s="12">
        <v>7.4983999999999999E-5</v>
      </c>
      <c r="D275" s="12">
        <v>1.8930999999999999E-5</v>
      </c>
      <c r="E275" s="12">
        <v>6.0900000000000001E-7</v>
      </c>
      <c r="F275" s="12">
        <v>5.4899999999999995E-7</v>
      </c>
      <c r="G275" s="12">
        <v>4.34E-7</v>
      </c>
      <c r="H275" s="12">
        <v>4.82E-7</v>
      </c>
      <c r="I275" s="12">
        <v>5.1099999999999996E-7</v>
      </c>
      <c r="J275" s="12">
        <v>5.1099999999999996E-7</v>
      </c>
      <c r="K275" s="12">
        <v>8.1200000000000002E-7</v>
      </c>
      <c r="L275" s="12">
        <v>4.9299999999999998E-7</v>
      </c>
      <c r="M275" s="12">
        <v>6.7800000000000001E-7</v>
      </c>
      <c r="N275" s="12">
        <v>4.1899999999999998E-7</v>
      </c>
      <c r="O275" s="12">
        <v>4.6100000000000001E-7</v>
      </c>
      <c r="P275" s="12">
        <v>4.6058199999999996</v>
      </c>
      <c r="Q275" s="12">
        <v>4.7571899999999996</v>
      </c>
      <c r="R275" s="12">
        <v>3.9034</v>
      </c>
      <c r="S275" s="12">
        <v>3.6187900000000002</v>
      </c>
      <c r="T275" s="12">
        <v>4.77719</v>
      </c>
      <c r="U275" s="12">
        <v>3.9156599999999999</v>
      </c>
      <c r="V275" s="12">
        <v>4.5071000000000003</v>
      </c>
      <c r="W275" s="12">
        <v>3.8762599999999998</v>
      </c>
      <c r="X275" s="12">
        <v>3.77935</v>
      </c>
      <c r="Y275" s="12">
        <v>3.92937</v>
      </c>
      <c r="Z275" s="12">
        <v>4.80776</v>
      </c>
      <c r="AA275" s="12">
        <v>4.7657699999999998</v>
      </c>
      <c r="AB275" s="12">
        <v>300.024</v>
      </c>
      <c r="AC275" s="12">
        <v>299.74700000000001</v>
      </c>
      <c r="AD275" s="13">
        <v>300</v>
      </c>
      <c r="AE275" s="13">
        <v>300</v>
      </c>
      <c r="AF275" s="4">
        <f t="shared" si="137"/>
        <v>0.25413579047429136</v>
      </c>
      <c r="AG275" s="4">
        <f t="shared" si="138"/>
        <v>2.0741666666666666E-6</v>
      </c>
    </row>
    <row r="276" spans="1:33" x14ac:dyDescent="0.3">
      <c r="A276" s="4"/>
      <c r="B276" s="2">
        <v>23</v>
      </c>
      <c r="C276" s="12">
        <v>6.8703999999999998E-5</v>
      </c>
      <c r="D276" s="12">
        <v>1.9216999999999999E-5</v>
      </c>
      <c r="E276" s="12">
        <v>5.1500000000000005E-7</v>
      </c>
      <c r="F276" s="12">
        <v>4.1600000000000002E-7</v>
      </c>
      <c r="G276" s="12">
        <v>4.0499999999999999E-7</v>
      </c>
      <c r="H276" s="12">
        <v>4.5200000000000002E-7</v>
      </c>
      <c r="I276" s="12">
        <v>4.01E-7</v>
      </c>
      <c r="J276" s="12">
        <v>4.32E-7</v>
      </c>
      <c r="K276" s="12">
        <v>4.5699999999999998E-7</v>
      </c>
      <c r="L276" s="12">
        <v>7.9800000000000003E-7</v>
      </c>
      <c r="M276" s="12">
        <v>8.1399999999999996E-7</v>
      </c>
      <c r="N276" s="12">
        <v>4.15E-7</v>
      </c>
      <c r="O276" s="12">
        <v>4.5400000000000002E-7</v>
      </c>
      <c r="P276" s="12">
        <v>3.8940399999999999</v>
      </c>
      <c r="Q276" s="12">
        <v>3.5569999999999999</v>
      </c>
      <c r="R276" s="12">
        <v>3.5903</v>
      </c>
      <c r="S276" s="12">
        <v>3.6224099999999999</v>
      </c>
      <c r="T276" s="12">
        <v>3.9229099999999999</v>
      </c>
      <c r="U276" s="12">
        <v>3.7978299999999998</v>
      </c>
      <c r="V276" s="12">
        <v>4.3112599999999999</v>
      </c>
      <c r="W276" s="12">
        <v>4.0374800000000004</v>
      </c>
      <c r="X276" s="12">
        <v>4.2690200000000003</v>
      </c>
      <c r="Y276" s="12">
        <v>3.53017</v>
      </c>
      <c r="Z276" s="12">
        <v>3.6453000000000002</v>
      </c>
      <c r="AA276" s="12">
        <v>4.7731599999999998</v>
      </c>
      <c r="AB276" s="12">
        <v>300.22699999999998</v>
      </c>
      <c r="AC276" s="12">
        <v>300.48599999999999</v>
      </c>
      <c r="AD276" s="13">
        <v>300</v>
      </c>
      <c r="AE276" s="13">
        <v>300</v>
      </c>
      <c r="AF276" s="4">
        <f t="shared" si="137"/>
        <v>0.53640003728558705</v>
      </c>
      <c r="AG276" s="4">
        <f t="shared" si="138"/>
        <v>2.0646666666666661E-6</v>
      </c>
    </row>
    <row r="277" spans="1:33" x14ac:dyDescent="0.3">
      <c r="A277" s="4"/>
      <c r="B277" s="2">
        <v>24</v>
      </c>
      <c r="C277" s="12">
        <v>7.1044000000000006E-5</v>
      </c>
      <c r="D277" s="12">
        <v>1.395E-6</v>
      </c>
      <c r="E277" s="12">
        <v>7.3300000000000001E-7</v>
      </c>
      <c r="F277" s="12">
        <v>4.7800000000000002E-7</v>
      </c>
      <c r="G277" s="12">
        <v>5.3000000000000001E-7</v>
      </c>
      <c r="H277" s="12">
        <v>4.5600000000000001E-7</v>
      </c>
      <c r="I277" s="12">
        <v>6.5700000000000002E-7</v>
      </c>
      <c r="J277" s="12">
        <v>5.3099999999999998E-7</v>
      </c>
      <c r="K277" s="12">
        <v>5.9400000000000005E-7</v>
      </c>
      <c r="L277" s="12">
        <v>4.9900000000000001E-7</v>
      </c>
      <c r="M277" s="12">
        <v>4.7199999999999999E-7</v>
      </c>
      <c r="N277" s="12">
        <v>7.61E-7</v>
      </c>
      <c r="O277" s="12">
        <v>4.8299999999999997E-7</v>
      </c>
      <c r="P277" s="12">
        <v>3.7863199999999999</v>
      </c>
      <c r="Q277" s="12">
        <v>4.7412400000000003</v>
      </c>
      <c r="R277" s="12">
        <v>3.5438499999999999</v>
      </c>
      <c r="S277" s="12">
        <v>4.1358600000000001</v>
      </c>
      <c r="T277" s="12">
        <v>4.5527100000000003</v>
      </c>
      <c r="U277" s="12">
        <v>3.8881899999999998</v>
      </c>
      <c r="V277" s="12">
        <v>4.5963200000000004</v>
      </c>
      <c r="W277" s="12">
        <v>3.9923500000000001</v>
      </c>
      <c r="X277" s="12">
        <v>3.6061700000000001</v>
      </c>
      <c r="Y277" s="12">
        <v>4.8119500000000004</v>
      </c>
      <c r="Z277" s="12">
        <v>3.7074500000000001</v>
      </c>
      <c r="AA277" s="12">
        <v>3.5866799999999999</v>
      </c>
      <c r="AB277" s="12">
        <v>299.88200000000001</v>
      </c>
      <c r="AC277" s="12">
        <v>299.83300000000003</v>
      </c>
      <c r="AD277" s="13">
        <v>300</v>
      </c>
      <c r="AE277" s="13">
        <v>300</v>
      </c>
      <c r="AF277" s="4">
        <f t="shared" si="137"/>
        <v>0.20448227307028319</v>
      </c>
      <c r="AG277" s="4">
        <f t="shared" si="138"/>
        <v>6.3241666666666657E-7</v>
      </c>
    </row>
    <row r="278" spans="1:33" x14ac:dyDescent="0.3">
      <c r="A278" s="4"/>
      <c r="B278" s="2">
        <v>25</v>
      </c>
      <c r="C278" s="12">
        <v>7.4173999999999998E-5</v>
      </c>
      <c r="D278" s="12">
        <v>1.1710000000000001E-6</v>
      </c>
      <c r="E278" s="12">
        <v>5.8999999999999996E-7</v>
      </c>
      <c r="F278" s="12">
        <v>4.2800000000000002E-7</v>
      </c>
      <c r="G278" s="12">
        <v>5.8400000000000004E-7</v>
      </c>
      <c r="H278" s="12">
        <v>5.2799999999999996E-7</v>
      </c>
      <c r="I278" s="12">
        <v>5.1799999999999995E-7</v>
      </c>
      <c r="J278" s="12">
        <v>5.9400000000000005E-7</v>
      </c>
      <c r="K278" s="12">
        <v>6.5799999999999999E-7</v>
      </c>
      <c r="L278" s="12">
        <v>5.0100000000000005E-7</v>
      </c>
      <c r="M278" s="12">
        <v>4.9699999999999996E-7</v>
      </c>
      <c r="N278" s="12">
        <v>5.9299999999999998E-7</v>
      </c>
      <c r="O278" s="12">
        <v>5.6700000000000003E-7</v>
      </c>
      <c r="P278" s="12">
        <v>4.1182299999999996</v>
      </c>
      <c r="Q278" s="12">
        <v>4.4850099999999999</v>
      </c>
      <c r="R278" s="12">
        <v>4.3634000000000004</v>
      </c>
      <c r="S278" s="12">
        <v>3.9440900000000001</v>
      </c>
      <c r="T278" s="12">
        <v>3.5443799999999999</v>
      </c>
      <c r="U278" s="12">
        <v>4.0315799999999999</v>
      </c>
      <c r="V278" s="12">
        <v>4.6310799999999999</v>
      </c>
      <c r="W278" s="12">
        <v>4.1428000000000003</v>
      </c>
      <c r="X278" s="12">
        <v>3.6196000000000002</v>
      </c>
      <c r="Y278" s="12">
        <v>4.1638099999999998</v>
      </c>
      <c r="Z278" s="12">
        <v>4.2601300000000002</v>
      </c>
      <c r="AA278" s="12">
        <v>4.8887600000000004</v>
      </c>
      <c r="AB278" s="12">
        <v>299.72199999999998</v>
      </c>
      <c r="AC278" s="12">
        <v>299.64100000000002</v>
      </c>
      <c r="AD278" s="13">
        <v>300</v>
      </c>
      <c r="AE278" s="13">
        <v>300</v>
      </c>
      <c r="AF278" s="4">
        <f t="shared" si="137"/>
        <v>0.45405396155082389</v>
      </c>
      <c r="AG278" s="4">
        <f t="shared" si="138"/>
        <v>6.0241666666666664E-7</v>
      </c>
    </row>
    <row r="279" spans="1:33" x14ac:dyDescent="0.3">
      <c r="A279" s="4"/>
      <c r="B279" s="2">
        <v>26</v>
      </c>
      <c r="C279" s="12">
        <v>6.8338999999999997E-5</v>
      </c>
      <c r="D279" s="12">
        <v>1.19E-6</v>
      </c>
      <c r="E279" s="12">
        <v>5.8100000000000003E-7</v>
      </c>
      <c r="F279" s="12">
        <v>5.7199999999999999E-7</v>
      </c>
      <c r="G279" s="12">
        <v>4.9800000000000004E-7</v>
      </c>
      <c r="H279" s="12">
        <v>4.4200000000000001E-7</v>
      </c>
      <c r="I279" s="12">
        <v>1.7060000000000001E-6</v>
      </c>
      <c r="J279" s="12">
        <v>4.9900000000000001E-7</v>
      </c>
      <c r="K279" s="12">
        <v>4.7999999999999996E-7</v>
      </c>
      <c r="L279" s="12">
        <v>4.7E-7</v>
      </c>
      <c r="M279" s="12">
        <v>4.1800000000000001E-7</v>
      </c>
      <c r="N279" s="12">
        <v>5.1699999999999998E-7</v>
      </c>
      <c r="O279" s="12">
        <v>5.3399999999999999E-7</v>
      </c>
      <c r="P279" s="12">
        <v>3.5680100000000001</v>
      </c>
      <c r="Q279" s="12">
        <v>4.06595</v>
      </c>
      <c r="R279" s="12">
        <v>4.8930699999999998</v>
      </c>
      <c r="S279" s="12">
        <v>3.8549699999999998</v>
      </c>
      <c r="T279" s="12">
        <v>4.3190499999999998</v>
      </c>
      <c r="U279" s="12">
        <v>3.7144900000000001</v>
      </c>
      <c r="V279" s="12">
        <v>4.2929399999999998</v>
      </c>
      <c r="W279" s="12">
        <v>4.22926</v>
      </c>
      <c r="X279" s="12">
        <v>3.5722</v>
      </c>
      <c r="Y279" s="12">
        <v>4.2041300000000001</v>
      </c>
      <c r="Z279" s="12">
        <v>3.71922</v>
      </c>
      <c r="AA279" s="12">
        <v>4.10846</v>
      </c>
      <c r="AB279" s="12">
        <v>299.99</v>
      </c>
      <c r="AC279" s="12">
        <v>300.20699999999999</v>
      </c>
      <c r="AD279" s="13">
        <v>300</v>
      </c>
      <c r="AE279" s="13">
        <v>300</v>
      </c>
      <c r="AF279" s="4">
        <f t="shared" si="137"/>
        <v>0.20724140512937364</v>
      </c>
      <c r="AG279" s="4">
        <f t="shared" si="138"/>
        <v>6.5891666666666676E-7</v>
      </c>
    </row>
    <row r="280" spans="1:33" x14ac:dyDescent="0.3">
      <c r="A280" s="4"/>
      <c r="B280" s="2">
        <v>27</v>
      </c>
      <c r="C280" s="12">
        <v>8.1772000000000002E-5</v>
      </c>
      <c r="D280" s="12">
        <v>1.573E-6</v>
      </c>
      <c r="E280" s="12">
        <v>5.9699999999999996E-7</v>
      </c>
      <c r="F280" s="12">
        <v>5.8599999999999998E-7</v>
      </c>
      <c r="G280" s="12">
        <v>4.63E-7</v>
      </c>
      <c r="H280" s="12">
        <v>4.6699999999999999E-7</v>
      </c>
      <c r="I280" s="12">
        <v>4.4700000000000002E-7</v>
      </c>
      <c r="J280" s="12">
        <v>4.6199999999999998E-7</v>
      </c>
      <c r="K280" s="12">
        <v>4.6199999999999998E-7</v>
      </c>
      <c r="L280" s="12">
        <v>6.5000000000000002E-7</v>
      </c>
      <c r="M280" s="12">
        <v>2.1274E-5</v>
      </c>
      <c r="N280" s="12">
        <v>6.1600000000000001E-7</v>
      </c>
      <c r="O280" s="12">
        <v>4.9999999999999998E-7</v>
      </c>
      <c r="P280" s="12">
        <v>4.59354</v>
      </c>
      <c r="Q280" s="12">
        <v>4.61043</v>
      </c>
      <c r="R280" s="12">
        <v>3.9662799999999998</v>
      </c>
      <c r="S280" s="12">
        <v>4.0765000000000002</v>
      </c>
      <c r="T280" s="12">
        <v>3.9321799999999998</v>
      </c>
      <c r="U280" s="12">
        <v>3.98271</v>
      </c>
      <c r="V280" s="12">
        <v>4.2585699999999997</v>
      </c>
      <c r="W280" s="12">
        <v>3.8409</v>
      </c>
      <c r="X280" s="12">
        <v>4.8433000000000002</v>
      </c>
      <c r="Y280" s="12">
        <v>4.4254899999999999</v>
      </c>
      <c r="Z280" s="12">
        <v>3.7095099999999999</v>
      </c>
      <c r="AA280" s="12">
        <v>3.54786</v>
      </c>
      <c r="AB280" s="12">
        <v>299.67700000000002</v>
      </c>
      <c r="AC280" s="12">
        <v>300.05</v>
      </c>
      <c r="AD280" s="13">
        <v>300</v>
      </c>
      <c r="AE280" s="13">
        <v>300</v>
      </c>
      <c r="AF280" s="4">
        <f t="shared" si="137"/>
        <v>0.32684705903524303</v>
      </c>
      <c r="AG280" s="4">
        <f t="shared" si="138"/>
        <v>2.3414166666666664E-6</v>
      </c>
    </row>
    <row r="281" spans="1:33" x14ac:dyDescent="0.3">
      <c r="A281" s="4"/>
      <c r="B281" s="2">
        <v>28</v>
      </c>
      <c r="C281" s="12">
        <v>6.8903000000000001E-5</v>
      </c>
      <c r="D281" s="12">
        <v>7.5300000000000003E-7</v>
      </c>
      <c r="E281" s="12">
        <v>4.8599999999999998E-7</v>
      </c>
      <c r="F281" s="12">
        <v>3.6300000000000001E-7</v>
      </c>
      <c r="G281" s="12">
        <v>4.5400000000000002E-7</v>
      </c>
      <c r="H281" s="12">
        <v>4.2599999999999998E-7</v>
      </c>
      <c r="I281" s="12">
        <v>4.27E-7</v>
      </c>
      <c r="J281" s="12">
        <v>3.3999999999999997E-7</v>
      </c>
      <c r="K281" s="12">
        <v>3.6199999999999999E-7</v>
      </c>
      <c r="L281" s="12">
        <v>3.9499999999999998E-7</v>
      </c>
      <c r="M281" s="12">
        <v>3.8000000000000001E-7</v>
      </c>
      <c r="N281" s="12">
        <v>3.89E-7</v>
      </c>
      <c r="O281" s="12">
        <v>3.6899999999999998E-7</v>
      </c>
      <c r="P281" s="12">
        <v>4.9126500000000002</v>
      </c>
      <c r="Q281" s="12">
        <v>3.8115000000000001</v>
      </c>
      <c r="R281" s="12">
        <v>4.9220100000000002</v>
      </c>
      <c r="S281" s="12">
        <v>3.6759599999999999</v>
      </c>
      <c r="T281" s="12">
        <v>4.5053599999999996</v>
      </c>
      <c r="U281" s="12">
        <v>4.7348400000000002</v>
      </c>
      <c r="V281" s="12">
        <v>3.7811599999999999</v>
      </c>
      <c r="W281" s="12">
        <v>4.6970200000000002</v>
      </c>
      <c r="X281" s="12">
        <v>4.60182</v>
      </c>
      <c r="Y281" s="12">
        <v>3.5681400000000001</v>
      </c>
      <c r="Z281" s="12">
        <v>4.92258</v>
      </c>
      <c r="AA281" s="12">
        <v>3.6118800000000002</v>
      </c>
      <c r="AB281" s="12">
        <v>299.60000000000002</v>
      </c>
      <c r="AC281" s="12">
        <v>299.96600000000001</v>
      </c>
      <c r="AD281" s="13">
        <v>300</v>
      </c>
      <c r="AE281" s="13">
        <v>300</v>
      </c>
      <c r="AF281" s="4">
        <f t="shared" si="137"/>
        <v>0.40144239935510206</v>
      </c>
      <c r="AG281" s="4">
        <f t="shared" si="138"/>
        <v>4.2866666666666661E-7</v>
      </c>
    </row>
    <row r="282" spans="1:33" x14ac:dyDescent="0.3">
      <c r="A282" s="4"/>
      <c r="B282" s="2">
        <v>29</v>
      </c>
      <c r="C282" s="12">
        <v>7.1865000000000004E-5</v>
      </c>
      <c r="D282" s="12">
        <v>1.393E-6</v>
      </c>
      <c r="E282" s="12">
        <v>5.2900000000000004E-7</v>
      </c>
      <c r="F282" s="12">
        <v>3.9200000000000002E-7</v>
      </c>
      <c r="G282" s="12">
        <v>5.5000000000000003E-7</v>
      </c>
      <c r="H282" s="12">
        <v>1.9865E-5</v>
      </c>
      <c r="I282" s="12">
        <v>4.75E-7</v>
      </c>
      <c r="J282" s="12">
        <v>7.2699999999999999E-7</v>
      </c>
      <c r="K282" s="12">
        <v>3.41E-7</v>
      </c>
      <c r="L282" s="12">
        <v>4.6800000000000001E-7</v>
      </c>
      <c r="M282" s="12">
        <v>4.3099999999999998E-7</v>
      </c>
      <c r="N282" s="12">
        <v>5.0699999999999997E-7</v>
      </c>
      <c r="O282" s="12">
        <v>3.7300000000000002E-7</v>
      </c>
      <c r="P282" s="12">
        <v>3.8913799999999998</v>
      </c>
      <c r="Q282" s="12">
        <v>3.7172200000000002</v>
      </c>
      <c r="R282" s="12">
        <v>4.1561899999999996</v>
      </c>
      <c r="S282" s="12">
        <v>3.9720599999999999</v>
      </c>
      <c r="T282" s="12">
        <v>3.75806</v>
      </c>
      <c r="U282" s="12">
        <v>4.4369199999999998</v>
      </c>
      <c r="V282" s="12">
        <v>4.0460099999999999</v>
      </c>
      <c r="W282" s="12">
        <v>4.19245</v>
      </c>
      <c r="X282" s="12">
        <v>3.6109200000000001</v>
      </c>
      <c r="Y282" s="12">
        <v>4.3998600000000003</v>
      </c>
      <c r="Z282" s="12">
        <v>4.20601</v>
      </c>
      <c r="AA282" s="12">
        <v>4.1976100000000001</v>
      </c>
      <c r="AB282" s="12">
        <v>300.05099999999999</v>
      </c>
      <c r="AC282" s="12">
        <v>299.82499999999999</v>
      </c>
      <c r="AD282" s="13">
        <v>300</v>
      </c>
      <c r="AE282" s="13">
        <v>300</v>
      </c>
      <c r="AF282" s="4">
        <f t="shared" si="137"/>
        <v>0.18228000438885975</v>
      </c>
      <c r="AG282" s="4">
        <f t="shared" si="138"/>
        <v>2.1709166666666665E-6</v>
      </c>
    </row>
    <row r="283" spans="1:33" x14ac:dyDescent="0.3">
      <c r="A283" s="4"/>
      <c r="B283" s="2">
        <v>30</v>
      </c>
      <c r="C283" s="12">
        <v>7.4856000000000003E-5</v>
      </c>
      <c r="D283" s="12">
        <v>1.1519999999999999E-6</v>
      </c>
      <c r="E283" s="12">
        <v>6.2799999999999996E-7</v>
      </c>
      <c r="F283" s="12">
        <v>4.4000000000000002E-7</v>
      </c>
      <c r="G283" s="12">
        <v>2.2229E-5</v>
      </c>
      <c r="H283" s="12">
        <v>5.3300000000000002E-7</v>
      </c>
      <c r="I283" s="12">
        <v>4.9599999999999999E-7</v>
      </c>
      <c r="J283" s="12">
        <v>5.3200000000000005E-7</v>
      </c>
      <c r="K283" s="12">
        <v>4.5699999999999998E-7</v>
      </c>
      <c r="L283" s="12">
        <v>4.1699999999999999E-7</v>
      </c>
      <c r="M283" s="12">
        <v>4.1199999999999998E-7</v>
      </c>
      <c r="N283" s="12">
        <v>4.2E-7</v>
      </c>
      <c r="O283" s="12">
        <v>4.4000000000000002E-7</v>
      </c>
      <c r="P283" s="12">
        <v>3.58534</v>
      </c>
      <c r="Q283" s="12">
        <v>3.7774999999999999</v>
      </c>
      <c r="R283" s="12">
        <v>3.72804</v>
      </c>
      <c r="S283" s="12">
        <v>4.5643200000000004</v>
      </c>
      <c r="T283" s="12">
        <v>3.9908999999999999</v>
      </c>
      <c r="U283" s="12">
        <v>3.5293999999999999</v>
      </c>
      <c r="V283" s="12">
        <v>4.2084400000000004</v>
      </c>
      <c r="W283" s="12">
        <v>4.0879399999999997</v>
      </c>
      <c r="X283" s="12">
        <v>4.1557700000000004</v>
      </c>
      <c r="Y283" s="12">
        <v>3.99227</v>
      </c>
      <c r="Z283" s="12">
        <v>3.6555200000000001</v>
      </c>
      <c r="AA283" s="12">
        <v>3.53138</v>
      </c>
      <c r="AB283" s="12">
        <v>299.77699999999999</v>
      </c>
      <c r="AC283" s="12">
        <v>300.12799999999999</v>
      </c>
      <c r="AD283" s="13">
        <v>300</v>
      </c>
      <c r="AE283" s="13">
        <v>300</v>
      </c>
      <c r="AF283" s="4">
        <f t="shared" si="137"/>
        <v>0.25712448347055999</v>
      </c>
      <c r="AG283" s="4">
        <f t="shared" si="138"/>
        <v>2.3463333333333329E-6</v>
      </c>
    </row>
    <row r="284" spans="1:33" x14ac:dyDescent="0.3">
      <c r="A284" s="4"/>
      <c r="B284" s="3" t="s">
        <v>12</v>
      </c>
      <c r="C284" s="1">
        <f t="shared" ref="C284:AG284" si="139">AVERAGE(C254:C283)</f>
        <v>7.3852500000000005E-5</v>
      </c>
      <c r="D284" s="1">
        <f t="shared" si="139"/>
        <v>9.6349333333333299E-6</v>
      </c>
      <c r="E284" s="1">
        <f t="shared" si="139"/>
        <v>5.9853333333333348E-7</v>
      </c>
      <c r="F284" s="1">
        <f t="shared" si="139"/>
        <v>4.9916666666666662E-7</v>
      </c>
      <c r="G284" s="1">
        <f t="shared" si="139"/>
        <v>1.2007333333333334E-6</v>
      </c>
      <c r="H284" s="1">
        <f t="shared" si="139"/>
        <v>1.136166666666667E-6</v>
      </c>
      <c r="I284" s="1">
        <f t="shared" si="139"/>
        <v>5.368000000000001E-7</v>
      </c>
      <c r="J284" s="1">
        <f t="shared" si="139"/>
        <v>1.1582333333333334E-6</v>
      </c>
      <c r="K284" s="1">
        <f t="shared" si="139"/>
        <v>4.7939999999999991E-7</v>
      </c>
      <c r="L284" s="1">
        <f t="shared" si="139"/>
        <v>4.8586666666666668E-7</v>
      </c>
      <c r="M284" s="1">
        <f t="shared" si="139"/>
        <v>1.1622333333333333E-6</v>
      </c>
      <c r="N284" s="1">
        <f t="shared" si="139"/>
        <v>1.1763000000000003E-6</v>
      </c>
      <c r="O284" s="1">
        <f t="shared" si="139"/>
        <v>4.7699999999999994E-7</v>
      </c>
      <c r="P284" s="1">
        <f t="shared" si="139"/>
        <v>4.2234693333333331</v>
      </c>
      <c r="Q284" s="1">
        <f t="shared" si="139"/>
        <v>4.1855629999999993</v>
      </c>
      <c r="R284" s="1">
        <f t="shared" si="139"/>
        <v>4.083289333333334</v>
      </c>
      <c r="S284" s="1">
        <f t="shared" si="139"/>
        <v>4.0633093333333328</v>
      </c>
      <c r="T284" s="1">
        <f t="shared" si="139"/>
        <v>4.1931390000000004</v>
      </c>
      <c r="U284" s="1">
        <f t="shared" si="139"/>
        <v>4.2104570000000008</v>
      </c>
      <c r="V284" s="1">
        <f t="shared" si="139"/>
        <v>4.1726933333333331</v>
      </c>
      <c r="W284" s="1">
        <f t="shared" si="139"/>
        <v>4.108502333333333</v>
      </c>
      <c r="X284" s="1">
        <f t="shared" si="139"/>
        <v>4.0953800000000005</v>
      </c>
      <c r="Y284" s="1">
        <f t="shared" si="139"/>
        <v>4.1075996666666672</v>
      </c>
      <c r="Z284" s="1">
        <f t="shared" si="139"/>
        <v>4.0920069999999997</v>
      </c>
      <c r="AA284" s="1">
        <f t="shared" si="139"/>
        <v>4.2192530000000001</v>
      </c>
      <c r="AB284" s="1">
        <f t="shared" si="139"/>
        <v>299.95589999999999</v>
      </c>
      <c r="AC284" s="1">
        <f t="shared" si="139"/>
        <v>300.03080000000006</v>
      </c>
      <c r="AD284" s="1">
        <f t="shared" si="139"/>
        <v>300</v>
      </c>
      <c r="AE284" s="1">
        <f t="shared" si="139"/>
        <v>300</v>
      </c>
      <c r="AF284" s="1">
        <f>AVERAGE(AF254:AF283)</f>
        <v>0.30082923472272083</v>
      </c>
      <c r="AG284" s="1">
        <f t="shared" si="139"/>
        <v>1.5454472222222227E-6</v>
      </c>
    </row>
    <row r="285" spans="1:33" x14ac:dyDescent="0.3">
      <c r="A285" s="4"/>
      <c r="B285" s="3" t="s">
        <v>13</v>
      </c>
      <c r="C285" s="4">
        <f>_xlfn.STDEV.S(C254:C283)</f>
        <v>9.588465950980035E-6</v>
      </c>
      <c r="D285" s="4">
        <f t="shared" ref="D285:AG285" si="140">_xlfn.STDEV.S(D254:D283)</f>
        <v>9.0783410300269754E-6</v>
      </c>
      <c r="E285" s="4">
        <f t="shared" si="140"/>
        <v>1.4280460084671117E-7</v>
      </c>
      <c r="F285" s="4">
        <f t="shared" si="140"/>
        <v>1.289212759877083E-7</v>
      </c>
      <c r="G285" s="4">
        <f t="shared" si="140"/>
        <v>3.9722231761218474E-6</v>
      </c>
      <c r="H285" s="4">
        <f t="shared" si="140"/>
        <v>3.5381644089919661E-6</v>
      </c>
      <c r="I285" s="4">
        <f t="shared" si="140"/>
        <v>2.4327356532555467E-7</v>
      </c>
      <c r="J285" s="4">
        <f t="shared" si="140"/>
        <v>3.6170571738432031E-6</v>
      </c>
      <c r="K285" s="4">
        <f t="shared" si="140"/>
        <v>1.242030040171998E-7</v>
      </c>
      <c r="L285" s="4">
        <f t="shared" si="140"/>
        <v>1.2864217502593114E-7</v>
      </c>
      <c r="M285" s="4">
        <f t="shared" si="140"/>
        <v>3.8005357216140423E-6</v>
      </c>
      <c r="N285" s="4">
        <f t="shared" si="140"/>
        <v>3.7459814528141472E-6</v>
      </c>
      <c r="O285" s="4">
        <f t="shared" si="140"/>
        <v>9.9147747639918493E-8</v>
      </c>
      <c r="P285" s="4">
        <f t="shared" si="140"/>
        <v>0.41349813251409456</v>
      </c>
      <c r="Q285" s="4">
        <f t="shared" si="140"/>
        <v>0.42249966426552665</v>
      </c>
      <c r="R285" s="4">
        <f t="shared" si="140"/>
        <v>0.44066499876603182</v>
      </c>
      <c r="S285" s="4">
        <f t="shared" si="140"/>
        <v>0.46495523740748101</v>
      </c>
      <c r="T285" s="4">
        <f t="shared" si="140"/>
        <v>0.41696085793595733</v>
      </c>
      <c r="U285" s="4">
        <f t="shared" si="140"/>
        <v>0.46507378492204532</v>
      </c>
      <c r="V285" s="4">
        <f t="shared" si="140"/>
        <v>0.43625409887874195</v>
      </c>
      <c r="W285" s="4">
        <f t="shared" si="140"/>
        <v>0.41584005678313662</v>
      </c>
      <c r="X285" s="4">
        <f t="shared" si="140"/>
        <v>0.41438275256179474</v>
      </c>
      <c r="Y285" s="4">
        <f t="shared" si="140"/>
        <v>0.3758926353910973</v>
      </c>
      <c r="Z285" s="4">
        <f t="shared" si="140"/>
        <v>0.45235779245431479</v>
      </c>
      <c r="AA285" s="4">
        <f t="shared" si="140"/>
        <v>0.50585618344068162</v>
      </c>
      <c r="AB285" s="4">
        <f t="shared" si="140"/>
        <v>0.23270305926888929</v>
      </c>
      <c r="AC285" s="4">
        <f t="shared" si="140"/>
        <v>0.24260076470300185</v>
      </c>
      <c r="AD285" s="4">
        <f t="shared" si="140"/>
        <v>0</v>
      </c>
      <c r="AE285" s="4">
        <f t="shared" si="140"/>
        <v>0</v>
      </c>
      <c r="AF285" s="4">
        <f>_xlfn.STDEV.S(AF254:AF283)</f>
        <v>0.14960017357588765</v>
      </c>
      <c r="AG285" s="4">
        <f t="shared" si="140"/>
        <v>8.3725154703306415E-7</v>
      </c>
    </row>
    <row r="286" spans="1:33" x14ac:dyDescent="0.3">
      <c r="A286" s="4"/>
      <c r="B286" s="3" t="s">
        <v>14</v>
      </c>
      <c r="C286" s="4">
        <f>_xlfn.CONFIDENCE.T(0.05,C285,COUNT(B254:B283))</f>
        <v>3.5803920281920388E-6</v>
      </c>
      <c r="D286" s="4">
        <f t="shared" ref="D286" si="141">_xlfn.CONFIDENCE.T(0.05,D285,COUNT(C254:C283))</f>
        <v>3.3899082521949249E-6</v>
      </c>
      <c r="E286" s="4">
        <f>_xlfn.CONFIDENCE.T(0.05,E285,COUNT(D254:D283))</f>
        <v>5.3324114313452944E-8</v>
      </c>
      <c r="F286" s="4">
        <f t="shared" ref="F286" si="142">_xlfn.CONFIDENCE.T(0.05,F285,COUNT(E254:E283))</f>
        <v>4.8139995612494985E-8</v>
      </c>
      <c r="G286" s="4">
        <f t="shared" ref="G286" si="143">_xlfn.CONFIDENCE.T(0.05,G285,COUNT(F254:F283))</f>
        <v>1.4832525105366499E-6</v>
      </c>
      <c r="H286" s="4">
        <f t="shared" ref="H286" si="144">_xlfn.CONFIDENCE.T(0.05,H285,COUNT(G254:G283))</f>
        <v>1.321172303176697E-6</v>
      </c>
      <c r="I286" s="4">
        <f t="shared" ref="I286" si="145">_xlfn.CONFIDENCE.T(0.05,I285,COUNT(H254:H283))</f>
        <v>9.0839842203584694E-8</v>
      </c>
      <c r="J286" s="4">
        <f t="shared" ref="J286" si="146">_xlfn.CONFIDENCE.T(0.05,J285,COUNT(I254:I283))</f>
        <v>1.3506313457179626E-6</v>
      </c>
      <c r="K286" s="4">
        <f t="shared" ref="K286" si="147">_xlfn.CONFIDENCE.T(0.05,K285,COUNT(J254:J283))</f>
        <v>4.6378163903813386E-8</v>
      </c>
      <c r="L286" s="4">
        <f t="shared" ref="L286" si="148">_xlfn.CONFIDENCE.T(0.05,L285,COUNT(K254:K283))</f>
        <v>4.803577760059231E-8</v>
      </c>
      <c r="M286" s="4">
        <f t="shared" ref="M286" si="149">_xlfn.CONFIDENCE.T(0.05,M285,COUNT(L254:L283))</f>
        <v>1.4191433614190583E-6</v>
      </c>
      <c r="N286" s="4">
        <f t="shared" ref="N286" si="150">_xlfn.CONFIDENCE.T(0.05,N285,COUNT(M254:M283))</f>
        <v>1.3987724626628263E-6</v>
      </c>
      <c r="O286" s="4">
        <f t="shared" ref="O286" si="151">_xlfn.CONFIDENCE.T(0.05,O285,COUNT(N254:N283))</f>
        <v>3.7022377414489018E-8</v>
      </c>
      <c r="P286" s="4">
        <f t="shared" ref="P286" si="152">_xlfn.CONFIDENCE.T(0.05,P285,COUNT(O254:O283))</f>
        <v>0.15440274021877706</v>
      </c>
      <c r="Q286" s="4">
        <f t="shared" ref="Q286" si="153">_xlfn.CONFIDENCE.T(0.05,Q285,COUNT(P254:P283))</f>
        <v>0.15776396741498469</v>
      </c>
      <c r="R286" s="4">
        <f t="shared" ref="R286" si="154">_xlfn.CONFIDENCE.T(0.05,R285,COUNT(Q254:Q283))</f>
        <v>0.16454701479373696</v>
      </c>
      <c r="S286" s="4">
        <f t="shared" ref="S286" si="155">_xlfn.CONFIDENCE.T(0.05,S285,COUNT(R254:R283))</f>
        <v>0.1736171389657728</v>
      </c>
      <c r="T286" s="4">
        <f t="shared" ref="T286" si="156">_xlfn.CONFIDENCE.T(0.05,T285,COUNT(S254:S283))</f>
        <v>0.15569574314120888</v>
      </c>
      <c r="U286" s="4">
        <f t="shared" ref="U286" si="157">_xlfn.CONFIDENCE.T(0.05,U285,COUNT(T254:T283))</f>
        <v>0.17366140533520855</v>
      </c>
      <c r="V286" s="4">
        <f t="shared" ref="V286" si="158">_xlfn.CONFIDENCE.T(0.05,V285,COUNT(U254:U283))</f>
        <v>0.16289995770719728</v>
      </c>
      <c r="W286" s="4">
        <f t="shared" ref="W286" si="159">_xlfn.CONFIDENCE.T(0.05,W285,COUNT(V254:V283))</f>
        <v>0.15527722911266009</v>
      </c>
      <c r="X286" s="4">
        <f t="shared" ref="X286" si="160">_xlfn.CONFIDENCE.T(0.05,X285,COUNT(W254:W283))</f>
        <v>0.15473306277328752</v>
      </c>
      <c r="Y286" s="4">
        <f t="shared" ref="Y286" si="161">_xlfn.CONFIDENCE.T(0.05,Y285,COUNT(X254:X283))</f>
        <v>0.14036061681721079</v>
      </c>
      <c r="Z286" s="4">
        <f t="shared" ref="Z286" si="162">_xlfn.CONFIDENCE.T(0.05,Z285,COUNT(Y254:Y283))</f>
        <v>0.16891317571278819</v>
      </c>
      <c r="AA286" s="4">
        <f t="shared" ref="AA286" si="163">_xlfn.CONFIDENCE.T(0.05,AA285,COUNT(Z254:Z283))</f>
        <v>0.18888980321378179</v>
      </c>
      <c r="AB286" s="4">
        <f t="shared" ref="AB286" si="164">_xlfn.CONFIDENCE.T(0.05,AB285,COUNT(AA254:AA283))</f>
        <v>8.6892750373387173E-2</v>
      </c>
      <c r="AC286" s="4">
        <f t="shared" ref="AC286" si="165">_xlfn.CONFIDENCE.T(0.05,AC285,COUNT(AB254:AB283))</f>
        <v>9.0588614322308803E-2</v>
      </c>
      <c r="AD286" s="4" t="e">
        <f t="shared" ref="AD286" si="166">_xlfn.CONFIDENCE.T(0.05,AD285,COUNT(AC254:AC283))</f>
        <v>#NUM!</v>
      </c>
      <c r="AE286" s="4" t="e">
        <f t="shared" ref="AE286" si="167">_xlfn.CONFIDENCE.T(0.05,AE285,COUNT(AD254:AD283))</f>
        <v>#NUM!</v>
      </c>
      <c r="AF286" s="4">
        <f>_xlfn.CONFIDENCE.T(0.05,AF285,COUNT(AE254:AE283))</f>
        <v>5.5861622873313435E-2</v>
      </c>
      <c r="AG286" s="4">
        <f t="shared" ref="AG286" si="168">_xlfn.CONFIDENCE.T(0.05,AG285,COUNT(AF254:AF283))</f>
        <v>3.1263486567235933E-7</v>
      </c>
    </row>
    <row r="288" spans="1:33" x14ac:dyDescent="0.3">
      <c r="A288" s="3" t="s">
        <v>41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5" x14ac:dyDescent="0.3">
      <c r="A289" s="4"/>
      <c r="B289" s="6" t="s">
        <v>15</v>
      </c>
      <c r="C289" s="13" t="s">
        <v>0</v>
      </c>
      <c r="D289" s="13" t="s">
        <v>1</v>
      </c>
      <c r="E289" s="13" t="s">
        <v>2</v>
      </c>
      <c r="F289" s="13" t="s">
        <v>3</v>
      </c>
      <c r="G289" s="13" t="s">
        <v>19</v>
      </c>
      <c r="H289" s="13" t="s">
        <v>20</v>
      </c>
      <c r="I289" s="13" t="s">
        <v>21</v>
      </c>
      <c r="J289" s="13" t="s">
        <v>28</v>
      </c>
      <c r="K289" s="13" t="s">
        <v>29</v>
      </c>
      <c r="L289" s="13" t="s">
        <v>30</v>
      </c>
      <c r="M289" s="13" t="s">
        <v>31</v>
      </c>
      <c r="N289" s="13" t="s">
        <v>32</v>
      </c>
      <c r="O289" s="13" t="s">
        <v>33</v>
      </c>
      <c r="P289" s="13" t="s">
        <v>4</v>
      </c>
      <c r="Q289" s="13" t="s">
        <v>5</v>
      </c>
      <c r="R289" s="13" t="s">
        <v>6</v>
      </c>
      <c r="S289" s="13" t="s">
        <v>22</v>
      </c>
      <c r="T289" s="13" t="s">
        <v>23</v>
      </c>
      <c r="U289" s="13" t="s">
        <v>24</v>
      </c>
      <c r="V289" s="13" t="s">
        <v>34</v>
      </c>
      <c r="W289" s="13" t="s">
        <v>35</v>
      </c>
      <c r="X289" s="13" t="s">
        <v>36</v>
      </c>
      <c r="Y289" s="13" t="s">
        <v>37</v>
      </c>
      <c r="Z289" s="13" t="s">
        <v>38</v>
      </c>
      <c r="AA289" s="13" t="s">
        <v>39</v>
      </c>
      <c r="AB289" s="13" t="s">
        <v>7</v>
      </c>
      <c r="AC289" s="13" t="s">
        <v>8</v>
      </c>
      <c r="AD289" s="13" t="s">
        <v>9</v>
      </c>
      <c r="AE289" s="13" t="s">
        <v>10</v>
      </c>
      <c r="AF289" s="3" t="s">
        <v>59</v>
      </c>
      <c r="AG289" s="3" t="s">
        <v>60</v>
      </c>
      <c r="AH289" s="4"/>
      <c r="AI289" s="4"/>
    </row>
    <row r="290" spans="1:35" x14ac:dyDescent="0.3">
      <c r="A290" s="4"/>
      <c r="B290" s="2">
        <v>1</v>
      </c>
      <c r="C290" s="13">
        <v>6.9689000000000003E-5</v>
      </c>
      <c r="D290" s="13">
        <v>1.8813000000000001E-5</v>
      </c>
      <c r="E290" s="13">
        <v>4.8999999999999997E-7</v>
      </c>
      <c r="F290" s="13">
        <v>7.4000000000000001E-7</v>
      </c>
      <c r="G290" s="13">
        <v>6.7899999999999998E-7</v>
      </c>
      <c r="H290" s="13">
        <v>5.1399999999999997E-7</v>
      </c>
      <c r="I290" s="13">
        <v>4.6800000000000001E-7</v>
      </c>
      <c r="J290" s="13">
        <v>4.7E-7</v>
      </c>
      <c r="K290" s="13">
        <v>4.32E-7</v>
      </c>
      <c r="L290" s="13">
        <v>3.9400000000000001E-7</v>
      </c>
      <c r="M290" s="13">
        <v>4.6100000000000001E-7</v>
      </c>
      <c r="N290" s="13">
        <v>3.6399999999999998E-7</v>
      </c>
      <c r="O290" s="13">
        <v>4.1600000000000002E-7</v>
      </c>
      <c r="P290" s="13">
        <v>4.4576099999999999</v>
      </c>
      <c r="Q290" s="13">
        <v>4.5704500000000001</v>
      </c>
      <c r="R290" s="13">
        <v>5.1448700000000001</v>
      </c>
      <c r="S290" s="13">
        <v>7.8365400000000003</v>
      </c>
      <c r="T290" s="13">
        <v>8.4856300000000005</v>
      </c>
      <c r="U290" s="13">
        <v>5.3360700000000003</v>
      </c>
      <c r="V290" s="13">
        <v>4.6776600000000004</v>
      </c>
      <c r="W290" s="13">
        <v>9.9472799999999992</v>
      </c>
      <c r="X290" s="13">
        <v>4.4241299999999999</v>
      </c>
      <c r="Y290" s="13">
        <v>8.6989199999999993</v>
      </c>
      <c r="Z290" s="13">
        <v>4.9375600000000004</v>
      </c>
      <c r="AA290" s="13">
        <v>8.2848799999999994</v>
      </c>
      <c r="AB290" s="13">
        <v>300.44400000000002</v>
      </c>
      <c r="AC290" s="13">
        <v>301.08600000000001</v>
      </c>
      <c r="AD290" s="13">
        <v>300</v>
      </c>
      <c r="AE290" s="13">
        <v>300</v>
      </c>
      <c r="AF290">
        <f>SQRT(((AD290-AB290)^2) + ((AE290-AC290)^2))</f>
        <v>1.173257005093105</v>
      </c>
      <c r="AG290">
        <f>AVERAGE(D290:O290)</f>
        <v>2.0200833333333332E-6</v>
      </c>
    </row>
    <row r="291" spans="1:35" x14ac:dyDescent="0.3">
      <c r="A291" s="4"/>
      <c r="B291" s="2">
        <v>2</v>
      </c>
      <c r="C291" s="13">
        <v>7.1556000000000004E-5</v>
      </c>
      <c r="D291" s="13">
        <v>1.2720000000000001E-6</v>
      </c>
      <c r="E291" s="13">
        <v>6.8299999999999996E-7</v>
      </c>
      <c r="F291" s="13">
        <v>4.6899999999999998E-7</v>
      </c>
      <c r="G291" s="13">
        <v>5.9999999999999997E-7</v>
      </c>
      <c r="H291" s="13">
        <v>4.4900000000000001E-7</v>
      </c>
      <c r="I291" s="13">
        <v>5.6000000000000004E-7</v>
      </c>
      <c r="J291" s="13">
        <v>4.9599999999999999E-7</v>
      </c>
      <c r="K291" s="13">
        <v>5.06E-7</v>
      </c>
      <c r="L291" s="13">
        <v>5.4300000000000003E-7</v>
      </c>
      <c r="M291" s="13">
        <v>4.7199999999999999E-7</v>
      </c>
      <c r="N291" s="13">
        <v>6.8100000000000002E-7</v>
      </c>
      <c r="O291" s="13">
        <v>4.63E-7</v>
      </c>
      <c r="P291" s="13">
        <v>4.5034900000000002</v>
      </c>
      <c r="Q291" s="13">
        <v>4.4238499999999998</v>
      </c>
      <c r="R291" s="13">
        <v>4.5930799999999996</v>
      </c>
      <c r="S291" s="13">
        <v>4.6178499999999998</v>
      </c>
      <c r="T291" s="13">
        <v>5.0560299999999998</v>
      </c>
      <c r="U291" s="13">
        <v>5.94923</v>
      </c>
      <c r="V291" s="13">
        <v>4.8471500000000001</v>
      </c>
      <c r="W291" s="13">
        <v>5.5757399999999997</v>
      </c>
      <c r="X291" s="13">
        <v>7.3863000000000003</v>
      </c>
      <c r="Y291" s="13">
        <v>5.7592600000000003</v>
      </c>
      <c r="Z291" s="13">
        <v>5.0066300000000004</v>
      </c>
      <c r="AA291" s="13">
        <v>4.7531400000000001</v>
      </c>
      <c r="AB291" s="13">
        <v>299.78300000000002</v>
      </c>
      <c r="AC291" s="13">
        <v>299.911</v>
      </c>
      <c r="AD291" s="13">
        <v>300</v>
      </c>
      <c r="AE291" s="13">
        <v>300</v>
      </c>
      <c r="AF291" s="4">
        <f t="shared" ref="AF291:AF319" si="169">SQRT(((AD291-AB291)^2) + ((AE291-AC291)^2))</f>
        <v>0.23454210709378615</v>
      </c>
      <c r="AG291" s="4">
        <f t="shared" ref="AG291:AG319" si="170">AVERAGE(D291:O291)</f>
        <v>5.9949999999999994E-7</v>
      </c>
    </row>
    <row r="292" spans="1:35" x14ac:dyDescent="0.3">
      <c r="A292" s="4"/>
      <c r="B292" s="2">
        <v>3</v>
      </c>
      <c r="C292" s="13">
        <v>7.1590999999999999E-5</v>
      </c>
      <c r="D292" s="13">
        <v>1.9187000000000001E-5</v>
      </c>
      <c r="E292" s="13">
        <v>5.1600000000000001E-7</v>
      </c>
      <c r="F292" s="13">
        <v>4.6499999999999999E-7</v>
      </c>
      <c r="G292" s="13">
        <v>5.13E-7</v>
      </c>
      <c r="H292" s="13">
        <v>4.7700000000000005E-7</v>
      </c>
      <c r="I292" s="13">
        <v>3.34E-7</v>
      </c>
      <c r="J292" s="13">
        <v>4.2300000000000002E-7</v>
      </c>
      <c r="K292" s="13">
        <v>6.3399999999999999E-7</v>
      </c>
      <c r="L292" s="13">
        <v>4.4799999999999999E-7</v>
      </c>
      <c r="M292" s="13">
        <v>4.8100000000000003E-7</v>
      </c>
      <c r="N292" s="13">
        <v>3.96E-7</v>
      </c>
      <c r="O292" s="13">
        <v>4.1800000000000001E-7</v>
      </c>
      <c r="P292" s="13">
        <v>5.2001200000000001</v>
      </c>
      <c r="Q292" s="13">
        <v>4.5440899999999997</v>
      </c>
      <c r="R292" s="13">
        <v>5.1906699999999999</v>
      </c>
      <c r="S292" s="13">
        <v>6.8162599999999998</v>
      </c>
      <c r="T292" s="13">
        <v>5.6417000000000002</v>
      </c>
      <c r="U292" s="13">
        <v>5.2012600000000004</v>
      </c>
      <c r="V292" s="13">
        <v>6.8356199999999996</v>
      </c>
      <c r="W292" s="13">
        <v>8.4468599999999991</v>
      </c>
      <c r="X292" s="13">
        <v>5.8990999999999998</v>
      </c>
      <c r="Y292" s="13">
        <v>5.0678900000000002</v>
      </c>
      <c r="Z292" s="13">
        <v>7.0596399999999999</v>
      </c>
      <c r="AA292" s="13">
        <v>8.95261</v>
      </c>
      <c r="AB292" s="13">
        <v>298.37400000000002</v>
      </c>
      <c r="AC292" s="13">
        <v>300.26</v>
      </c>
      <c r="AD292" s="13">
        <v>300</v>
      </c>
      <c r="AE292" s="13">
        <v>300</v>
      </c>
      <c r="AF292" s="4">
        <f t="shared" si="169"/>
        <v>1.6466560053635728</v>
      </c>
      <c r="AG292" s="4">
        <f t="shared" si="170"/>
        <v>2.0243333333333332E-6</v>
      </c>
    </row>
    <row r="293" spans="1:35" x14ac:dyDescent="0.3">
      <c r="A293" s="4"/>
      <c r="B293" s="2">
        <v>4</v>
      </c>
      <c r="C293" s="13">
        <v>7.1641000000000001E-5</v>
      </c>
      <c r="D293" s="13">
        <v>1.364E-6</v>
      </c>
      <c r="E293" s="13">
        <v>5.6000000000000004E-7</v>
      </c>
      <c r="F293" s="13">
        <v>3.9900000000000001E-7</v>
      </c>
      <c r="G293" s="13">
        <v>3.89E-7</v>
      </c>
      <c r="H293" s="13">
        <v>7.6000000000000003E-7</v>
      </c>
      <c r="I293" s="13">
        <v>1.0330000000000001E-6</v>
      </c>
      <c r="J293" s="13">
        <v>7.4099999999999998E-7</v>
      </c>
      <c r="K293" s="13">
        <v>4.01E-7</v>
      </c>
      <c r="L293" s="13">
        <v>5.1600000000000001E-7</v>
      </c>
      <c r="M293" s="13">
        <v>5.0800000000000005E-7</v>
      </c>
      <c r="N293" s="13">
        <v>3.2599999999999998E-7</v>
      </c>
      <c r="O293" s="13">
        <v>3.5600000000000001E-7</v>
      </c>
      <c r="P293" s="13">
        <v>4.766</v>
      </c>
      <c r="Q293" s="13">
        <v>5.64663</v>
      </c>
      <c r="R293" s="13">
        <v>6.1278800000000002</v>
      </c>
      <c r="S293" s="13">
        <v>5.4426699999999997</v>
      </c>
      <c r="T293" s="13">
        <v>5.4491399999999999</v>
      </c>
      <c r="U293" s="13">
        <v>7.4014499999999996</v>
      </c>
      <c r="V293" s="13">
        <v>8.5562500000000004</v>
      </c>
      <c r="W293" s="13">
        <v>7.8162399999999996</v>
      </c>
      <c r="X293" s="13">
        <v>6.9113600000000002</v>
      </c>
      <c r="Y293" s="13">
        <v>4.5738000000000003</v>
      </c>
      <c r="Z293" s="13">
        <v>6.3974200000000003</v>
      </c>
      <c r="AA293" s="13">
        <v>4.6600099999999998</v>
      </c>
      <c r="AB293" s="13">
        <v>300.63499999999999</v>
      </c>
      <c r="AC293" s="13">
        <v>300.346</v>
      </c>
      <c r="AD293" s="13">
        <v>300</v>
      </c>
      <c r="AE293" s="13">
        <v>300</v>
      </c>
      <c r="AF293" s="4">
        <f t="shared" si="169"/>
        <v>0.72314659647957347</v>
      </c>
      <c r="AG293" s="4">
        <f t="shared" si="170"/>
        <v>6.1274999999999998E-7</v>
      </c>
    </row>
    <row r="294" spans="1:35" x14ac:dyDescent="0.3">
      <c r="A294" s="4"/>
      <c r="B294" s="2">
        <v>5</v>
      </c>
      <c r="C294" s="13">
        <v>7.5195000000000001E-5</v>
      </c>
      <c r="D294" s="13">
        <v>2.4553E-5</v>
      </c>
      <c r="E294" s="13">
        <v>7.37E-7</v>
      </c>
      <c r="F294" s="13">
        <v>5.1600000000000001E-7</v>
      </c>
      <c r="G294" s="13">
        <v>4.4000000000000002E-7</v>
      </c>
      <c r="H294" s="13">
        <v>4.4099999999999999E-7</v>
      </c>
      <c r="I294" s="13">
        <v>5.0100000000000005E-7</v>
      </c>
      <c r="J294" s="13">
        <v>5.8999999999999996E-7</v>
      </c>
      <c r="K294" s="13">
        <v>5.0299999999999999E-7</v>
      </c>
      <c r="L294" s="13">
        <v>5.1699999999999998E-7</v>
      </c>
      <c r="M294" s="13">
        <v>4.7399999999999998E-7</v>
      </c>
      <c r="N294" s="13">
        <v>4.0999999999999999E-7</v>
      </c>
      <c r="O294" s="13">
        <v>4.6899999999999998E-7</v>
      </c>
      <c r="P294" s="13">
        <v>7.8606699999999998</v>
      </c>
      <c r="Q294" s="13">
        <v>5.9066099999999997</v>
      </c>
      <c r="R294" s="13">
        <v>8.0045999999999999</v>
      </c>
      <c r="S294" s="13">
        <v>5.8656300000000003</v>
      </c>
      <c r="T294" s="13">
        <v>7.3806799999999999</v>
      </c>
      <c r="U294" s="13">
        <v>4.9365899999999998</v>
      </c>
      <c r="V294" s="13">
        <v>4.9842500000000003</v>
      </c>
      <c r="W294" s="13">
        <v>6.37357</v>
      </c>
      <c r="X294" s="13">
        <v>4.6788299999999996</v>
      </c>
      <c r="Y294" s="13">
        <v>4.5695499999999996</v>
      </c>
      <c r="Z294" s="13">
        <v>4.5773400000000004</v>
      </c>
      <c r="AA294" s="13">
        <v>4.8914400000000002</v>
      </c>
      <c r="AB294" s="13">
        <v>299.62200000000001</v>
      </c>
      <c r="AC294" s="13">
        <v>299.68</v>
      </c>
      <c r="AD294" s="13">
        <v>300</v>
      </c>
      <c r="AE294" s="13">
        <v>300</v>
      </c>
      <c r="AF294" s="4">
        <f t="shared" si="169"/>
        <v>0.49526154706375597</v>
      </c>
      <c r="AG294" s="4">
        <f t="shared" si="170"/>
        <v>2.5125833333333332E-6</v>
      </c>
    </row>
    <row r="295" spans="1:35" x14ac:dyDescent="0.3">
      <c r="A295" s="4"/>
      <c r="B295" s="2">
        <v>6</v>
      </c>
      <c r="C295" s="13">
        <v>7.2597999999999998E-5</v>
      </c>
      <c r="D295" s="13">
        <v>1.362E-6</v>
      </c>
      <c r="E295" s="13">
        <v>7.5300000000000003E-7</v>
      </c>
      <c r="F295" s="13">
        <v>5.5499999999999998E-7</v>
      </c>
      <c r="G295" s="13">
        <v>5.4300000000000003E-7</v>
      </c>
      <c r="H295" s="13">
        <v>6.4199999999999995E-7</v>
      </c>
      <c r="I295" s="13">
        <v>4.7999999999999996E-7</v>
      </c>
      <c r="J295" s="13">
        <v>5.1699999999999998E-7</v>
      </c>
      <c r="K295" s="13">
        <v>8.1299999999999999E-7</v>
      </c>
      <c r="L295" s="13">
        <v>4.8400000000000005E-7</v>
      </c>
      <c r="M295" s="13">
        <v>5.4300000000000003E-7</v>
      </c>
      <c r="N295" s="13">
        <v>4.01E-7</v>
      </c>
      <c r="O295" s="13">
        <v>4.32E-7</v>
      </c>
      <c r="P295" s="13">
        <v>4.4744200000000003</v>
      </c>
      <c r="Q295" s="13">
        <v>6.0746500000000001</v>
      </c>
      <c r="R295" s="13">
        <v>7.9455400000000003</v>
      </c>
      <c r="S295" s="13">
        <v>7.9475800000000003</v>
      </c>
      <c r="T295" s="13">
        <v>8.4913600000000002</v>
      </c>
      <c r="U295" s="13">
        <v>4.4608499999999998</v>
      </c>
      <c r="V295" s="13">
        <v>4.6808100000000001</v>
      </c>
      <c r="W295" s="13">
        <v>4.9950000000000001</v>
      </c>
      <c r="X295" s="13">
        <v>9.1795200000000001</v>
      </c>
      <c r="Y295" s="13">
        <v>6.0195999999999996</v>
      </c>
      <c r="Z295" s="13">
        <v>4.4045300000000003</v>
      </c>
      <c r="AA295" s="13">
        <v>4.6387600000000004</v>
      </c>
      <c r="AB295" s="13">
        <v>299.59100000000001</v>
      </c>
      <c r="AC295" s="13">
        <v>299.60300000000001</v>
      </c>
      <c r="AD295" s="13">
        <v>300</v>
      </c>
      <c r="AE295" s="13">
        <v>300</v>
      </c>
      <c r="AF295" s="4">
        <f t="shared" si="169"/>
        <v>0.56999122800266533</v>
      </c>
      <c r="AG295" s="4">
        <f t="shared" si="170"/>
        <v>6.2708333333333329E-7</v>
      </c>
    </row>
    <row r="296" spans="1:35" x14ac:dyDescent="0.3">
      <c r="A296" s="4"/>
      <c r="B296" s="2">
        <v>7</v>
      </c>
      <c r="C296" s="13">
        <v>7.1135000000000002E-5</v>
      </c>
      <c r="D296" s="13">
        <v>1.827E-6</v>
      </c>
      <c r="E296" s="13">
        <v>5.4899999999999995E-7</v>
      </c>
      <c r="F296" s="13">
        <v>4.2300000000000002E-7</v>
      </c>
      <c r="G296" s="13">
        <v>4.5600000000000001E-7</v>
      </c>
      <c r="H296" s="13">
        <v>4.4799999999999999E-7</v>
      </c>
      <c r="I296" s="13">
        <v>4.4000000000000002E-7</v>
      </c>
      <c r="J296" s="13">
        <v>4.7899999999999999E-7</v>
      </c>
      <c r="K296" s="13">
        <v>4.2399999999999999E-7</v>
      </c>
      <c r="L296" s="13">
        <v>4.46E-7</v>
      </c>
      <c r="M296" s="13">
        <v>4.3799999999999998E-7</v>
      </c>
      <c r="N296" s="13">
        <v>4.4200000000000001E-7</v>
      </c>
      <c r="O296" s="13">
        <v>4.34E-7</v>
      </c>
      <c r="P296" s="13">
        <v>4.4607400000000004</v>
      </c>
      <c r="Q296" s="13">
        <v>4.82036</v>
      </c>
      <c r="R296" s="13">
        <v>4.4825100000000004</v>
      </c>
      <c r="S296" s="13">
        <v>5.5674000000000001</v>
      </c>
      <c r="T296" s="13">
        <v>5.1924700000000001</v>
      </c>
      <c r="U296" s="13">
        <v>5.0525599999999997</v>
      </c>
      <c r="V296" s="13">
        <v>6.9642200000000001</v>
      </c>
      <c r="W296" s="13">
        <v>4.5698299999999996</v>
      </c>
      <c r="X296" s="13">
        <v>7.4633399999999996</v>
      </c>
      <c r="Y296" s="13">
        <v>7.15733</v>
      </c>
      <c r="Z296" s="13">
        <v>5.0570300000000001</v>
      </c>
      <c r="AA296" s="13">
        <v>6.22858</v>
      </c>
      <c r="AB296" s="13">
        <v>299.85199999999998</v>
      </c>
      <c r="AC296" s="13">
        <v>300.12599999999998</v>
      </c>
      <c r="AD296" s="13">
        <v>300</v>
      </c>
      <c r="AE296" s="13">
        <v>300</v>
      </c>
      <c r="AF296" s="4">
        <f t="shared" si="169"/>
        <v>0.19437077969695268</v>
      </c>
      <c r="AG296" s="4">
        <f t="shared" si="170"/>
        <v>5.6716666666666654E-7</v>
      </c>
    </row>
    <row r="297" spans="1:35" x14ac:dyDescent="0.3">
      <c r="A297" s="4"/>
      <c r="B297" s="2">
        <v>8</v>
      </c>
      <c r="C297" s="13">
        <v>7.0273999999999998E-5</v>
      </c>
      <c r="D297" s="13">
        <v>1.9604000000000001E-5</v>
      </c>
      <c r="E297" s="13">
        <v>6.5899999999999996E-7</v>
      </c>
      <c r="F297" s="13">
        <v>5.4700000000000001E-7</v>
      </c>
      <c r="G297" s="13">
        <v>5.0500000000000004E-7</v>
      </c>
      <c r="H297" s="13">
        <v>4.5699999999999998E-7</v>
      </c>
      <c r="I297" s="13">
        <v>5.37E-7</v>
      </c>
      <c r="J297" s="13">
        <v>6.4199999999999995E-7</v>
      </c>
      <c r="K297" s="13">
        <v>4.1100000000000001E-7</v>
      </c>
      <c r="L297" s="13">
        <v>3.9700000000000002E-7</v>
      </c>
      <c r="M297" s="13">
        <v>4.8400000000000005E-7</v>
      </c>
      <c r="N297" s="13">
        <v>3.8599999999999999E-7</v>
      </c>
      <c r="O297" s="13">
        <v>3.77E-7</v>
      </c>
      <c r="P297" s="13">
        <v>7.4686399999999997</v>
      </c>
      <c r="Q297" s="13">
        <v>6.5937400000000004</v>
      </c>
      <c r="R297" s="13">
        <v>5.2183999999999999</v>
      </c>
      <c r="S297" s="13">
        <v>5.4149599999999998</v>
      </c>
      <c r="T297" s="13">
        <v>7.9463900000000001</v>
      </c>
      <c r="U297" s="13">
        <v>5.5864500000000001</v>
      </c>
      <c r="V297" s="13">
        <v>4.7856500000000004</v>
      </c>
      <c r="W297" s="13">
        <v>4.9498300000000004</v>
      </c>
      <c r="X297" s="13">
        <v>7.1000899999999998</v>
      </c>
      <c r="Y297" s="13">
        <v>5.3135199999999996</v>
      </c>
      <c r="Z297" s="13">
        <v>4.41662</v>
      </c>
      <c r="AA297" s="13">
        <v>4.5477800000000004</v>
      </c>
      <c r="AB297" s="13">
        <v>299.74099999999999</v>
      </c>
      <c r="AC297" s="13">
        <v>299.512</v>
      </c>
      <c r="AD297" s="13">
        <v>300</v>
      </c>
      <c r="AE297" s="13">
        <v>300</v>
      </c>
      <c r="AF297" s="4">
        <f t="shared" si="169"/>
        <v>0.5524717187331919</v>
      </c>
      <c r="AG297" s="4">
        <f t="shared" si="170"/>
        <v>2.0838333333333333E-6</v>
      </c>
    </row>
    <row r="298" spans="1:35" x14ac:dyDescent="0.3">
      <c r="A298" s="4"/>
      <c r="B298" s="2">
        <v>9</v>
      </c>
      <c r="C298" s="13">
        <v>7.0024999999999994E-5</v>
      </c>
      <c r="D298" s="13">
        <v>1.9426999999999999E-5</v>
      </c>
      <c r="E298" s="13">
        <v>5.9200000000000001E-7</v>
      </c>
      <c r="F298" s="13">
        <v>5.0399999999999996E-7</v>
      </c>
      <c r="G298" s="13">
        <v>4.7899999999999999E-7</v>
      </c>
      <c r="H298" s="13">
        <v>5.2900000000000004E-7</v>
      </c>
      <c r="I298" s="13">
        <v>5.4000000000000002E-7</v>
      </c>
      <c r="J298" s="13">
        <v>4.6800000000000001E-7</v>
      </c>
      <c r="K298" s="13">
        <v>5.1200000000000003E-7</v>
      </c>
      <c r="L298" s="13">
        <v>4.9299999999999998E-7</v>
      </c>
      <c r="M298" s="13">
        <v>4.6699999999999999E-7</v>
      </c>
      <c r="N298" s="13">
        <v>5.3200000000000005E-7</v>
      </c>
      <c r="O298" s="13">
        <v>4.75E-7</v>
      </c>
      <c r="P298" s="13">
        <v>7.7254899999999997</v>
      </c>
      <c r="Q298" s="13">
        <v>7.8978900000000003</v>
      </c>
      <c r="R298" s="13">
        <v>5.1064499999999997</v>
      </c>
      <c r="S298" s="13">
        <v>4.5075500000000002</v>
      </c>
      <c r="T298" s="13">
        <v>5.7830199999999996</v>
      </c>
      <c r="U298" s="13">
        <v>5.3931199999999997</v>
      </c>
      <c r="V298" s="13">
        <v>5.3788400000000003</v>
      </c>
      <c r="W298" s="13">
        <v>4.9339300000000001</v>
      </c>
      <c r="X298" s="13">
        <v>4.41838</v>
      </c>
      <c r="Y298" s="13">
        <v>7.1523599999999998</v>
      </c>
      <c r="Z298" s="13">
        <v>5.4355099999999998</v>
      </c>
      <c r="AA298" s="13">
        <v>4.7580600000000004</v>
      </c>
      <c r="AB298" s="13">
        <v>299.94200000000001</v>
      </c>
      <c r="AC298" s="13">
        <v>300.45499999999998</v>
      </c>
      <c r="AD298" s="13">
        <v>300</v>
      </c>
      <c r="AE298" s="13">
        <v>300</v>
      </c>
      <c r="AF298" s="4">
        <f t="shared" si="169"/>
        <v>0.45868180692064153</v>
      </c>
      <c r="AG298" s="4">
        <f t="shared" si="170"/>
        <v>2.0848333333333338E-6</v>
      </c>
    </row>
    <row r="299" spans="1:35" x14ac:dyDescent="0.3">
      <c r="A299" s="4"/>
      <c r="B299" s="2">
        <v>10</v>
      </c>
      <c r="C299" s="13">
        <v>7.0931000000000002E-5</v>
      </c>
      <c r="D299" s="13">
        <v>1.623E-6</v>
      </c>
      <c r="E299" s="13">
        <v>6.4799999999999998E-7</v>
      </c>
      <c r="F299" s="13">
        <v>5.2300000000000001E-7</v>
      </c>
      <c r="G299" s="13">
        <v>5.3000000000000001E-7</v>
      </c>
      <c r="H299" s="13">
        <v>4.8800000000000003E-7</v>
      </c>
      <c r="I299" s="13">
        <v>5.0699999999999997E-7</v>
      </c>
      <c r="J299" s="13">
        <v>4.8800000000000003E-7</v>
      </c>
      <c r="K299" s="13">
        <v>4.03E-7</v>
      </c>
      <c r="L299" s="13">
        <v>5.2399999999999998E-7</v>
      </c>
      <c r="M299" s="13">
        <v>5.6899999999999997E-7</v>
      </c>
      <c r="N299" s="13">
        <v>4.1300000000000001E-7</v>
      </c>
      <c r="O299" s="13">
        <v>7.1200000000000002E-7</v>
      </c>
      <c r="P299" s="13">
        <v>7.5043899999999999</v>
      </c>
      <c r="Q299" s="13">
        <v>5.3691000000000004</v>
      </c>
      <c r="R299" s="13">
        <v>6.0826399999999996</v>
      </c>
      <c r="S299" s="13">
        <v>5.31881</v>
      </c>
      <c r="T299" s="13">
        <v>4.4139099999999996</v>
      </c>
      <c r="U299" s="13">
        <v>4.7227600000000001</v>
      </c>
      <c r="V299" s="13">
        <v>5.28409</v>
      </c>
      <c r="W299" s="13">
        <v>5.1636300000000004</v>
      </c>
      <c r="X299" s="13">
        <v>5.0579400000000003</v>
      </c>
      <c r="Y299" s="13">
        <v>4.8003099999999996</v>
      </c>
      <c r="Z299" s="13">
        <v>6.6622199999999996</v>
      </c>
      <c r="AA299" s="13">
        <v>6.4931000000000001</v>
      </c>
      <c r="AB299" s="13">
        <v>299.59100000000001</v>
      </c>
      <c r="AC299" s="13">
        <v>299.892</v>
      </c>
      <c r="AD299" s="13">
        <v>300</v>
      </c>
      <c r="AE299" s="13">
        <v>300</v>
      </c>
      <c r="AF299" s="4">
        <f t="shared" si="169"/>
        <v>0.42301891210676879</v>
      </c>
      <c r="AG299" s="4">
        <f t="shared" si="170"/>
        <v>6.1900000000000013E-7</v>
      </c>
    </row>
    <row r="300" spans="1:35" x14ac:dyDescent="0.3">
      <c r="A300" s="4"/>
      <c r="B300" s="2">
        <v>11</v>
      </c>
      <c r="C300" s="13">
        <v>7.1101999999999998E-5</v>
      </c>
      <c r="D300" s="13">
        <v>1.176E-6</v>
      </c>
      <c r="E300" s="13">
        <v>6.1500000000000004E-7</v>
      </c>
      <c r="F300" s="13">
        <v>5.0299999999999999E-7</v>
      </c>
      <c r="G300" s="13">
        <v>4.1899999999999998E-7</v>
      </c>
      <c r="H300" s="13">
        <v>5.6100000000000001E-7</v>
      </c>
      <c r="I300" s="13">
        <v>4.1399999999999997E-7</v>
      </c>
      <c r="J300" s="13">
        <v>5.1200000000000003E-7</v>
      </c>
      <c r="K300" s="13">
        <v>4.8699999999999995E-7</v>
      </c>
      <c r="L300" s="13">
        <v>3.5699999999999998E-7</v>
      </c>
      <c r="M300" s="13">
        <v>4.1300000000000001E-7</v>
      </c>
      <c r="N300" s="13">
        <v>4.2500000000000001E-7</v>
      </c>
      <c r="O300" s="13">
        <v>4.2100000000000002E-7</v>
      </c>
      <c r="P300" s="13">
        <v>6.42056</v>
      </c>
      <c r="Q300" s="13">
        <v>7.9573499999999999</v>
      </c>
      <c r="R300" s="13">
        <v>4.8673999999999999</v>
      </c>
      <c r="S300" s="13">
        <v>4.76159</v>
      </c>
      <c r="T300" s="13">
        <v>8.0951599999999999</v>
      </c>
      <c r="U300" s="13">
        <v>6.5519100000000003</v>
      </c>
      <c r="V300" s="13">
        <v>6.0171999999999999</v>
      </c>
      <c r="W300" s="13">
        <v>5.4059999999999997</v>
      </c>
      <c r="X300" s="13">
        <v>4.93865</v>
      </c>
      <c r="Y300" s="13">
        <v>7.9228399999999999</v>
      </c>
      <c r="Z300" s="13">
        <v>5.0405100000000003</v>
      </c>
      <c r="AA300" s="13">
        <v>9.2764399999999991</v>
      </c>
      <c r="AB300" s="13">
        <v>298.44200000000001</v>
      </c>
      <c r="AC300" s="13">
        <v>299.30700000000002</v>
      </c>
      <c r="AD300" s="13">
        <v>300</v>
      </c>
      <c r="AE300" s="13">
        <v>300</v>
      </c>
      <c r="AF300" s="4">
        <f t="shared" si="169"/>
        <v>1.7051724252989651</v>
      </c>
      <c r="AG300" s="4">
        <f t="shared" si="170"/>
        <v>5.2525000000000007E-7</v>
      </c>
    </row>
    <row r="301" spans="1:35" x14ac:dyDescent="0.3">
      <c r="A301" s="4"/>
      <c r="B301" s="2">
        <v>12</v>
      </c>
      <c r="C301" s="13">
        <v>7.0388000000000004E-5</v>
      </c>
      <c r="D301" s="13">
        <v>1.0499999999999999E-6</v>
      </c>
      <c r="E301" s="13">
        <v>5.8899999999999999E-7</v>
      </c>
      <c r="F301" s="13">
        <v>4.8599999999999998E-7</v>
      </c>
      <c r="G301" s="13">
        <v>7.9299999999999997E-7</v>
      </c>
      <c r="H301" s="13">
        <v>5.8899999999999999E-7</v>
      </c>
      <c r="I301" s="13">
        <v>5.9599999999999999E-7</v>
      </c>
      <c r="J301" s="13">
        <v>5.2600000000000002E-7</v>
      </c>
      <c r="K301" s="13">
        <v>5.1200000000000003E-7</v>
      </c>
      <c r="L301" s="13">
        <v>4.5900000000000002E-7</v>
      </c>
      <c r="M301" s="13">
        <v>5.3000000000000001E-7</v>
      </c>
      <c r="N301" s="13">
        <v>4.4200000000000001E-7</v>
      </c>
      <c r="O301" s="13">
        <v>4.01E-7</v>
      </c>
      <c r="P301" s="13">
        <v>5.6231299999999997</v>
      </c>
      <c r="Q301" s="13">
        <v>5.3489300000000002</v>
      </c>
      <c r="R301" s="13">
        <v>8.6446699999999996</v>
      </c>
      <c r="S301" s="13">
        <v>6.2264799999999996</v>
      </c>
      <c r="T301" s="13">
        <v>6.7856199999999998</v>
      </c>
      <c r="U301" s="13">
        <v>8.2156900000000004</v>
      </c>
      <c r="V301" s="13">
        <v>5.8814799999999998</v>
      </c>
      <c r="W301" s="13">
        <v>7.8152600000000003</v>
      </c>
      <c r="X301" s="13">
        <v>4.4856600000000002</v>
      </c>
      <c r="Y301" s="13">
        <v>4.7496799999999997</v>
      </c>
      <c r="Z301" s="13">
        <v>4.5924100000000001</v>
      </c>
      <c r="AA301" s="13">
        <v>7.7955100000000002</v>
      </c>
      <c r="AB301" s="13">
        <v>300.87</v>
      </c>
      <c r="AC301" s="13">
        <v>300.23700000000002</v>
      </c>
      <c r="AD301" s="13">
        <v>300</v>
      </c>
      <c r="AE301" s="13">
        <v>300</v>
      </c>
      <c r="AF301" s="4">
        <f t="shared" si="169"/>
        <v>0.90170338803844963</v>
      </c>
      <c r="AG301" s="4">
        <f t="shared" si="170"/>
        <v>5.8108333333333333E-7</v>
      </c>
    </row>
    <row r="302" spans="1:35" x14ac:dyDescent="0.3">
      <c r="A302" s="4"/>
      <c r="B302" s="2">
        <v>13</v>
      </c>
      <c r="C302" s="13">
        <v>7.6500000000000003E-5</v>
      </c>
      <c r="D302" s="13">
        <v>1.513E-6</v>
      </c>
      <c r="E302" s="13">
        <v>6.1399999999999997E-7</v>
      </c>
      <c r="F302" s="13">
        <v>5.0900000000000002E-7</v>
      </c>
      <c r="G302" s="13">
        <v>6.9500000000000002E-7</v>
      </c>
      <c r="H302" s="13">
        <v>8.8800000000000001E-7</v>
      </c>
      <c r="I302" s="13">
        <v>4.4900000000000001E-7</v>
      </c>
      <c r="J302" s="13">
        <v>4.2899999999999999E-7</v>
      </c>
      <c r="K302" s="13">
        <v>6.6499999999999999E-7</v>
      </c>
      <c r="L302" s="13">
        <v>7.5899999999999995E-7</v>
      </c>
      <c r="M302" s="13">
        <v>5.5199999999999997E-7</v>
      </c>
      <c r="N302" s="13">
        <v>5.1500000000000005E-7</v>
      </c>
      <c r="O302" s="13">
        <v>7.9800000000000003E-7</v>
      </c>
      <c r="P302" s="13">
        <v>6.73407</v>
      </c>
      <c r="Q302" s="13">
        <v>4.7877799999999997</v>
      </c>
      <c r="R302" s="13">
        <v>7.5906799999999999</v>
      </c>
      <c r="S302" s="13">
        <v>8.9230099999999997</v>
      </c>
      <c r="T302" s="13">
        <v>5.3216799999999997</v>
      </c>
      <c r="U302" s="13">
        <v>4.6335899999999999</v>
      </c>
      <c r="V302" s="13">
        <v>4.8379799999999999</v>
      </c>
      <c r="W302" s="13">
        <v>4.8476600000000003</v>
      </c>
      <c r="X302" s="13">
        <v>5.4117300000000004</v>
      </c>
      <c r="Y302" s="13">
        <v>7.9255300000000002</v>
      </c>
      <c r="Z302" s="13">
        <v>7.5026700000000002</v>
      </c>
      <c r="AA302" s="13">
        <v>5.6412899999999997</v>
      </c>
      <c r="AB302" s="13">
        <v>300.029</v>
      </c>
      <c r="AC302" s="13">
        <v>299.43900000000002</v>
      </c>
      <c r="AD302" s="13">
        <v>300</v>
      </c>
      <c r="AE302" s="13">
        <v>300</v>
      </c>
      <c r="AF302" s="4">
        <f t="shared" si="169"/>
        <v>0.56174905429379751</v>
      </c>
      <c r="AG302" s="4">
        <f t="shared" si="170"/>
        <v>6.9883333333333339E-7</v>
      </c>
    </row>
    <row r="303" spans="1:35" x14ac:dyDescent="0.3">
      <c r="A303" s="4"/>
      <c r="B303" s="2">
        <v>14</v>
      </c>
      <c r="C303" s="13">
        <v>6.9833999999999996E-5</v>
      </c>
      <c r="D303" s="13">
        <v>1.1030000000000001E-6</v>
      </c>
      <c r="E303" s="13">
        <v>5.75E-7</v>
      </c>
      <c r="F303" s="13">
        <v>5.3099999999999998E-7</v>
      </c>
      <c r="G303" s="13">
        <v>6.7299999999999995E-7</v>
      </c>
      <c r="H303" s="13">
        <v>4.2100000000000002E-7</v>
      </c>
      <c r="I303" s="13">
        <v>4.8699999999999995E-7</v>
      </c>
      <c r="J303" s="13">
        <v>3.8099999999999998E-7</v>
      </c>
      <c r="K303" s="13">
        <v>3.4400000000000001E-7</v>
      </c>
      <c r="L303" s="13">
        <v>2.8500000000000002E-7</v>
      </c>
      <c r="M303" s="13">
        <v>4.6100000000000001E-7</v>
      </c>
      <c r="N303" s="13">
        <v>4.5999999999999999E-7</v>
      </c>
      <c r="O303" s="13">
        <v>4.2899999999999999E-7</v>
      </c>
      <c r="P303" s="13">
        <v>6.0502500000000001</v>
      </c>
      <c r="Q303" s="13">
        <v>6.4770200000000004</v>
      </c>
      <c r="R303" s="13">
        <v>8.0529899999999994</v>
      </c>
      <c r="S303" s="13">
        <v>4.86355</v>
      </c>
      <c r="T303" s="13">
        <v>4.9895100000000001</v>
      </c>
      <c r="U303" s="13">
        <v>4.5776700000000003</v>
      </c>
      <c r="V303" s="13">
        <v>6.1609400000000001</v>
      </c>
      <c r="W303" s="13">
        <v>9.7511200000000002</v>
      </c>
      <c r="X303" s="13">
        <v>6.6147099999999996</v>
      </c>
      <c r="Y303" s="13">
        <v>9.2122700000000002</v>
      </c>
      <c r="Z303" s="13">
        <v>5.6747800000000002</v>
      </c>
      <c r="AA303" s="13">
        <v>8.0286899999999992</v>
      </c>
      <c r="AB303" s="13">
        <v>299.39</v>
      </c>
      <c r="AC303" s="13">
        <v>299.327</v>
      </c>
      <c r="AD303" s="13">
        <v>300</v>
      </c>
      <c r="AE303" s="13">
        <v>300</v>
      </c>
      <c r="AF303" s="4">
        <f t="shared" si="169"/>
        <v>0.90831107006356537</v>
      </c>
      <c r="AG303" s="4">
        <f t="shared" si="170"/>
        <v>5.1249999999999996E-7</v>
      </c>
    </row>
    <row r="304" spans="1:35" x14ac:dyDescent="0.3">
      <c r="A304" s="4"/>
      <c r="B304" s="2">
        <v>15</v>
      </c>
      <c r="C304" s="13">
        <v>8.0958999999999995E-5</v>
      </c>
      <c r="D304" s="13">
        <v>1.886E-6</v>
      </c>
      <c r="E304" s="13">
        <v>1.9639E-5</v>
      </c>
      <c r="F304" s="13">
        <v>1.06E-6</v>
      </c>
      <c r="G304" s="13">
        <v>1.9434000000000001E-5</v>
      </c>
      <c r="H304" s="13">
        <v>8.6799999999999999E-7</v>
      </c>
      <c r="I304" s="13">
        <v>1.125E-6</v>
      </c>
      <c r="J304" s="13">
        <v>1.0839999999999999E-6</v>
      </c>
      <c r="K304" s="13">
        <v>9.7000000000000003E-7</v>
      </c>
      <c r="L304" s="13">
        <v>1.9153000000000001E-5</v>
      </c>
      <c r="M304" s="13">
        <v>1.1519999999999999E-6</v>
      </c>
      <c r="N304" s="13">
        <v>6.3200000000000005E-7</v>
      </c>
      <c r="O304" s="13">
        <v>6.6499999999999999E-7</v>
      </c>
      <c r="P304" s="13">
        <v>6.6818999999999997</v>
      </c>
      <c r="Q304" s="13">
        <v>5.8062800000000001</v>
      </c>
      <c r="R304" s="13">
        <v>5.7080500000000001</v>
      </c>
      <c r="S304" s="13">
        <v>9.5917100000000008</v>
      </c>
      <c r="T304" s="13">
        <v>4.70052</v>
      </c>
      <c r="U304" s="13">
        <v>5.5914599999999997</v>
      </c>
      <c r="V304" s="13">
        <v>4.9921300000000004</v>
      </c>
      <c r="W304" s="13">
        <v>9.9117300000000004</v>
      </c>
      <c r="X304" s="13">
        <v>6.0114799999999997</v>
      </c>
      <c r="Y304" s="13">
        <v>5.7488799999999998</v>
      </c>
      <c r="Z304" s="13">
        <v>6.8211700000000004</v>
      </c>
      <c r="AA304" s="13">
        <v>5.5471199999999996</v>
      </c>
      <c r="AB304" s="13">
        <v>300.46600000000001</v>
      </c>
      <c r="AC304" s="13">
        <v>299.53699999999998</v>
      </c>
      <c r="AD304" s="13">
        <v>300</v>
      </c>
      <c r="AE304" s="13">
        <v>300</v>
      </c>
      <c r="AF304" s="4">
        <f t="shared" si="169"/>
        <v>0.6569056248807954</v>
      </c>
      <c r="AG304" s="4">
        <f t="shared" si="170"/>
        <v>5.6390000000000006E-6</v>
      </c>
    </row>
    <row r="305" spans="1:33" x14ac:dyDescent="0.3">
      <c r="A305" s="4"/>
      <c r="B305" s="2">
        <v>16</v>
      </c>
      <c r="C305" s="13">
        <v>7.2501000000000003E-5</v>
      </c>
      <c r="D305" s="13">
        <v>1.153E-6</v>
      </c>
      <c r="E305" s="13">
        <v>6.4499999999999997E-7</v>
      </c>
      <c r="F305" s="13">
        <v>5.4199999999999996E-7</v>
      </c>
      <c r="G305" s="13">
        <v>6.0100000000000005E-7</v>
      </c>
      <c r="H305" s="13">
        <v>3.5699999999999998E-7</v>
      </c>
      <c r="I305" s="13">
        <v>4.7899999999999999E-7</v>
      </c>
      <c r="J305" s="13">
        <v>3.41E-7</v>
      </c>
      <c r="K305" s="13">
        <v>4.3799999999999998E-7</v>
      </c>
      <c r="L305" s="13">
        <v>4.75E-7</v>
      </c>
      <c r="M305" s="13">
        <v>4.1199999999999998E-7</v>
      </c>
      <c r="N305" s="13">
        <v>5.5799999999999999E-7</v>
      </c>
      <c r="O305" s="13">
        <v>5.0800000000000005E-7</v>
      </c>
      <c r="P305" s="13">
        <v>5.8156800000000004</v>
      </c>
      <c r="Q305" s="13">
        <v>6.8145600000000002</v>
      </c>
      <c r="R305" s="13">
        <v>6.2022399999999998</v>
      </c>
      <c r="S305" s="13">
        <v>7.8958599999999999</v>
      </c>
      <c r="T305" s="13">
        <v>6.8528700000000002</v>
      </c>
      <c r="U305" s="13">
        <v>5.73088</v>
      </c>
      <c r="V305" s="13">
        <v>7.06325</v>
      </c>
      <c r="W305" s="13">
        <v>5.1239100000000004</v>
      </c>
      <c r="X305" s="13">
        <v>4.6791900000000002</v>
      </c>
      <c r="Y305" s="13">
        <v>6.3622199999999998</v>
      </c>
      <c r="Z305" s="13">
        <v>5.42476</v>
      </c>
      <c r="AA305" s="13">
        <v>4.7761100000000001</v>
      </c>
      <c r="AB305" s="13">
        <v>300.18200000000002</v>
      </c>
      <c r="AC305" s="13">
        <v>300.65600000000001</v>
      </c>
      <c r="AD305" s="13">
        <v>300</v>
      </c>
      <c r="AE305" s="13">
        <v>300</v>
      </c>
      <c r="AF305" s="4">
        <f t="shared" si="169"/>
        <v>0.68077896559750861</v>
      </c>
      <c r="AG305" s="4">
        <f t="shared" si="170"/>
        <v>5.4241666666666658E-7</v>
      </c>
    </row>
    <row r="306" spans="1:33" x14ac:dyDescent="0.3">
      <c r="A306" s="4"/>
      <c r="B306" s="2">
        <v>17</v>
      </c>
      <c r="C306" s="13">
        <v>9.9005999999999994E-5</v>
      </c>
      <c r="D306" s="13">
        <v>1.2500000000000001E-6</v>
      </c>
      <c r="E306" s="13">
        <v>2.1622000000000001E-5</v>
      </c>
      <c r="F306" s="13">
        <v>5.1699999999999998E-7</v>
      </c>
      <c r="G306" s="13">
        <v>5.6700000000000003E-7</v>
      </c>
      <c r="H306" s="13">
        <v>5.4199999999999996E-7</v>
      </c>
      <c r="I306" s="13">
        <v>5.1099999999999996E-7</v>
      </c>
      <c r="J306" s="13">
        <v>5.3200000000000005E-7</v>
      </c>
      <c r="K306" s="13">
        <v>4.7E-7</v>
      </c>
      <c r="L306" s="13">
        <v>5.3900000000000005E-7</v>
      </c>
      <c r="M306" s="13">
        <v>4.7599999999999997E-7</v>
      </c>
      <c r="N306" s="13">
        <v>4.8699999999999995E-7</v>
      </c>
      <c r="O306" s="13">
        <v>4.9699999999999996E-7</v>
      </c>
      <c r="P306" s="13">
        <v>5.0766</v>
      </c>
      <c r="Q306" s="13">
        <v>8.06</v>
      </c>
      <c r="R306" s="13">
        <v>5.7425800000000002</v>
      </c>
      <c r="S306" s="13">
        <v>6.2509199999999998</v>
      </c>
      <c r="T306" s="13">
        <v>5.5919800000000004</v>
      </c>
      <c r="U306" s="13">
        <v>9.2054200000000002</v>
      </c>
      <c r="V306" s="13">
        <v>4.7805400000000002</v>
      </c>
      <c r="W306" s="13">
        <v>7.8162700000000003</v>
      </c>
      <c r="X306" s="13">
        <v>6.1779599999999997</v>
      </c>
      <c r="Y306" s="13">
        <v>5.4044400000000001</v>
      </c>
      <c r="Z306" s="13">
        <v>6.2301299999999999</v>
      </c>
      <c r="AA306" s="13">
        <v>5.53416</v>
      </c>
      <c r="AB306" s="13">
        <v>300.62700000000001</v>
      </c>
      <c r="AC306" s="13">
        <v>300.10000000000002</v>
      </c>
      <c r="AD306" s="13">
        <v>300</v>
      </c>
      <c r="AE306" s="13">
        <v>300</v>
      </c>
      <c r="AF306" s="4">
        <f t="shared" si="169"/>
        <v>0.63492440494913771</v>
      </c>
      <c r="AG306" s="4">
        <f t="shared" si="170"/>
        <v>2.3341666666666666E-6</v>
      </c>
    </row>
    <row r="307" spans="1:33" x14ac:dyDescent="0.3">
      <c r="A307" s="4"/>
      <c r="B307" s="2">
        <v>18</v>
      </c>
      <c r="C307" s="13">
        <v>7.0321000000000007E-5</v>
      </c>
      <c r="D307" s="13">
        <v>1.0589999999999999E-6</v>
      </c>
      <c r="E307" s="13">
        <v>5.6899999999999997E-7</v>
      </c>
      <c r="F307" s="13">
        <v>4.9999999999999998E-7</v>
      </c>
      <c r="G307" s="13">
        <v>5.2200000000000004E-7</v>
      </c>
      <c r="H307" s="13">
        <v>4.6699999999999999E-7</v>
      </c>
      <c r="I307" s="13">
        <v>5.4499999999999997E-7</v>
      </c>
      <c r="J307" s="13">
        <v>5.8299999999999997E-7</v>
      </c>
      <c r="K307" s="13">
        <v>7.6700000000000003E-7</v>
      </c>
      <c r="L307" s="13">
        <v>4.9399999999999995E-7</v>
      </c>
      <c r="M307" s="13">
        <v>5.3600000000000004E-7</v>
      </c>
      <c r="N307" s="13">
        <v>4.39E-7</v>
      </c>
      <c r="O307" s="13">
        <v>4.6199999999999998E-7</v>
      </c>
      <c r="P307" s="13">
        <v>5.5662500000000001</v>
      </c>
      <c r="Q307" s="13">
        <v>5.37758</v>
      </c>
      <c r="R307" s="13">
        <v>7.2943699999999998</v>
      </c>
      <c r="S307" s="13">
        <v>4.4820099999999998</v>
      </c>
      <c r="T307" s="13">
        <v>5.0921599999999998</v>
      </c>
      <c r="U307" s="13">
        <v>6.3841099999999997</v>
      </c>
      <c r="V307" s="13">
        <v>5.0998599999999996</v>
      </c>
      <c r="W307" s="13">
        <v>5.5076700000000001</v>
      </c>
      <c r="X307" s="13">
        <v>4.6701499999999996</v>
      </c>
      <c r="Y307" s="13">
        <v>8.4257000000000009</v>
      </c>
      <c r="Z307" s="13">
        <v>4.9272200000000002</v>
      </c>
      <c r="AA307" s="13">
        <v>4.4298200000000003</v>
      </c>
      <c r="AB307" s="13">
        <v>300.41899999999998</v>
      </c>
      <c r="AC307" s="13">
        <v>299.24200000000002</v>
      </c>
      <c r="AD307" s="13">
        <v>300</v>
      </c>
      <c r="AE307" s="13">
        <v>300</v>
      </c>
      <c r="AF307" s="4">
        <f t="shared" si="169"/>
        <v>0.86609756956128059</v>
      </c>
      <c r="AG307" s="4">
        <f t="shared" si="170"/>
        <v>5.7858333333333346E-7</v>
      </c>
    </row>
    <row r="308" spans="1:33" x14ac:dyDescent="0.3">
      <c r="A308" s="4"/>
      <c r="B308" s="2">
        <v>19</v>
      </c>
      <c r="C308" s="13">
        <v>6.9343000000000003E-5</v>
      </c>
      <c r="D308" s="13">
        <v>1.9278000000000001E-5</v>
      </c>
      <c r="E308" s="13">
        <v>5.13E-7</v>
      </c>
      <c r="F308" s="13">
        <v>4.89E-7</v>
      </c>
      <c r="G308" s="13">
        <v>4.82E-7</v>
      </c>
      <c r="H308" s="13">
        <v>5.2E-7</v>
      </c>
      <c r="I308" s="13">
        <v>4.2199999999999999E-7</v>
      </c>
      <c r="J308" s="13">
        <v>4.7199999999999999E-7</v>
      </c>
      <c r="K308" s="13">
        <v>4.6699999999999999E-7</v>
      </c>
      <c r="L308" s="13">
        <v>4.9800000000000004E-7</v>
      </c>
      <c r="M308" s="13">
        <v>4.2399999999999999E-7</v>
      </c>
      <c r="N308" s="13">
        <v>3.8299999999999998E-7</v>
      </c>
      <c r="O308" s="13">
        <v>5.7100000000000002E-7</v>
      </c>
      <c r="P308" s="13">
        <v>6.2949000000000002</v>
      </c>
      <c r="Q308" s="13">
        <v>4.6190100000000003</v>
      </c>
      <c r="R308" s="13">
        <v>5.2258699999999996</v>
      </c>
      <c r="S308" s="13">
        <v>5.6262999999999996</v>
      </c>
      <c r="T308" s="13">
        <v>8.7087599999999998</v>
      </c>
      <c r="U308" s="13">
        <v>4.5410000000000004</v>
      </c>
      <c r="V308" s="13">
        <v>5.3102400000000003</v>
      </c>
      <c r="W308" s="13">
        <v>5.1988399999999997</v>
      </c>
      <c r="X308" s="13">
        <v>6.5484999999999998</v>
      </c>
      <c r="Y308" s="13">
        <v>7.32111</v>
      </c>
      <c r="Z308" s="13">
        <v>7.9390400000000003</v>
      </c>
      <c r="AA308" s="13">
        <v>5.40306</v>
      </c>
      <c r="AB308" s="13">
        <v>299.67700000000002</v>
      </c>
      <c r="AC308" s="13">
        <v>299.78500000000003</v>
      </c>
      <c r="AD308" s="13">
        <v>300</v>
      </c>
      <c r="AE308" s="13">
        <v>300</v>
      </c>
      <c r="AF308" s="4">
        <f t="shared" si="169"/>
        <v>0.38801288638391346</v>
      </c>
      <c r="AG308" s="4">
        <f t="shared" si="170"/>
        <v>2.0432500000000003E-6</v>
      </c>
    </row>
    <row r="309" spans="1:33" x14ac:dyDescent="0.3">
      <c r="A309" s="4"/>
      <c r="B309" s="2">
        <v>20</v>
      </c>
      <c r="C309" s="13">
        <v>7.0483999999999998E-5</v>
      </c>
      <c r="D309" s="13">
        <v>1.9568999999999998E-5</v>
      </c>
      <c r="E309" s="13">
        <v>5.8599999999999998E-7</v>
      </c>
      <c r="F309" s="13">
        <v>4.7700000000000005E-7</v>
      </c>
      <c r="G309" s="13">
        <v>7.8299999999999996E-7</v>
      </c>
      <c r="H309" s="13">
        <v>4.8299999999999997E-7</v>
      </c>
      <c r="I309" s="13">
        <v>4.7399999999999998E-7</v>
      </c>
      <c r="J309" s="13">
        <v>3.8700000000000001E-7</v>
      </c>
      <c r="K309" s="13">
        <v>4.7300000000000001E-7</v>
      </c>
      <c r="L309" s="13">
        <v>5.0399999999999996E-7</v>
      </c>
      <c r="M309" s="13">
        <v>4.1100000000000001E-7</v>
      </c>
      <c r="N309" s="13">
        <v>3.9200000000000002E-7</v>
      </c>
      <c r="O309" s="13">
        <v>3.4799999999999999E-7</v>
      </c>
      <c r="P309" s="13">
        <v>8.4396299999999993</v>
      </c>
      <c r="Q309" s="13">
        <v>9.0304199999999994</v>
      </c>
      <c r="R309" s="13">
        <v>5.0987299999999998</v>
      </c>
      <c r="S309" s="13">
        <v>9.0517900000000004</v>
      </c>
      <c r="T309" s="13">
        <v>4.9564399999999997</v>
      </c>
      <c r="U309" s="13">
        <v>5.7670500000000002</v>
      </c>
      <c r="V309" s="13">
        <v>4.7122900000000003</v>
      </c>
      <c r="W309" s="13">
        <v>5.2792300000000001</v>
      </c>
      <c r="X309" s="13">
        <v>5.4040100000000004</v>
      </c>
      <c r="Y309" s="13">
        <v>4.8933099999999996</v>
      </c>
      <c r="Z309" s="13">
        <v>4.9664200000000003</v>
      </c>
      <c r="AA309" s="13">
        <v>6.8595699999999997</v>
      </c>
      <c r="AB309" s="13">
        <v>300.05200000000002</v>
      </c>
      <c r="AC309" s="13">
        <v>300.15699999999998</v>
      </c>
      <c r="AD309" s="13">
        <v>300</v>
      </c>
      <c r="AE309" s="13">
        <v>300</v>
      </c>
      <c r="AF309" s="4">
        <f t="shared" si="169"/>
        <v>0.16538742394751968</v>
      </c>
      <c r="AG309" s="4">
        <f t="shared" si="170"/>
        <v>2.0739166666666664E-6</v>
      </c>
    </row>
    <row r="310" spans="1:33" x14ac:dyDescent="0.3">
      <c r="A310" s="4"/>
      <c r="B310" s="2">
        <v>21</v>
      </c>
      <c r="C310" s="13">
        <v>7.1239E-5</v>
      </c>
      <c r="D310" s="13">
        <v>1.9222999999999999E-5</v>
      </c>
      <c r="E310" s="13">
        <v>6.6400000000000002E-7</v>
      </c>
      <c r="F310" s="13">
        <v>5.7299999999999996E-7</v>
      </c>
      <c r="G310" s="13">
        <v>5.5599999999999995E-7</v>
      </c>
      <c r="H310" s="13">
        <v>5.4600000000000005E-7</v>
      </c>
      <c r="I310" s="13">
        <v>5.3900000000000005E-7</v>
      </c>
      <c r="J310" s="13">
        <v>3.3340000000000002E-6</v>
      </c>
      <c r="K310" s="13">
        <v>5.4700000000000001E-7</v>
      </c>
      <c r="L310" s="13">
        <v>4.75E-7</v>
      </c>
      <c r="M310" s="13">
        <v>4.46E-7</v>
      </c>
      <c r="N310" s="13">
        <v>4.6600000000000002E-7</v>
      </c>
      <c r="O310" s="13">
        <v>3.9200000000000002E-7</v>
      </c>
      <c r="P310" s="13">
        <v>5.7657299999999996</v>
      </c>
      <c r="Q310" s="13">
        <v>8.5833499999999994</v>
      </c>
      <c r="R310" s="13">
        <v>4.4461300000000001</v>
      </c>
      <c r="S310" s="13">
        <v>6.7362200000000003</v>
      </c>
      <c r="T310" s="13">
        <v>6.3609799999999996</v>
      </c>
      <c r="U310" s="13">
        <v>7.5978899999999996</v>
      </c>
      <c r="V310" s="13">
        <v>5.3828199999999997</v>
      </c>
      <c r="W310" s="13">
        <v>6.4875999999999996</v>
      </c>
      <c r="X310" s="13">
        <v>9.3510799999999996</v>
      </c>
      <c r="Y310" s="13">
        <v>7.1633699999999996</v>
      </c>
      <c r="Z310" s="13">
        <v>8.6749799999999997</v>
      </c>
      <c r="AA310" s="13">
        <v>4.7011200000000004</v>
      </c>
      <c r="AB310" s="13">
        <v>300.86</v>
      </c>
      <c r="AC310" s="13">
        <v>298.98200000000003</v>
      </c>
      <c r="AD310" s="13">
        <v>300</v>
      </c>
      <c r="AE310" s="13">
        <v>300</v>
      </c>
      <c r="AF310" s="4">
        <f t="shared" si="169"/>
        <v>1.3326379853508481</v>
      </c>
      <c r="AG310" s="4">
        <f t="shared" si="170"/>
        <v>2.313416666666666E-6</v>
      </c>
    </row>
    <row r="311" spans="1:33" x14ac:dyDescent="0.3">
      <c r="A311" s="4"/>
      <c r="B311" s="2">
        <v>22</v>
      </c>
      <c r="C311" s="13">
        <v>7.1276E-5</v>
      </c>
      <c r="D311" s="13">
        <v>1.218E-6</v>
      </c>
      <c r="E311" s="13">
        <v>6.8700000000000005E-7</v>
      </c>
      <c r="F311" s="13">
        <v>5.68E-7</v>
      </c>
      <c r="G311" s="13">
        <v>5.3099999999999998E-7</v>
      </c>
      <c r="H311" s="13">
        <v>5.3099999999999998E-7</v>
      </c>
      <c r="I311" s="13">
        <v>4.89E-7</v>
      </c>
      <c r="J311" s="13">
        <v>5.13E-7</v>
      </c>
      <c r="K311" s="13">
        <v>4.6400000000000003E-7</v>
      </c>
      <c r="L311" s="13">
        <v>4.2199999999999999E-7</v>
      </c>
      <c r="M311" s="13">
        <v>4.9800000000000004E-7</v>
      </c>
      <c r="N311" s="13">
        <v>4.75E-7</v>
      </c>
      <c r="O311" s="13">
        <v>4.1399999999999997E-7</v>
      </c>
      <c r="P311" s="13">
        <v>5.4656900000000004</v>
      </c>
      <c r="Q311" s="13">
        <v>9.6119599999999998</v>
      </c>
      <c r="R311" s="13">
        <v>5.3421500000000002</v>
      </c>
      <c r="S311" s="13">
        <v>6.2410800000000002</v>
      </c>
      <c r="T311" s="13">
        <v>5.9966400000000002</v>
      </c>
      <c r="U311" s="13">
        <v>6.4379499999999998</v>
      </c>
      <c r="V311" s="13">
        <v>5.1264000000000003</v>
      </c>
      <c r="W311" s="13">
        <v>6.90273</v>
      </c>
      <c r="X311" s="13">
        <v>9.9173899999999993</v>
      </c>
      <c r="Y311" s="13">
        <v>5.3902200000000002</v>
      </c>
      <c r="Z311" s="13">
        <v>4.5450400000000002</v>
      </c>
      <c r="AA311" s="13">
        <v>5.7531100000000004</v>
      </c>
      <c r="AB311" s="13">
        <v>299.94400000000002</v>
      </c>
      <c r="AC311" s="13">
        <v>300.411</v>
      </c>
      <c r="AD311" s="13">
        <v>300</v>
      </c>
      <c r="AE311" s="13">
        <v>300</v>
      </c>
      <c r="AF311" s="4">
        <f t="shared" si="169"/>
        <v>0.41479754097631683</v>
      </c>
      <c r="AG311" s="4">
        <f t="shared" si="170"/>
        <v>5.6749999999999997E-7</v>
      </c>
    </row>
    <row r="312" spans="1:33" x14ac:dyDescent="0.3">
      <c r="A312" s="4"/>
      <c r="B312" s="2">
        <v>23</v>
      </c>
      <c r="C312" s="13">
        <v>7.1658999999999999E-5</v>
      </c>
      <c r="D312" s="13">
        <v>1.9369E-5</v>
      </c>
      <c r="E312" s="13">
        <v>2.1053E-5</v>
      </c>
      <c r="F312" s="13">
        <v>5.0100000000000005E-7</v>
      </c>
      <c r="G312" s="13">
        <v>4.5999999999999999E-7</v>
      </c>
      <c r="H312" s="13">
        <v>5.06E-7</v>
      </c>
      <c r="I312" s="13">
        <v>5.2099999999999997E-7</v>
      </c>
      <c r="J312" s="13">
        <v>6.3E-7</v>
      </c>
      <c r="K312" s="13">
        <v>4.0400000000000002E-7</v>
      </c>
      <c r="L312" s="13">
        <v>5.0999999999999999E-7</v>
      </c>
      <c r="M312" s="13">
        <v>4.9500000000000003E-7</v>
      </c>
      <c r="N312" s="13">
        <v>3.8000000000000001E-7</v>
      </c>
      <c r="O312" s="13">
        <v>4.8500000000000002E-7</v>
      </c>
      <c r="P312" s="13">
        <v>9.9371799999999997</v>
      </c>
      <c r="Q312" s="13">
        <v>4.4240599999999999</v>
      </c>
      <c r="R312" s="13">
        <v>7.4782400000000004</v>
      </c>
      <c r="S312" s="13">
        <v>4.4663700000000004</v>
      </c>
      <c r="T312" s="13">
        <v>4.8677599999999996</v>
      </c>
      <c r="U312" s="13">
        <v>8.5503300000000007</v>
      </c>
      <c r="V312" s="13">
        <v>5.9657799999999996</v>
      </c>
      <c r="W312" s="13">
        <v>7.5361700000000003</v>
      </c>
      <c r="X312" s="13">
        <v>9.8078699999999994</v>
      </c>
      <c r="Y312" s="13">
        <v>6.2723000000000004</v>
      </c>
      <c r="Z312" s="13">
        <v>4.9921199999999999</v>
      </c>
      <c r="AA312" s="13">
        <v>6.2258199999999997</v>
      </c>
      <c r="AB312" s="13">
        <v>300.59100000000001</v>
      </c>
      <c r="AC312" s="13">
        <v>299.95499999999998</v>
      </c>
      <c r="AD312" s="13">
        <v>300</v>
      </c>
      <c r="AE312" s="13">
        <v>300</v>
      </c>
      <c r="AF312" s="4">
        <f t="shared" si="169"/>
        <v>0.59271072202214392</v>
      </c>
      <c r="AG312" s="4">
        <f t="shared" si="170"/>
        <v>3.7761666666666661E-6</v>
      </c>
    </row>
    <row r="313" spans="1:33" x14ac:dyDescent="0.3">
      <c r="A313" s="4"/>
      <c r="B313" s="2">
        <v>24</v>
      </c>
      <c r="C313" s="13">
        <v>7.6967999999999999E-5</v>
      </c>
      <c r="D313" s="13">
        <v>8.7000000000000003E-7</v>
      </c>
      <c r="E313" s="13">
        <v>4.6400000000000003E-7</v>
      </c>
      <c r="F313" s="13">
        <v>4.7599999999999997E-7</v>
      </c>
      <c r="G313" s="13">
        <v>3.5199999999999998E-7</v>
      </c>
      <c r="H313" s="13">
        <v>4.5900000000000002E-7</v>
      </c>
      <c r="I313" s="13">
        <v>5.3000000000000001E-7</v>
      </c>
      <c r="J313" s="13">
        <v>3.58E-7</v>
      </c>
      <c r="K313" s="13">
        <v>3.9000000000000002E-7</v>
      </c>
      <c r="L313" s="13">
        <v>3.9000000000000002E-7</v>
      </c>
      <c r="M313" s="13">
        <v>3.9299999999999999E-7</v>
      </c>
      <c r="N313" s="13">
        <v>3.77E-7</v>
      </c>
      <c r="O313" s="13">
        <v>4.3700000000000001E-7</v>
      </c>
      <c r="P313" s="13">
        <v>5.3821599999999998</v>
      </c>
      <c r="Q313" s="13">
        <v>4.56243</v>
      </c>
      <c r="R313" s="13">
        <v>7.4064399999999999</v>
      </c>
      <c r="S313" s="13">
        <v>5.3513200000000003</v>
      </c>
      <c r="T313" s="13">
        <v>4.9093</v>
      </c>
      <c r="U313" s="13">
        <v>5.8529799999999996</v>
      </c>
      <c r="V313" s="13">
        <v>9.9116700000000009</v>
      </c>
      <c r="W313" s="13">
        <v>7.6447700000000003</v>
      </c>
      <c r="X313" s="13">
        <v>4.4854099999999999</v>
      </c>
      <c r="Y313" s="13">
        <v>4.9968899999999996</v>
      </c>
      <c r="Z313" s="13">
        <v>5.4472100000000001</v>
      </c>
      <c r="AA313" s="13">
        <v>6.3913200000000003</v>
      </c>
      <c r="AB313" s="13">
        <v>299.80599999999998</v>
      </c>
      <c r="AC313" s="13">
        <v>300.00099999999998</v>
      </c>
      <c r="AD313" s="13">
        <v>300</v>
      </c>
      <c r="AE313" s="13">
        <v>300</v>
      </c>
      <c r="AF313" s="4">
        <f t="shared" si="169"/>
        <v>0.19400257730248452</v>
      </c>
      <c r="AG313" s="4">
        <f t="shared" si="170"/>
        <v>4.5799999999999995E-7</v>
      </c>
    </row>
    <row r="314" spans="1:33" x14ac:dyDescent="0.3">
      <c r="A314" s="4"/>
      <c r="B314" s="2">
        <v>25</v>
      </c>
      <c r="C314" s="13">
        <v>7.0241999999999996E-5</v>
      </c>
      <c r="D314" s="13">
        <v>1.9099000000000001E-5</v>
      </c>
      <c r="E314" s="13">
        <v>7.4199999999999995E-7</v>
      </c>
      <c r="F314" s="13">
        <v>4.6899999999999998E-7</v>
      </c>
      <c r="G314" s="13">
        <v>5.1500000000000005E-7</v>
      </c>
      <c r="H314" s="13">
        <v>4.5299999999999999E-7</v>
      </c>
      <c r="I314" s="13">
        <v>4.46E-7</v>
      </c>
      <c r="J314" s="13">
        <v>5.8599999999999998E-7</v>
      </c>
      <c r="K314" s="13">
        <v>4.4200000000000001E-7</v>
      </c>
      <c r="L314" s="13">
        <v>4.8599999999999998E-7</v>
      </c>
      <c r="M314" s="13">
        <v>4.5900000000000002E-7</v>
      </c>
      <c r="N314" s="13">
        <v>4.7100000000000002E-7</v>
      </c>
      <c r="O314" s="13">
        <v>5.2300000000000001E-7</v>
      </c>
      <c r="P314" s="13">
        <v>8.6381800000000002</v>
      </c>
      <c r="Q314" s="13">
        <v>5.70932</v>
      </c>
      <c r="R314" s="13">
        <v>5.76004</v>
      </c>
      <c r="S314" s="13">
        <v>6.7473999999999998</v>
      </c>
      <c r="T314" s="13">
        <v>6.5820699999999999</v>
      </c>
      <c r="U314" s="13">
        <v>4.4247199999999998</v>
      </c>
      <c r="V314" s="13">
        <v>5.5634100000000002</v>
      </c>
      <c r="W314" s="13">
        <v>4.8718399999999997</v>
      </c>
      <c r="X314" s="13">
        <v>6.2218400000000003</v>
      </c>
      <c r="Y314" s="13">
        <v>6.8445200000000002</v>
      </c>
      <c r="Z314" s="13">
        <v>7.1963800000000004</v>
      </c>
      <c r="AA314" s="13">
        <v>6.8216799999999997</v>
      </c>
      <c r="AB314" s="13">
        <v>299.947</v>
      </c>
      <c r="AC314" s="13">
        <v>300.13900000000001</v>
      </c>
      <c r="AD314" s="13">
        <v>300</v>
      </c>
      <c r="AE314" s="13">
        <v>300</v>
      </c>
      <c r="AF314" s="4">
        <f t="shared" si="169"/>
        <v>0.14876155417312126</v>
      </c>
      <c r="AG314" s="4">
        <f t="shared" si="170"/>
        <v>2.0575833333333333E-6</v>
      </c>
    </row>
    <row r="315" spans="1:33" x14ac:dyDescent="0.3">
      <c r="A315" s="4"/>
      <c r="B315" s="2">
        <v>26</v>
      </c>
      <c r="C315" s="13">
        <v>7.0325000000000002E-5</v>
      </c>
      <c r="D315" s="13">
        <v>1.9062000000000001E-5</v>
      </c>
      <c r="E315" s="13">
        <v>5.7400000000000003E-7</v>
      </c>
      <c r="F315" s="13">
        <v>4.6499999999999999E-7</v>
      </c>
      <c r="G315" s="13">
        <v>4.7100000000000002E-7</v>
      </c>
      <c r="H315" s="13">
        <v>2.2605000000000001E-5</v>
      </c>
      <c r="I315" s="13">
        <v>3.65E-7</v>
      </c>
      <c r="J315" s="13">
        <v>3.7599999999999998E-7</v>
      </c>
      <c r="K315" s="13">
        <v>4.27E-7</v>
      </c>
      <c r="L315" s="13">
        <v>3.6199999999999999E-7</v>
      </c>
      <c r="M315" s="13">
        <v>4.15E-7</v>
      </c>
      <c r="N315" s="13">
        <v>6.4499999999999997E-7</v>
      </c>
      <c r="O315" s="13">
        <v>4.58E-7</v>
      </c>
      <c r="P315" s="13">
        <v>8.8393099999999993</v>
      </c>
      <c r="Q315" s="13">
        <v>4.6729500000000002</v>
      </c>
      <c r="R315" s="13">
        <v>4.9649200000000002</v>
      </c>
      <c r="S315" s="13">
        <v>7.2715399999999999</v>
      </c>
      <c r="T315" s="13">
        <v>7.9461399999999998</v>
      </c>
      <c r="U315" s="13">
        <v>5.0442400000000003</v>
      </c>
      <c r="V315" s="13">
        <v>4.70486</v>
      </c>
      <c r="W315" s="13">
        <v>5.1502800000000004</v>
      </c>
      <c r="X315" s="13">
        <v>6.6851099999999999</v>
      </c>
      <c r="Y315" s="13">
        <v>4.8576199999999998</v>
      </c>
      <c r="Z315" s="13">
        <v>6.8310599999999999</v>
      </c>
      <c r="AA315" s="13">
        <v>5.9439299999999999</v>
      </c>
      <c r="AB315" s="13">
        <v>300.17200000000003</v>
      </c>
      <c r="AC315" s="13">
        <v>300.214</v>
      </c>
      <c r="AD315" s="13">
        <v>300</v>
      </c>
      <c r="AE315" s="13">
        <v>300</v>
      </c>
      <c r="AF315" s="4">
        <f t="shared" si="169"/>
        <v>0.27455418408760079</v>
      </c>
      <c r="AG315" s="4">
        <f t="shared" si="170"/>
        <v>3.8520833333333341E-6</v>
      </c>
    </row>
    <row r="316" spans="1:33" x14ac:dyDescent="0.3">
      <c r="A316" s="4"/>
      <c r="B316" s="2">
        <v>27</v>
      </c>
      <c r="C316" s="13">
        <v>7.2226999999999998E-5</v>
      </c>
      <c r="D316" s="13">
        <v>1.153E-6</v>
      </c>
      <c r="E316" s="13">
        <v>4.8100000000000003E-7</v>
      </c>
      <c r="F316" s="13">
        <v>9.9699999999999994E-7</v>
      </c>
      <c r="G316" s="13">
        <v>4.9999999999999998E-7</v>
      </c>
      <c r="H316" s="13">
        <v>7.23E-7</v>
      </c>
      <c r="I316" s="13">
        <v>5.3300000000000002E-7</v>
      </c>
      <c r="J316" s="13">
        <v>6.99E-7</v>
      </c>
      <c r="K316" s="13">
        <v>4.5499999999999998E-7</v>
      </c>
      <c r="L316" s="13">
        <v>4.3500000000000002E-7</v>
      </c>
      <c r="M316" s="13">
        <v>4.8999999999999997E-7</v>
      </c>
      <c r="N316" s="13">
        <v>3.7599999999999998E-7</v>
      </c>
      <c r="O316" s="13">
        <v>4.1100000000000001E-7</v>
      </c>
      <c r="P316" s="13">
        <v>4.8177099999999999</v>
      </c>
      <c r="Q316" s="13">
        <v>6.1978299999999997</v>
      </c>
      <c r="R316" s="13">
        <v>6.0919800000000004</v>
      </c>
      <c r="S316" s="13">
        <v>4.9241599999999996</v>
      </c>
      <c r="T316" s="13">
        <v>6.8758999999999997</v>
      </c>
      <c r="U316" s="13">
        <v>5.4997999999999996</v>
      </c>
      <c r="V316" s="13">
        <v>6.7457500000000001</v>
      </c>
      <c r="W316" s="13">
        <v>4.41751</v>
      </c>
      <c r="X316" s="13">
        <v>5.3902299999999999</v>
      </c>
      <c r="Y316" s="13">
        <v>5.8423400000000001</v>
      </c>
      <c r="Z316" s="13">
        <v>5.1792699999999998</v>
      </c>
      <c r="AA316" s="13">
        <v>4.6538000000000004</v>
      </c>
      <c r="AB316" s="13">
        <v>299.66199999999998</v>
      </c>
      <c r="AC316" s="13">
        <v>299.93299999999999</v>
      </c>
      <c r="AD316" s="13">
        <v>300</v>
      </c>
      <c r="AE316" s="13">
        <v>300</v>
      </c>
      <c r="AF316" s="4">
        <f t="shared" si="169"/>
        <v>0.34457655172692186</v>
      </c>
      <c r="AG316" s="4">
        <f t="shared" si="170"/>
        <v>6.0441666666666669E-7</v>
      </c>
    </row>
    <row r="317" spans="1:33" x14ac:dyDescent="0.3">
      <c r="A317" s="4"/>
      <c r="B317" s="2">
        <v>28</v>
      </c>
      <c r="C317" s="13">
        <v>6.9992000000000003E-5</v>
      </c>
      <c r="D317" s="13">
        <v>1.1790000000000001E-6</v>
      </c>
      <c r="E317" s="13">
        <v>7.2099999999999996E-7</v>
      </c>
      <c r="F317" s="13">
        <v>4.27E-7</v>
      </c>
      <c r="G317" s="13">
        <v>5.0699999999999997E-7</v>
      </c>
      <c r="H317" s="13">
        <v>3.8299999999999998E-7</v>
      </c>
      <c r="I317" s="13">
        <v>3.9900000000000001E-7</v>
      </c>
      <c r="J317" s="13">
        <v>3.41E-7</v>
      </c>
      <c r="K317" s="13">
        <v>4.0499999999999999E-7</v>
      </c>
      <c r="L317" s="13">
        <v>5.0900000000000002E-7</v>
      </c>
      <c r="M317" s="13">
        <v>3.5999999999999999E-7</v>
      </c>
      <c r="N317" s="13">
        <v>3.5999999999999999E-7</v>
      </c>
      <c r="O317" s="13">
        <v>4.1800000000000001E-7</v>
      </c>
      <c r="P317" s="13">
        <v>5.5822399999999996</v>
      </c>
      <c r="Q317" s="13">
        <v>5.23902</v>
      </c>
      <c r="R317" s="13">
        <v>6.1353600000000004</v>
      </c>
      <c r="S317" s="13">
        <v>7.1510100000000003</v>
      </c>
      <c r="T317" s="13">
        <v>4.5260999999999996</v>
      </c>
      <c r="U317" s="13">
        <v>5.0932399999999998</v>
      </c>
      <c r="V317" s="13">
        <v>6.60351</v>
      </c>
      <c r="W317" s="13">
        <v>6.2797700000000001</v>
      </c>
      <c r="X317" s="13">
        <v>4.7786999999999997</v>
      </c>
      <c r="Y317" s="13">
        <v>7.0150800000000002</v>
      </c>
      <c r="Z317" s="13">
        <v>9.9738299999999995</v>
      </c>
      <c r="AA317" s="13">
        <v>5.3152600000000003</v>
      </c>
      <c r="AB317" s="13">
        <v>300.53500000000003</v>
      </c>
      <c r="AC317" s="13">
        <v>300.32100000000003</v>
      </c>
      <c r="AD317" s="13">
        <v>300</v>
      </c>
      <c r="AE317" s="13">
        <v>300</v>
      </c>
      <c r="AF317" s="4">
        <f t="shared" si="169"/>
        <v>0.62391185274848215</v>
      </c>
      <c r="AG317" s="4">
        <f t="shared" si="170"/>
        <v>5.0074999999999993E-7</v>
      </c>
    </row>
    <row r="318" spans="1:33" x14ac:dyDescent="0.3">
      <c r="A318" s="4"/>
      <c r="B318" s="2">
        <v>29</v>
      </c>
      <c r="C318" s="13">
        <v>7.1261999999999996E-5</v>
      </c>
      <c r="D318" s="13">
        <v>1.9066999999999999E-5</v>
      </c>
      <c r="E318" s="13">
        <v>5.0399999999999996E-7</v>
      </c>
      <c r="F318" s="13">
        <v>6.06E-7</v>
      </c>
      <c r="G318" s="13">
        <v>4.32E-7</v>
      </c>
      <c r="H318" s="13">
        <v>4.2399999999999999E-7</v>
      </c>
      <c r="I318" s="13">
        <v>5.1900000000000003E-7</v>
      </c>
      <c r="J318" s="13">
        <v>4.08E-7</v>
      </c>
      <c r="K318" s="13">
        <v>3.6899999999999998E-7</v>
      </c>
      <c r="L318" s="13">
        <v>4.1600000000000002E-7</v>
      </c>
      <c r="M318" s="13">
        <v>3.39E-7</v>
      </c>
      <c r="N318" s="13">
        <v>6.4000000000000001E-7</v>
      </c>
      <c r="O318" s="13">
        <v>5.0200000000000002E-7</v>
      </c>
      <c r="P318" s="13">
        <v>6.7222799999999996</v>
      </c>
      <c r="Q318" s="13">
        <v>8.4348500000000008</v>
      </c>
      <c r="R318" s="13">
        <v>4.5339900000000002</v>
      </c>
      <c r="S318" s="13">
        <v>8.70974</v>
      </c>
      <c r="T318" s="13">
        <v>4.4244700000000003</v>
      </c>
      <c r="U318" s="13">
        <v>5.3193900000000003</v>
      </c>
      <c r="V318" s="13">
        <v>6.3039500000000004</v>
      </c>
      <c r="W318" s="13">
        <v>4.9075800000000003</v>
      </c>
      <c r="X318" s="13">
        <v>6.1164699999999996</v>
      </c>
      <c r="Y318" s="13">
        <v>6.8126600000000002</v>
      </c>
      <c r="Z318" s="13">
        <v>5.9011199999999997</v>
      </c>
      <c r="AA318" s="13">
        <v>6.0158500000000004</v>
      </c>
      <c r="AB318" s="13">
        <v>299.67200000000003</v>
      </c>
      <c r="AC318" s="13">
        <v>299.45400000000001</v>
      </c>
      <c r="AD318" s="13">
        <v>300</v>
      </c>
      <c r="AE318" s="13">
        <v>300</v>
      </c>
      <c r="AF318" s="4">
        <f t="shared" si="169"/>
        <v>0.63694583757174739</v>
      </c>
      <c r="AG318" s="4">
        <f t="shared" si="170"/>
        <v>2.0188333333333335E-6</v>
      </c>
    </row>
    <row r="319" spans="1:33" x14ac:dyDescent="0.3">
      <c r="A319" s="4"/>
      <c r="B319" s="2">
        <v>30</v>
      </c>
      <c r="C319" s="13">
        <v>7.5902000000000006E-5</v>
      </c>
      <c r="D319" s="13">
        <v>1.9301E-5</v>
      </c>
      <c r="E319" s="13">
        <v>5.5799999999999999E-7</v>
      </c>
      <c r="F319" s="13">
        <v>3.7399999999999999E-7</v>
      </c>
      <c r="G319" s="13">
        <v>3.7800000000000002E-7</v>
      </c>
      <c r="H319" s="13">
        <v>3.27E-7</v>
      </c>
      <c r="I319" s="13">
        <v>5.1200000000000003E-7</v>
      </c>
      <c r="J319" s="13">
        <v>7.9800000000000003E-7</v>
      </c>
      <c r="K319" s="13">
        <v>3.6600000000000002E-7</v>
      </c>
      <c r="L319" s="13">
        <v>4.4799999999999999E-7</v>
      </c>
      <c r="M319" s="13">
        <v>4.0699999999999998E-7</v>
      </c>
      <c r="N319" s="13">
        <v>5.1200000000000003E-7</v>
      </c>
      <c r="O319" s="13">
        <v>8.6099999999999999E-7</v>
      </c>
      <c r="P319" s="13">
        <v>5.6253700000000002</v>
      </c>
      <c r="Q319" s="13">
        <v>4.5134400000000001</v>
      </c>
      <c r="R319" s="13">
        <v>6.4490299999999996</v>
      </c>
      <c r="S319" s="13">
        <v>5.12155</v>
      </c>
      <c r="T319" s="13">
        <v>6.6702599999999999</v>
      </c>
      <c r="U319" s="13">
        <v>6.01492</v>
      </c>
      <c r="V319" s="13">
        <v>8.1164699999999996</v>
      </c>
      <c r="W319" s="13">
        <v>5.1561500000000002</v>
      </c>
      <c r="X319" s="13">
        <v>5.78972</v>
      </c>
      <c r="Y319" s="13">
        <v>4.9338100000000003</v>
      </c>
      <c r="Z319" s="13">
        <v>5.6302599999999998</v>
      </c>
      <c r="AA319" s="13">
        <v>4.6373199999999999</v>
      </c>
      <c r="AB319" s="13">
        <v>299.59500000000003</v>
      </c>
      <c r="AC319" s="13">
        <v>300.07</v>
      </c>
      <c r="AD319" s="13">
        <v>300</v>
      </c>
      <c r="AE319" s="13">
        <v>300</v>
      </c>
      <c r="AF319" s="4">
        <f t="shared" si="169"/>
        <v>0.41100486615121351</v>
      </c>
      <c r="AG319" s="4">
        <f t="shared" si="170"/>
        <v>2.0701666666666671E-6</v>
      </c>
    </row>
    <row r="320" spans="1:33" x14ac:dyDescent="0.3">
      <c r="A320" s="4"/>
      <c r="B320" s="3" t="s">
        <v>12</v>
      </c>
      <c r="C320" s="1">
        <f t="shared" ref="C320:AC320" si="171">AVERAGE(C290:C319)</f>
        <v>7.287216666666665E-5</v>
      </c>
      <c r="D320" s="1">
        <f t="shared" si="171"/>
        <v>9.2536666666666658E-6</v>
      </c>
      <c r="E320" s="1">
        <f t="shared" si="171"/>
        <v>2.6200666666666663E-6</v>
      </c>
      <c r="F320" s="1">
        <f t="shared" si="171"/>
        <v>5.4036666666666664E-7</v>
      </c>
      <c r="G320" s="1">
        <f t="shared" si="171"/>
        <v>1.1601666666666665E-6</v>
      </c>
      <c r="H320" s="1">
        <f t="shared" si="171"/>
        <v>1.2619333333333333E-6</v>
      </c>
      <c r="I320" s="1">
        <f t="shared" si="171"/>
        <v>5.2516666666666677E-7</v>
      </c>
      <c r="J320" s="1">
        <f t="shared" si="171"/>
        <v>6.2013333333333341E-7</v>
      </c>
      <c r="K320" s="1">
        <f t="shared" si="171"/>
        <v>4.9670000000000005E-7</v>
      </c>
      <c r="L320" s="1">
        <f t="shared" si="171"/>
        <v>1.0912666666666666E-6</v>
      </c>
      <c r="M320" s="1">
        <f t="shared" si="171"/>
        <v>4.8553333333333335E-7</v>
      </c>
      <c r="N320" s="1">
        <f t="shared" si="171"/>
        <v>4.5953333333333331E-7</v>
      </c>
      <c r="O320" s="1">
        <f t="shared" si="171"/>
        <v>4.8510000000000002E-7</v>
      </c>
      <c r="P320" s="1">
        <f t="shared" si="171"/>
        <v>6.2633463333333355</v>
      </c>
      <c r="Q320" s="1">
        <f t="shared" si="171"/>
        <v>6.0691836666666692</v>
      </c>
      <c r="R320" s="1">
        <f t="shared" si="171"/>
        <v>6.0310833333333331</v>
      </c>
      <c r="S320" s="1">
        <f t="shared" si="171"/>
        <v>6.3242953333333345</v>
      </c>
      <c r="T320" s="1">
        <f t="shared" si="171"/>
        <v>6.1364883333333333</v>
      </c>
      <c r="U320" s="1">
        <f t="shared" si="171"/>
        <v>5.8358193333333324</v>
      </c>
      <c r="V320" s="1">
        <f t="shared" si="171"/>
        <v>5.8758356666666653</v>
      </c>
      <c r="W320" s="1">
        <f t="shared" si="171"/>
        <v>6.2927999999999997</v>
      </c>
      <c r="X320" s="1">
        <f t="shared" si="171"/>
        <v>6.2001616666666681</v>
      </c>
      <c r="Y320" s="1">
        <f t="shared" si="171"/>
        <v>6.2402443333333331</v>
      </c>
      <c r="Z320" s="1">
        <f t="shared" si="171"/>
        <v>5.9148293333333335</v>
      </c>
      <c r="AA320" s="1">
        <f t="shared" si="171"/>
        <v>5.9319779999999982</v>
      </c>
      <c r="AB320" s="1">
        <f t="shared" si="171"/>
        <v>299.95043333333331</v>
      </c>
      <c r="AC320" s="1">
        <f t="shared" si="171"/>
        <v>299.93793333333338</v>
      </c>
      <c r="AD320" s="1">
        <f>AVERAGE(AD290:AD319)</f>
        <v>300</v>
      </c>
      <c r="AE320" s="1">
        <f>AVERAGE(AE290:AE319)</f>
        <v>300</v>
      </c>
      <c r="AF320" s="1">
        <f t="shared" ref="AF320:AG320" si="172">AVERAGE(AF290:AF319)</f>
        <v>0.63047813972266076</v>
      </c>
      <c r="AG320" s="1">
        <f t="shared" si="172"/>
        <v>1.583302777777778E-6</v>
      </c>
    </row>
    <row r="321" spans="1:33" x14ac:dyDescent="0.3">
      <c r="A321" s="4"/>
      <c r="B321" s="3" t="s">
        <v>13</v>
      </c>
      <c r="C321" s="4">
        <f>_xlfn.STDEV.S(C290:C319)</f>
        <v>5.5843466390489631E-6</v>
      </c>
      <c r="D321" s="4">
        <f t="shared" ref="D321:AG321" si="173">_xlfn.STDEV.S(D290:D319)</f>
        <v>9.305247415908099E-6</v>
      </c>
      <c r="E321" s="4">
        <f t="shared" si="173"/>
        <v>6.1602007016863887E-6</v>
      </c>
      <c r="F321" s="4">
        <f t="shared" si="173"/>
        <v>1.4887891014195889E-7</v>
      </c>
      <c r="G321" s="4">
        <f t="shared" si="173"/>
        <v>3.4530806444074852E-6</v>
      </c>
      <c r="H321" s="4">
        <f t="shared" si="173"/>
        <v>4.0332618350269625E-6</v>
      </c>
      <c r="I321" s="4">
        <f t="shared" si="173"/>
        <v>1.6183859207573909E-7</v>
      </c>
      <c r="J321" s="4">
        <f t="shared" si="173"/>
        <v>5.3574516158423636E-7</v>
      </c>
      <c r="K321" s="4">
        <f t="shared" si="173"/>
        <v>1.4186252451605734E-7</v>
      </c>
      <c r="L321" s="4">
        <f t="shared" si="173"/>
        <v>3.4122856828831312E-6</v>
      </c>
      <c r="M321" s="4">
        <f t="shared" si="173"/>
        <v>1.3741548708917064E-7</v>
      </c>
      <c r="N321" s="4">
        <f t="shared" si="173"/>
        <v>9.3737981605122587E-8</v>
      </c>
      <c r="O321" s="4">
        <f t="shared" si="173"/>
        <v>1.227774409246259E-7</v>
      </c>
      <c r="P321" s="4">
        <f t="shared" si="173"/>
        <v>1.4642297240045625</v>
      </c>
      <c r="Q321" s="4">
        <f t="shared" si="173"/>
        <v>1.5495744830369296</v>
      </c>
      <c r="R321" s="4">
        <f t="shared" si="173"/>
        <v>1.2274743079868582</v>
      </c>
      <c r="S321" s="4">
        <f t="shared" si="173"/>
        <v>1.508796006347634</v>
      </c>
      <c r="T321" s="4">
        <f t="shared" si="173"/>
        <v>1.3516188910724893</v>
      </c>
      <c r="U321" s="4">
        <f t="shared" si="173"/>
        <v>1.2450609551839948</v>
      </c>
      <c r="V321" s="4">
        <f t="shared" si="173"/>
        <v>1.2824722491873903</v>
      </c>
      <c r="W321" s="4">
        <f t="shared" si="173"/>
        <v>1.6715453035955725</v>
      </c>
      <c r="X321" s="4">
        <f t="shared" si="173"/>
        <v>1.6272806808378633</v>
      </c>
      <c r="Y321" s="4">
        <f t="shared" si="173"/>
        <v>1.3326696563398026</v>
      </c>
      <c r="Z321" s="4">
        <f t="shared" si="173"/>
        <v>1.3586480646100019</v>
      </c>
      <c r="AA321" s="4">
        <f t="shared" si="173"/>
        <v>1.372528890334473</v>
      </c>
      <c r="AB321" s="4">
        <f t="shared" si="173"/>
        <v>0.59028769627006072</v>
      </c>
      <c r="AC321" s="4">
        <f t="shared" si="173"/>
        <v>0.46531145915718186</v>
      </c>
      <c r="AD321" s="4">
        <f t="shared" si="173"/>
        <v>0</v>
      </c>
      <c r="AE321" s="4">
        <f t="shared" si="173"/>
        <v>0</v>
      </c>
      <c r="AF321" s="4">
        <f t="shared" si="173"/>
        <v>0.40033901409350642</v>
      </c>
      <c r="AG321" s="4">
        <f t="shared" si="173"/>
        <v>1.2555673031049025E-6</v>
      </c>
    </row>
    <row r="322" spans="1:33" x14ac:dyDescent="0.3">
      <c r="A322" s="4"/>
      <c r="B322" s="3" t="s">
        <v>14</v>
      </c>
      <c r="C322" s="4">
        <f>_xlfn.CONFIDENCE.T(0.05,C321,COUNT(B290:B319))</f>
        <v>2.0852293048053542E-6</v>
      </c>
      <c r="D322" s="4">
        <f t="shared" ref="D322" si="174">_xlfn.CONFIDENCE.T(0.05,D321,COUNT(C290:C319))</f>
        <v>3.4746364891525382E-6</v>
      </c>
      <c r="E322" s="4">
        <f>_xlfn.CONFIDENCE.T(0.05,E321,COUNT(D290:D319))</f>
        <v>2.3002567456712528E-6</v>
      </c>
      <c r="F322" s="4">
        <f t="shared" ref="F322" si="175">_xlfn.CONFIDENCE.T(0.05,F321,COUNT(E290:E319))</f>
        <v>5.5592298680865215E-8</v>
      </c>
      <c r="G322" s="4">
        <f t="shared" ref="G322" si="176">_xlfn.CONFIDENCE.T(0.05,G321,COUNT(F290:F319))</f>
        <v>1.2894015033423702E-6</v>
      </c>
      <c r="H322" s="4">
        <f t="shared" ref="H322" si="177">_xlfn.CONFIDENCE.T(0.05,H321,COUNT(G290:G319))</f>
        <v>1.5060447203513042E-6</v>
      </c>
      <c r="I322" s="4">
        <f t="shared" ref="I322" si="178">_xlfn.CONFIDENCE.T(0.05,I321,COUNT(H290:H319))</f>
        <v>6.0431523445371828E-8</v>
      </c>
      <c r="J322" s="4">
        <f t="shared" ref="J322" si="179">_xlfn.CONFIDENCE.T(0.05,J321,COUNT(I290:I319))</f>
        <v>2.0005053107401386E-7</v>
      </c>
      <c r="K322" s="4">
        <f t="shared" ref="K322" si="180">_xlfn.CONFIDENCE.T(0.05,K321,COUNT(J290:J319))</f>
        <v>5.2972337230292248E-8</v>
      </c>
      <c r="L322" s="4">
        <f t="shared" ref="L322" si="181">_xlfn.CONFIDENCE.T(0.05,L321,COUNT(K290:K319))</f>
        <v>1.2741684143603659E-6</v>
      </c>
      <c r="M322" s="4">
        <f t="shared" ref="M322" si="182">_xlfn.CONFIDENCE.T(0.05,M321,COUNT(L290:L319))</f>
        <v>5.1311786164699807E-8</v>
      </c>
      <c r="N322" s="4">
        <f t="shared" ref="N322" si="183">_xlfn.CONFIDENCE.T(0.05,N321,COUNT(M290:M319))</f>
        <v>3.5002337578670684E-8</v>
      </c>
      <c r="O322" s="4">
        <f t="shared" ref="O322" si="184">_xlfn.CONFIDENCE.T(0.05,O321,COUNT(N290:N319))</f>
        <v>4.5845849896710431E-8</v>
      </c>
      <c r="P322" s="4">
        <f t="shared" ref="P322" si="185">_xlfn.CONFIDENCE.T(0.05,P321,COUNT(O290:O319))</f>
        <v>0.546752364566923</v>
      </c>
      <c r="Q322" s="4">
        <f t="shared" ref="Q322" si="186">_xlfn.CONFIDENCE.T(0.05,Q321,COUNT(P290:P319))</f>
        <v>0.57862062132975023</v>
      </c>
      <c r="R322" s="4">
        <f t="shared" ref="R322" si="187">_xlfn.CONFIDENCE.T(0.05,R321,COUNT(Q290:Q319))</f>
        <v>0.45834643931519525</v>
      </c>
      <c r="S322" s="4">
        <f t="shared" ref="S322" si="188">_xlfn.CONFIDENCE.T(0.05,S321,COUNT(R290:R319))</f>
        <v>0.56339368788632005</v>
      </c>
      <c r="T322" s="4">
        <f t="shared" ref="T322" si="189">_xlfn.CONFIDENCE.T(0.05,T321,COUNT(S290:S319))</f>
        <v>0.50470278848464578</v>
      </c>
      <c r="U322" s="4">
        <f t="shared" ref="U322" si="190">_xlfn.CONFIDENCE.T(0.05,U321,COUNT(T290:T319))</f>
        <v>0.46491340130360564</v>
      </c>
      <c r="V322" s="4">
        <f t="shared" ref="V322" si="191">_xlfn.CONFIDENCE.T(0.05,V321,COUNT(U290:U319))</f>
        <v>0.47888300806853507</v>
      </c>
      <c r="W322" s="4">
        <f t="shared" ref="W322" si="192">_xlfn.CONFIDENCE.T(0.05,W321,COUNT(V290:V319))</f>
        <v>0.62416527423176849</v>
      </c>
      <c r="X322" s="4">
        <f t="shared" ref="X322" si="193">_xlfn.CONFIDENCE.T(0.05,X321,COUNT(W290:W319))</f>
        <v>0.60763659245275758</v>
      </c>
      <c r="Y322" s="4">
        <f t="shared" ref="Y322" si="194">_xlfn.CONFIDENCE.T(0.05,Y321,COUNT(X290:X319))</f>
        <v>0.49762702794859076</v>
      </c>
      <c r="Z322" s="4">
        <f t="shared" ref="Z322" si="195">_xlfn.CONFIDENCE.T(0.05,Z321,COUNT(Y290:Y319))</f>
        <v>0.50732752501989054</v>
      </c>
      <c r="AA322" s="4">
        <f t="shared" ref="AA322" si="196">_xlfn.CONFIDENCE.T(0.05,AA321,COUNT(Z290:Z319))</f>
        <v>0.5125107105286778</v>
      </c>
      <c r="AB322" s="4">
        <f t="shared" ref="AB322" si="197">_xlfn.CONFIDENCE.T(0.05,AB321,COUNT(AA290:AA319))</f>
        <v>0.22041704824004224</v>
      </c>
      <c r="AC322" s="4">
        <f t="shared" ref="AC322" si="198">_xlfn.CONFIDENCE.T(0.05,AC321,COUNT(AB290:AB319))</f>
        <v>0.17375015435315783</v>
      </c>
      <c r="AD322" s="4" t="e">
        <f t="shared" ref="AD322" si="199">_xlfn.CONFIDENCE.T(0.05,AD321,COUNT(AC290:AC319))</f>
        <v>#NUM!</v>
      </c>
      <c r="AE322" s="4" t="e">
        <f t="shared" ref="AE322" si="200">_xlfn.CONFIDENCE.T(0.05,AE321,COUNT(AD290:AD319))</f>
        <v>#NUM!</v>
      </c>
      <c r="AF322" s="4">
        <f t="shared" ref="AF322" si="201">_xlfn.CONFIDENCE.T(0.05,AF321,COUNT(AE290:AE319))</f>
        <v>0.14948904464620288</v>
      </c>
      <c r="AG322" s="4">
        <f t="shared" ref="AG322" si="202">_xlfn.CONFIDENCE.T(0.05,AG321,COUNT(AF290:AF319))</f>
        <v>4.688365360921883E-7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601E-B4E6-4F2C-84FA-23596CD1025C}">
  <dimension ref="A1:I54"/>
  <sheetViews>
    <sheetView topLeftCell="A13" workbookViewId="0">
      <selection activeCell="N59" sqref="N59"/>
    </sheetView>
  </sheetViews>
  <sheetFormatPr defaultRowHeight="14.4" x14ac:dyDescent="0.3"/>
  <cols>
    <col min="1" max="1" width="15.5546875" bestFit="1" customWidth="1"/>
    <col min="2" max="2" width="12" bestFit="1" customWidth="1"/>
    <col min="3" max="3" width="12.88671875" bestFit="1" customWidth="1"/>
    <col min="4" max="4" width="19.44140625" bestFit="1" customWidth="1"/>
    <col min="7" max="7" width="12" bestFit="1" customWidth="1"/>
    <col min="8" max="8" width="11.109375" bestFit="1" customWidth="1"/>
    <col min="9" max="9" width="12" bestFit="1" customWidth="1"/>
  </cols>
  <sheetData>
    <row r="1" spans="1:9" x14ac:dyDescent="0.3">
      <c r="A1" s="14"/>
      <c r="B1" s="20" t="s">
        <v>42</v>
      </c>
      <c r="C1" s="21"/>
      <c r="D1" s="21"/>
      <c r="E1" s="21"/>
    </row>
    <row r="2" spans="1:9" x14ac:dyDescent="0.3">
      <c r="A2" s="14"/>
      <c r="B2" s="14" t="s">
        <v>12</v>
      </c>
      <c r="C2" s="14" t="s">
        <v>13</v>
      </c>
      <c r="D2" s="14" t="s">
        <v>14</v>
      </c>
      <c r="E2" s="14"/>
    </row>
    <row r="3" spans="1:9" x14ac:dyDescent="0.3">
      <c r="A3" s="14" t="s">
        <v>43</v>
      </c>
      <c r="B3" s="15">
        <f>Dados_bruto!C32</f>
        <v>3.0066333333333337E-5</v>
      </c>
      <c r="C3" s="16">
        <f>Dados_bruto!C33</f>
        <v>5.2143159258633962E-6</v>
      </c>
      <c r="D3" s="16">
        <f>Dados_bruto!C34</f>
        <v>1.9470575657128876E-6</v>
      </c>
      <c r="E3" s="16"/>
      <c r="G3" s="17" t="s">
        <v>52</v>
      </c>
      <c r="H3" s="17" t="s">
        <v>53</v>
      </c>
      <c r="I3" s="17" t="s">
        <v>54</v>
      </c>
    </row>
    <row r="4" spans="1:9" x14ac:dyDescent="0.3">
      <c r="A4" s="14" t="s">
        <v>44</v>
      </c>
      <c r="B4" s="15">
        <f>Dados_bruto!C68</f>
        <v>3.5183266666666666E-5</v>
      </c>
      <c r="C4" s="16">
        <f>Dados_bruto!C69</f>
        <v>1.6901748532139453E-5</v>
      </c>
      <c r="D4" s="14">
        <f>Dados_bruto!C70</f>
        <v>6.3112166238430837E-6</v>
      </c>
      <c r="E4" s="14"/>
      <c r="F4" s="14" t="s">
        <v>55</v>
      </c>
      <c r="G4" s="18">
        <f>Dados_bruto!C32</f>
        <v>3.0066333333333337E-5</v>
      </c>
      <c r="H4" s="15">
        <f>Dados_bruto!C140</f>
        <v>4.5450533333333321E-5</v>
      </c>
      <c r="I4" s="18">
        <f>Dados_bruto!C248</f>
        <v>7.0911000000000013E-5</v>
      </c>
    </row>
    <row r="5" spans="1:9" x14ac:dyDescent="0.3">
      <c r="A5" s="14" t="s">
        <v>45</v>
      </c>
      <c r="B5" s="16">
        <f>Dados_bruto!C104</f>
        <v>3.2155233333333333E-5</v>
      </c>
      <c r="C5" s="16">
        <f>Dados_bruto!C105</f>
        <v>7.3635172193884288E-6</v>
      </c>
      <c r="D5" s="16">
        <f>Dados_bruto!C106</f>
        <v>2.7495825178435816E-6</v>
      </c>
      <c r="E5" s="14"/>
      <c r="F5" s="14" t="s">
        <v>56</v>
      </c>
      <c r="G5" s="18">
        <f>Dados_bruto!C68</f>
        <v>3.5183266666666666E-5</v>
      </c>
      <c r="H5" s="15">
        <f>Dados_bruto!C176</f>
        <v>4.72114E-5</v>
      </c>
      <c r="I5" s="18">
        <f>Dados_bruto!C284</f>
        <v>7.3852500000000005E-5</v>
      </c>
    </row>
    <row r="6" spans="1:9" x14ac:dyDescent="0.3">
      <c r="A6" s="14" t="s">
        <v>46</v>
      </c>
      <c r="B6" s="16">
        <f>Dados_bruto!C140</f>
        <v>4.5450533333333321E-5</v>
      </c>
      <c r="C6" s="14">
        <f>Dados_bruto!C141</f>
        <v>6.5207767980950483E-6</v>
      </c>
      <c r="D6" s="14">
        <f>Dados_bruto!C142</f>
        <v>2.4348980728385266E-6</v>
      </c>
      <c r="E6" s="14"/>
      <c r="F6" s="14" t="s">
        <v>57</v>
      </c>
      <c r="G6" s="18">
        <f>Dados_bruto!C104</f>
        <v>3.2155233333333333E-5</v>
      </c>
      <c r="H6" s="15">
        <f>Dados_bruto!C212</f>
        <v>4.5158933333333332E-5</v>
      </c>
      <c r="I6" s="18">
        <f>Dados_bruto!C320</f>
        <v>7.287216666666665E-5</v>
      </c>
    </row>
    <row r="7" spans="1:9" x14ac:dyDescent="0.3">
      <c r="A7" s="14" t="s">
        <v>47</v>
      </c>
      <c r="B7" s="16">
        <f>Dados_bruto!C176</f>
        <v>4.72114E-5</v>
      </c>
      <c r="C7" s="16">
        <f>Dados_bruto!C177</f>
        <v>8.5102100650761921E-6</v>
      </c>
      <c r="D7" s="14">
        <f>Dados_bruto!C178</f>
        <v>3.1777646634000017E-6</v>
      </c>
      <c r="E7" s="14"/>
    </row>
    <row r="8" spans="1:9" x14ac:dyDescent="0.3">
      <c r="A8" s="14" t="s">
        <v>48</v>
      </c>
      <c r="B8" s="16">
        <f>Dados_bruto!C212</f>
        <v>4.5158933333333332E-5</v>
      </c>
      <c r="C8" s="14">
        <f>Dados_bruto!C213</f>
        <v>4.1561845395069721E-6</v>
      </c>
      <c r="D8" s="14">
        <f>Dados_bruto!C214</f>
        <v>1.5519448125510422E-6</v>
      </c>
      <c r="E8" s="14"/>
    </row>
    <row r="9" spans="1:9" x14ac:dyDescent="0.3">
      <c r="A9" s="14" t="s">
        <v>49</v>
      </c>
      <c r="B9" s="16">
        <f>Dados_bruto!C248</f>
        <v>7.0911000000000013E-5</v>
      </c>
      <c r="C9" s="14">
        <f>Dados_bruto!C249</f>
        <v>1.4166589020747324E-5</v>
      </c>
      <c r="D9" s="14">
        <f>Dados_bruto!C250</f>
        <v>5.2898912772769768E-6</v>
      </c>
      <c r="E9" s="14"/>
    </row>
    <row r="10" spans="1:9" x14ac:dyDescent="0.3">
      <c r="A10" s="14" t="s">
        <v>50</v>
      </c>
      <c r="B10" s="16">
        <f>Dados_bruto!C284</f>
        <v>7.3852500000000005E-5</v>
      </c>
      <c r="C10" s="14">
        <f>Dados_bruto!C285</f>
        <v>9.588465950980035E-6</v>
      </c>
      <c r="D10" s="14">
        <f>Dados_bruto!C286</f>
        <v>3.5803920281920388E-6</v>
      </c>
      <c r="E10" s="14"/>
    </row>
    <row r="11" spans="1:9" x14ac:dyDescent="0.3">
      <c r="A11" s="14" t="s">
        <v>51</v>
      </c>
      <c r="B11" s="16">
        <f>Dados_bruto!C320</f>
        <v>7.287216666666665E-5</v>
      </c>
      <c r="C11" s="14">
        <f>Dados_bruto!C321</f>
        <v>5.5843466390489631E-6</v>
      </c>
      <c r="D11" s="16">
        <f>Dados_bruto!C322</f>
        <v>2.0852293048053542E-6</v>
      </c>
      <c r="E11" s="14"/>
    </row>
    <row r="13" spans="1:9" x14ac:dyDescent="0.3">
      <c r="D13" s="16"/>
    </row>
    <row r="14" spans="1:9" x14ac:dyDescent="0.3">
      <c r="B14" s="14"/>
      <c r="C14" s="14"/>
      <c r="D14" s="14"/>
    </row>
    <row r="15" spans="1:9" x14ac:dyDescent="0.3">
      <c r="A15" s="17"/>
      <c r="B15" s="15"/>
    </row>
    <row r="22" spans="1:9" x14ac:dyDescent="0.3">
      <c r="A22" s="4"/>
      <c r="B22" s="22" t="s">
        <v>58</v>
      </c>
      <c r="C22" s="23"/>
      <c r="D22" s="23"/>
    </row>
    <row r="23" spans="1:9" x14ac:dyDescent="0.3">
      <c r="A23" s="4"/>
      <c r="B23" s="4" t="s">
        <v>12</v>
      </c>
      <c r="C23" s="4" t="s">
        <v>13</v>
      </c>
      <c r="D23" s="4" t="s">
        <v>14</v>
      </c>
    </row>
    <row r="24" spans="1:9" x14ac:dyDescent="0.3">
      <c r="A24" s="4" t="s">
        <v>43</v>
      </c>
      <c r="B24" s="4">
        <f>Dados_bruto!N32</f>
        <v>7.2884030038063456E-3</v>
      </c>
      <c r="C24" s="18">
        <f>Dados_bruto!N33</f>
        <v>3.8924128215204025E-3</v>
      </c>
      <c r="D24" s="18">
        <f>Dados_bruto!N34</f>
        <v>1.4534508343516301E-3</v>
      </c>
      <c r="F24" s="4"/>
      <c r="G24" s="17" t="s">
        <v>52</v>
      </c>
      <c r="H24" s="17" t="s">
        <v>53</v>
      </c>
      <c r="I24" s="17" t="s">
        <v>54</v>
      </c>
    </row>
    <row r="25" spans="1:9" x14ac:dyDescent="0.3">
      <c r="A25" s="4" t="s">
        <v>44</v>
      </c>
      <c r="B25" s="4">
        <f>Dados_bruto!N68</f>
        <v>0.44932507918853315</v>
      </c>
      <c r="C25" s="4">
        <f>Dados_bruto!N69</f>
        <v>0.26445273330138486</v>
      </c>
      <c r="D25" s="4">
        <f>Dados_bruto!N70</f>
        <v>9.8748273497190328E-2</v>
      </c>
      <c r="F25" s="14" t="s">
        <v>55</v>
      </c>
      <c r="G25" s="18">
        <f>Dados_bruto!N32</f>
        <v>7.2884030038063456E-3</v>
      </c>
      <c r="H25" s="15">
        <f>Dados_bruto!T140</f>
        <v>4.7903415440466437E-3</v>
      </c>
      <c r="I25" s="18">
        <f>Dados_bruto!AF248</f>
        <v>4.3660460322053774E-3</v>
      </c>
    </row>
    <row r="26" spans="1:9" x14ac:dyDescent="0.3">
      <c r="A26" s="4" t="s">
        <v>45</v>
      </c>
      <c r="B26" s="4">
        <f>Dados_bruto!N104</f>
        <v>1.0683289571161414</v>
      </c>
      <c r="C26" s="4">
        <f>Dados_bruto!N105</f>
        <v>0.8648658094360826</v>
      </c>
      <c r="D26" s="4">
        <f>Dados_bruto!N106</f>
        <v>0.32294620071569491</v>
      </c>
      <c r="F26" s="14" t="s">
        <v>56</v>
      </c>
      <c r="G26" s="18">
        <f>Dados_bruto!N68</f>
        <v>0.44932507918853315</v>
      </c>
      <c r="H26" s="15">
        <f>Dados_bruto!T176</f>
        <v>0.29297296390300898</v>
      </c>
      <c r="I26" s="18">
        <f>Dados_bruto!AF284</f>
        <v>0.30082923472272083</v>
      </c>
    </row>
    <row r="27" spans="1:9" x14ac:dyDescent="0.3">
      <c r="A27" s="4" t="s">
        <v>46</v>
      </c>
      <c r="B27" s="4">
        <f>Dados_bruto!T140</f>
        <v>4.7903415440466437E-3</v>
      </c>
      <c r="C27" s="4">
        <f>Dados_bruto!T141</f>
        <v>2.0135646615422461E-3</v>
      </c>
      <c r="D27" s="4">
        <f>Dados_bruto!T142</f>
        <v>7.5187740137912175E-4</v>
      </c>
      <c r="F27" s="14" t="s">
        <v>57</v>
      </c>
      <c r="G27" s="18">
        <f>Dados_bruto!N104</f>
        <v>1.0683289571161414</v>
      </c>
      <c r="H27" s="15">
        <f>Dados_bruto!T212</f>
        <v>0.80112578530958245</v>
      </c>
      <c r="I27" s="18">
        <f>Dados_bruto!AF320</f>
        <v>0.63047813972266076</v>
      </c>
    </row>
    <row r="28" spans="1:9" x14ac:dyDescent="0.3">
      <c r="A28" s="4" t="s">
        <v>47</v>
      </c>
      <c r="B28" s="4">
        <f>Dados_bruto!T176</f>
        <v>0.29297296390300898</v>
      </c>
      <c r="C28" s="4">
        <f>Dados_bruto!T177</f>
        <v>0.12855567325515824</v>
      </c>
      <c r="D28" s="4">
        <f>Dados_bruto!T178</f>
        <v>4.8003477308545268E-2</v>
      </c>
    </row>
    <row r="29" spans="1:9" x14ac:dyDescent="0.3">
      <c r="A29" s="4" t="s">
        <v>48</v>
      </c>
      <c r="B29" s="4">
        <f>Dados_bruto!T212</f>
        <v>0.80112578530958245</v>
      </c>
      <c r="C29" s="4">
        <f>Dados_bruto!T213</f>
        <v>0.52122945782273067</v>
      </c>
      <c r="D29" s="4">
        <f>Dados_bruto!T214</f>
        <v>0.19463027821010498</v>
      </c>
    </row>
    <row r="30" spans="1:9" x14ac:dyDescent="0.3">
      <c r="A30" s="4" t="s">
        <v>49</v>
      </c>
      <c r="B30" s="4">
        <f>Dados_bruto!AF248</f>
        <v>4.3660460322053774E-3</v>
      </c>
      <c r="C30" s="4">
        <f>Dados_bruto!AF249</f>
        <v>2.0605427920432112E-3</v>
      </c>
      <c r="D30" s="4">
        <f>Dados_bruto!AF250</f>
        <v>7.6941932360160507E-4</v>
      </c>
    </row>
    <row r="31" spans="1:9" x14ac:dyDescent="0.3">
      <c r="A31" s="4" t="s">
        <v>50</v>
      </c>
      <c r="B31" s="19">
        <f>Dados_bruto!AF284</f>
        <v>0.30082923472272083</v>
      </c>
      <c r="C31" s="4">
        <f>Dados_bruto!AF285</f>
        <v>0.14960017357588765</v>
      </c>
      <c r="D31" s="4">
        <f>Dados_bruto!AF286</f>
        <v>5.5861622873313435E-2</v>
      </c>
    </row>
    <row r="32" spans="1:9" x14ac:dyDescent="0.3">
      <c r="A32" s="4" t="s">
        <v>51</v>
      </c>
      <c r="B32" s="4">
        <f>Dados_bruto!AF320</f>
        <v>0.63047813972266076</v>
      </c>
      <c r="C32" s="4">
        <f>Dados_bruto!AF321</f>
        <v>0.40033901409350642</v>
      </c>
      <c r="D32" s="4">
        <f>Dados_bruto!AF322</f>
        <v>0.14948904464620288</v>
      </c>
    </row>
    <row r="44" spans="1:9" x14ac:dyDescent="0.3">
      <c r="A44" s="4"/>
      <c r="B44" s="22" t="s">
        <v>61</v>
      </c>
      <c r="C44" s="23"/>
      <c r="D44" s="23"/>
    </row>
    <row r="45" spans="1:9" x14ac:dyDescent="0.3">
      <c r="A45" s="4"/>
      <c r="B45" s="4" t="s">
        <v>12</v>
      </c>
      <c r="C45" s="4" t="s">
        <v>13</v>
      </c>
      <c r="D45" s="4" t="s">
        <v>14</v>
      </c>
    </row>
    <row r="46" spans="1:9" x14ac:dyDescent="0.3">
      <c r="A46" s="4" t="s">
        <v>43</v>
      </c>
      <c r="B46" s="4">
        <f>Dados_bruto!O32</f>
        <v>4.8761222222222226E-6</v>
      </c>
      <c r="C46" s="24">
        <f>Dados_bruto!O33</f>
        <v>2.8722215459584046E-6</v>
      </c>
      <c r="D46" s="24">
        <f>Dados_bruto!O34</f>
        <v>1.0725051513897061E-6</v>
      </c>
      <c r="F46" s="4"/>
      <c r="G46" s="17" t="s">
        <v>52</v>
      </c>
      <c r="H46" s="17" t="s">
        <v>53</v>
      </c>
      <c r="I46" s="17" t="s">
        <v>54</v>
      </c>
    </row>
    <row r="47" spans="1:9" x14ac:dyDescent="0.3">
      <c r="A47" s="4" t="s">
        <v>44</v>
      </c>
      <c r="B47" s="4">
        <f>Dados_bruto!O68</f>
        <v>5.107899999999999E-6</v>
      </c>
      <c r="C47" s="4">
        <f>Dados_bruto!O69</f>
        <v>2.6778165680327416E-6</v>
      </c>
      <c r="D47" s="4">
        <f>Dados_bruto!O70</f>
        <v>9.9991313961594041E-7</v>
      </c>
      <c r="F47" s="14" t="s">
        <v>55</v>
      </c>
      <c r="G47" s="18">
        <f>Dados_bruto!O32</f>
        <v>4.8761222222222226E-6</v>
      </c>
      <c r="H47" s="15">
        <f>Dados_bruto!U140</f>
        <v>2.6410055555555559E-6</v>
      </c>
      <c r="I47" s="18">
        <f>Dados_bruto!AG248</f>
        <v>1.2791277777777779E-6</v>
      </c>
    </row>
    <row r="48" spans="1:9" x14ac:dyDescent="0.3">
      <c r="A48" s="4" t="s">
        <v>45</v>
      </c>
      <c r="B48" s="4">
        <f>Dados_bruto!O104</f>
        <v>3.9658666666666662E-6</v>
      </c>
      <c r="C48" s="4">
        <f>Dados_bruto!O105</f>
        <v>3.0435911217630889E-6</v>
      </c>
      <c r="D48" s="4">
        <f>Dados_bruto!O106</f>
        <v>1.1364956026488075E-6</v>
      </c>
      <c r="F48" s="14" t="s">
        <v>56</v>
      </c>
      <c r="G48" s="18">
        <f>Dados_bruto!O68</f>
        <v>5.107899999999999E-6</v>
      </c>
      <c r="H48" s="15">
        <f>Dados_bruto!U176</f>
        <v>2.9953555555555549E-6</v>
      </c>
      <c r="I48" s="18">
        <f>Dados_bruto!AG284</f>
        <v>1.5454472222222227E-6</v>
      </c>
    </row>
    <row r="49" spans="1:9" x14ac:dyDescent="0.3">
      <c r="A49" s="4" t="s">
        <v>46</v>
      </c>
      <c r="B49" s="4">
        <f>Dados_bruto!U140</f>
        <v>2.6410055555555559E-6</v>
      </c>
      <c r="C49" s="4">
        <f>Dados_bruto!U141</f>
        <v>1.8787131950154499E-6</v>
      </c>
      <c r="D49" s="4">
        <f>Dados_bruto!U142</f>
        <v>7.0152303622718652E-7</v>
      </c>
      <c r="F49" s="14" t="s">
        <v>57</v>
      </c>
      <c r="G49" s="18">
        <f>Dados_bruto!O104</f>
        <v>3.9658666666666662E-6</v>
      </c>
      <c r="H49" s="15">
        <f>Dados_bruto!U212</f>
        <v>2.4334888888888887E-6</v>
      </c>
      <c r="I49" s="18">
        <f>Dados_bruto!AG320</f>
        <v>1.583302777777778E-6</v>
      </c>
    </row>
    <row r="50" spans="1:9" x14ac:dyDescent="0.3">
      <c r="A50" s="4" t="s">
        <v>47</v>
      </c>
      <c r="B50" s="4">
        <f>Dados_bruto!U176</f>
        <v>2.9953555555555549E-6</v>
      </c>
      <c r="C50" s="4">
        <f>Dados_bruto!U177</f>
        <v>1.8260263973184244E-6</v>
      </c>
      <c r="D50" s="4">
        <f>Dados_bruto!U178</f>
        <v>6.818494626409846E-7</v>
      </c>
    </row>
    <row r="51" spans="1:9" x14ac:dyDescent="0.3">
      <c r="A51" s="4" t="s">
        <v>48</v>
      </c>
      <c r="B51" s="4">
        <f>Dados_bruto!U212</f>
        <v>2.4334888888888887E-6</v>
      </c>
      <c r="C51" s="4">
        <f>Dados_bruto!U213</f>
        <v>1.6835482848610233E-6</v>
      </c>
      <c r="D51" s="4">
        <f>Dados_bruto!U214</f>
        <v>6.2864726109568034E-7</v>
      </c>
    </row>
    <row r="52" spans="1:9" x14ac:dyDescent="0.3">
      <c r="A52" s="4" t="s">
        <v>49</v>
      </c>
      <c r="B52" s="4">
        <f>Dados_bruto!AG248</f>
        <v>1.2791277777777779E-6</v>
      </c>
      <c r="C52" s="4">
        <f>Dados_bruto!AG249</f>
        <v>9.0085395808615361E-7</v>
      </c>
      <c r="D52" s="4">
        <f>Dados_bruto!AG250</f>
        <v>3.3638439627219415E-7</v>
      </c>
    </row>
    <row r="53" spans="1:9" x14ac:dyDescent="0.3">
      <c r="A53" s="4" t="s">
        <v>50</v>
      </c>
      <c r="B53" s="4">
        <f>Dados_bruto!AG284</f>
        <v>1.5454472222222227E-6</v>
      </c>
      <c r="C53" s="4">
        <f>Dados_bruto!AG285</f>
        <v>8.3725154703306415E-7</v>
      </c>
      <c r="D53" s="4">
        <f>Dados_bruto!AG286</f>
        <v>3.1263486567235933E-7</v>
      </c>
    </row>
    <row r="54" spans="1:9" x14ac:dyDescent="0.3">
      <c r="A54" s="4" t="s">
        <v>51</v>
      </c>
      <c r="B54" s="4">
        <f>Dados_bruto!AG320</f>
        <v>1.583302777777778E-6</v>
      </c>
      <c r="C54" s="4">
        <f>Dados_bruto!AG321</f>
        <v>1.2555673031049025E-6</v>
      </c>
      <c r="D54" s="4">
        <f>Dados_bruto!AG322</f>
        <v>4.688365360921883E-7</v>
      </c>
    </row>
  </sheetData>
  <mergeCells count="3">
    <mergeCell ref="B1:E1"/>
    <mergeCell ref="B22:D22"/>
    <mergeCell ref="B44:D4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Dados_bruto</vt:lpstr>
      <vt:lpstr>Graficos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alexandre sampaio</cp:lastModifiedBy>
  <dcterms:created xsi:type="dcterms:W3CDTF">2020-07-17T22:27:28Z</dcterms:created>
  <dcterms:modified xsi:type="dcterms:W3CDTF">2020-07-19T00:55:07Z</dcterms:modified>
  <cp:category/>
</cp:coreProperties>
</file>