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<sst xmlns="http://schemas.openxmlformats.org/spreadsheetml/2006/main" count="17" uniqueCount="17">
  <si>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Year</t>
  </si>
  <si>
    <t>Total Fatalities</t>
  </si>
  <si>
    <t>Highway passenger miles per year (millions)</t>
  </si>
  <si>
    <t>Highway passenger miles per year</t>
  </si>
  <si>
    <t>Highway passenger km per year</t>
  </si>
  <si>
    <t>Highway passenger km per week</t>
  </si>
  <si>
    <t>Highway passenger km per week (trillions)</t>
  </si>
  <si>
    <t>Fatalities per week</t>
  </si>
  <si>
    <t>Fatalities per trillion highway passenger km</t>
  </si>
  <si>
    <t>billions of passenger km per week</t>
  </si>
  <si>
    <t>Total highway passenger km per week</t>
  </si>
  <si>
    <t>Total fatalities</t>
  </si>
  <si>
    <t>fatalities per billion highway km</t>
  </si>
  <si>
    <t>billions of airline km per week</t>
  </si>
  <si>
    <t>Available seat km per week</t>
  </si>
  <si>
    <t>Total airline fatalities</t>
  </si>
  <si>
    <t>fatalities per billion airline km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</si>
</sst>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3" xfId="0" applyFont="1" applyNumberFormat="1"/>
    <xf borderId="0" fillId="0" fontId="2" numFmtId="3" xfId="0" applyFont="1" applyNumberFormat="1"/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29"/>
    <col customWidth="1" min="2" max="2" width="13.0"/>
    <col customWidth="1" min="3" max="3" width="37.57"/>
    <col customWidth="1" min="4" max="4" width="29.57"/>
    <col customWidth="1" min="5" max="5" width="27.71"/>
    <col customWidth="1" min="6" max="6" width="28.43"/>
    <col customWidth="1" min="7" max="7" width="36.0"/>
    <col customWidth="1" min="8" max="8" width="16.57"/>
    <col customWidth="1" min="9" max="9" width="36.71"/>
    <col customWidth="1" min="10" max="10" width="29.14"/>
    <col customWidth="1" min="11" max="11" width="32.57"/>
    <col customWidth="1" min="12" max="12" width="12.43"/>
    <col customWidth="1" min="13" max="13" width="26.71"/>
    <col customWidth="1" min="14" max="14" width="25.43"/>
    <col customWidth="1" min="15" max="15" width="23.71"/>
    <col customWidth="1" min="16" max="16" width="17.86"/>
    <col customWidth="1" min="17" max="17" width="24.8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1">
        <v>2014.0</v>
      </c>
      <c r="B2" s="2">
        <v>32744.0</v>
      </c>
      <c r="C2" s="2">
        <v>5180611.0</v>
      </c>
      <c r="D2" s="3">
        <f t="shared" ref="D2:D16" si="1">C2*1000000</f>
        <v>5180611000000</v>
      </c>
      <c r="E2" s="3">
        <f t="shared" ref="E2:E16" si="2">D2*1.60934</f>
        <v>8337364506740</v>
      </c>
      <c r="F2" s="3">
        <f t="shared" ref="F2:F16" si="3">E2/52</f>
        <v>160333932822</v>
      </c>
      <c r="G2" s="4">
        <f t="shared" ref="G2:G16" si="4">F2/1000000000</f>
        <v>160.3339328</v>
      </c>
      <c r="H2" s="4">
        <f t="shared" ref="H2:H16" si="5">B2/52</f>
        <v>629.6923077</v>
      </c>
      <c r="I2" s="4">
        <f t="shared" ref="I2:I16" si="6">H2/G2</f>
        <v>3.927380166</v>
      </c>
      <c r="J2" s="4">
        <f>K2/1000000000</f>
        <v>2271.429161</v>
      </c>
      <c r="K2" s="3">
        <f>sum(F2:F16)</f>
        <v>2271429160951</v>
      </c>
      <c r="L2" s="3">
        <f>sum(B2:B16)</f>
        <v>576546</v>
      </c>
      <c r="M2" s="4">
        <f>L2/J2</f>
        <v>253.8252171</v>
      </c>
      <c r="N2" s="4">
        <f>O2/1000000000</f>
        <v>77.53879307</v>
      </c>
      <c r="O2" s="2">
        <v>7.7538793065E10</v>
      </c>
      <c r="P2" s="2">
        <v>3109.0</v>
      </c>
      <c r="Q2" s="4">
        <f>sum(P2/N2)</f>
        <v>40.09605872</v>
      </c>
    </row>
    <row r="3">
      <c r="A3" s="1">
        <v>2013.0</v>
      </c>
      <c r="B3" s="2">
        <v>32893.0</v>
      </c>
      <c r="C3" s="2">
        <v>5105389.0</v>
      </c>
      <c r="D3" s="3">
        <f t="shared" si="1"/>
        <v>5105389000000</v>
      </c>
      <c r="E3" s="3">
        <f t="shared" si="2"/>
        <v>8216306733260</v>
      </c>
      <c r="F3" s="3">
        <f t="shared" si="3"/>
        <v>158005898717</v>
      </c>
      <c r="G3" s="4">
        <f t="shared" si="4"/>
        <v>158.0058987</v>
      </c>
      <c r="H3" s="4">
        <f t="shared" si="5"/>
        <v>632.5576923</v>
      </c>
      <c r="I3" s="4">
        <f t="shared" si="6"/>
        <v>4.003380237</v>
      </c>
    </row>
    <row r="4">
      <c r="A4" s="1">
        <v>2012.0</v>
      </c>
      <c r="B4" s="2">
        <v>33782.0</v>
      </c>
      <c r="C4" s="2">
        <v>5068488.0</v>
      </c>
      <c r="D4" s="3">
        <f t="shared" si="1"/>
        <v>5068488000000</v>
      </c>
      <c r="E4" s="3">
        <f t="shared" si="2"/>
        <v>8156920477920</v>
      </c>
      <c r="F4" s="3">
        <f t="shared" si="3"/>
        <v>156863855345</v>
      </c>
      <c r="G4" s="4">
        <f t="shared" si="4"/>
        <v>156.8638553</v>
      </c>
      <c r="H4" s="4">
        <f t="shared" si="5"/>
        <v>649.6538462</v>
      </c>
      <c r="I4" s="4">
        <f t="shared" si="6"/>
        <v>4.141513956</v>
      </c>
    </row>
    <row r="5">
      <c r="A5" s="1">
        <v>2011.0</v>
      </c>
      <c r="B5" s="2">
        <v>32479.0</v>
      </c>
      <c r="C5" s="2">
        <v>5018614.0</v>
      </c>
      <c r="D5" s="3">
        <f t="shared" si="1"/>
        <v>5018614000000</v>
      </c>
      <c r="E5" s="3">
        <f t="shared" si="2"/>
        <v>8076656254760</v>
      </c>
      <c r="F5" s="3">
        <f t="shared" si="3"/>
        <v>155320312592</v>
      </c>
      <c r="G5" s="4">
        <f t="shared" si="4"/>
        <v>155.3203126</v>
      </c>
      <c r="H5" s="4">
        <f t="shared" si="5"/>
        <v>624.5961538</v>
      </c>
      <c r="I5" s="4">
        <f t="shared" si="6"/>
        <v>4.021342369</v>
      </c>
    </row>
    <row r="6">
      <c r="A6" s="1">
        <v>2010.0</v>
      </c>
      <c r="B6" s="2">
        <v>32999.0</v>
      </c>
      <c r="C6" s="2">
        <v>5031375.0</v>
      </c>
      <c r="D6" s="3">
        <f t="shared" si="1"/>
        <v>5031375000000</v>
      </c>
      <c r="E6" s="3">
        <f t="shared" si="2"/>
        <v>8097193042500</v>
      </c>
      <c r="F6" s="3">
        <f t="shared" si="3"/>
        <v>155715250817</v>
      </c>
      <c r="G6" s="4">
        <f t="shared" si="4"/>
        <v>155.7152508</v>
      </c>
      <c r="H6" s="4">
        <f t="shared" si="5"/>
        <v>634.5961538</v>
      </c>
      <c r="I6" s="4">
        <f t="shared" si="6"/>
        <v>4.075362885</v>
      </c>
    </row>
    <row r="7">
      <c r="A7" s="1">
        <v>2009.0</v>
      </c>
      <c r="B7" s="2">
        <v>33883.0</v>
      </c>
      <c r="C7" s="2">
        <v>5022741.0</v>
      </c>
      <c r="D7" s="3">
        <f t="shared" si="1"/>
        <v>5022741000000</v>
      </c>
      <c r="E7" s="3">
        <f t="shared" si="2"/>
        <v>8083298000940</v>
      </c>
      <c r="F7" s="3">
        <f t="shared" si="3"/>
        <v>155448038480</v>
      </c>
      <c r="G7" s="4">
        <f t="shared" si="4"/>
        <v>155.4480385</v>
      </c>
      <c r="H7" s="4">
        <f t="shared" si="5"/>
        <v>651.5961538</v>
      </c>
      <c r="I7" s="4">
        <f t="shared" si="6"/>
        <v>4.191729662</v>
      </c>
    </row>
    <row r="8">
      <c r="A8" s="1">
        <v>2008.0</v>
      </c>
      <c r="B8" s="2">
        <v>37423.0</v>
      </c>
      <c r="C8" s="2">
        <v>4900171.0</v>
      </c>
      <c r="D8" s="3">
        <f t="shared" si="1"/>
        <v>4900171000000</v>
      </c>
      <c r="E8" s="3">
        <f t="shared" si="2"/>
        <v>7886041197140</v>
      </c>
      <c r="F8" s="3">
        <f t="shared" si="3"/>
        <v>151654638407</v>
      </c>
      <c r="G8" s="4">
        <f t="shared" si="4"/>
        <v>151.6546384</v>
      </c>
      <c r="H8" s="4">
        <f t="shared" si="5"/>
        <v>719.6730769</v>
      </c>
      <c r="I8" s="4">
        <f t="shared" si="6"/>
        <v>4.745473561</v>
      </c>
    </row>
    <row r="9">
      <c r="A9" s="1">
        <v>2007.0</v>
      </c>
      <c r="B9" s="2">
        <v>41259.0</v>
      </c>
      <c r="C9" s="2">
        <v>4981088.0</v>
      </c>
      <c r="D9" s="3">
        <f t="shared" si="1"/>
        <v>4981088000000</v>
      </c>
      <c r="E9" s="3">
        <f t="shared" si="2"/>
        <v>8016264161920</v>
      </c>
      <c r="F9" s="3">
        <f t="shared" si="3"/>
        <v>154158926191</v>
      </c>
      <c r="G9" s="4">
        <f t="shared" si="4"/>
        <v>154.1589262</v>
      </c>
      <c r="H9" s="4">
        <f t="shared" si="5"/>
        <v>793.4423077</v>
      </c>
      <c r="I9" s="4">
        <f t="shared" si="6"/>
        <v>5.146911225</v>
      </c>
    </row>
    <row r="10">
      <c r="A10" s="1">
        <v>2006.0</v>
      </c>
      <c r="B10" s="2">
        <v>42708.0</v>
      </c>
      <c r="C10" s="2">
        <v>4929366.0</v>
      </c>
      <c r="D10" s="3">
        <f t="shared" si="1"/>
        <v>4929366000000</v>
      </c>
      <c r="E10" s="3">
        <f t="shared" si="2"/>
        <v>7933025878440</v>
      </c>
      <c r="F10" s="3">
        <f t="shared" si="3"/>
        <v>152558189970</v>
      </c>
      <c r="G10" s="4">
        <f t="shared" si="4"/>
        <v>152.55819</v>
      </c>
      <c r="H10" s="4">
        <f t="shared" si="5"/>
        <v>821.3076923</v>
      </c>
      <c r="I10" s="4">
        <f t="shared" si="6"/>
        <v>5.383569984</v>
      </c>
    </row>
    <row r="11">
      <c r="A11" s="1">
        <v>2005.0</v>
      </c>
      <c r="B11" s="2">
        <v>43510.0</v>
      </c>
      <c r="C11" s="2">
        <v>4887945.0</v>
      </c>
      <c r="D11" s="3">
        <f t="shared" si="1"/>
        <v>4887945000000</v>
      </c>
      <c r="E11" s="3">
        <f t="shared" si="2"/>
        <v>7866365406300</v>
      </c>
      <c r="F11" s="3">
        <f t="shared" si="3"/>
        <v>151276257813</v>
      </c>
      <c r="G11" s="4">
        <f t="shared" si="4"/>
        <v>151.2762578</v>
      </c>
      <c r="H11" s="4">
        <f t="shared" si="5"/>
        <v>836.7307692</v>
      </c>
      <c r="I11" s="4">
        <f t="shared" si="6"/>
        <v>5.531144023</v>
      </c>
    </row>
    <row r="12">
      <c r="A12" s="1">
        <v>2004.0</v>
      </c>
      <c r="B12" s="2">
        <v>42836.0</v>
      </c>
      <c r="C12" s="2">
        <v>4844452.0</v>
      </c>
      <c r="D12" s="3">
        <f t="shared" si="1"/>
        <v>4844452000000</v>
      </c>
      <c r="E12" s="3">
        <f t="shared" si="2"/>
        <v>7796370381680</v>
      </c>
      <c r="F12" s="3">
        <f t="shared" si="3"/>
        <v>149930199648</v>
      </c>
      <c r="G12" s="4">
        <f t="shared" si="4"/>
        <v>149.9301996</v>
      </c>
      <c r="H12" s="4">
        <f t="shared" si="5"/>
        <v>823.7692308</v>
      </c>
      <c r="I12" s="4">
        <f t="shared" si="6"/>
        <v>5.49435159</v>
      </c>
    </row>
    <row r="13">
      <c r="A13" s="1">
        <v>2003.0</v>
      </c>
      <c r="B13" s="2">
        <v>42884.0</v>
      </c>
      <c r="C13" s="2">
        <v>4721869.0</v>
      </c>
      <c r="D13" s="3">
        <f t="shared" si="1"/>
        <v>4721869000000</v>
      </c>
      <c r="E13" s="3">
        <f t="shared" si="2"/>
        <v>7599092656460</v>
      </c>
      <c r="F13" s="3">
        <f t="shared" si="3"/>
        <v>146136397240</v>
      </c>
      <c r="G13" s="4">
        <f t="shared" si="4"/>
        <v>146.1363972</v>
      </c>
      <c r="H13" s="4">
        <f t="shared" si="5"/>
        <v>824.6923077</v>
      </c>
      <c r="I13" s="4">
        <f t="shared" si="6"/>
        <v>5.643305318</v>
      </c>
    </row>
    <row r="14">
      <c r="A14" s="1">
        <v>2002.0</v>
      </c>
      <c r="B14" s="2">
        <v>43005.0</v>
      </c>
      <c r="C14" s="2">
        <v>4667038.0</v>
      </c>
      <c r="D14" s="3">
        <f t="shared" si="1"/>
        <v>4667038000000</v>
      </c>
      <c r="E14" s="3">
        <f t="shared" si="2"/>
        <v>7510850934920</v>
      </c>
      <c r="F14" s="3">
        <f t="shared" si="3"/>
        <v>144439441056</v>
      </c>
      <c r="G14" s="4">
        <f t="shared" si="4"/>
        <v>144.4394411</v>
      </c>
      <c r="H14" s="4">
        <f t="shared" si="5"/>
        <v>827.0192308</v>
      </c>
      <c r="I14" s="4">
        <f t="shared" si="6"/>
        <v>5.725716084</v>
      </c>
    </row>
    <row r="15">
      <c r="A15" s="1">
        <v>2001.0</v>
      </c>
      <c r="B15" s="2">
        <v>42196.0</v>
      </c>
      <c r="C15" s="2">
        <v>4643793.0</v>
      </c>
      <c r="D15" s="3">
        <f t="shared" si="1"/>
        <v>4643793000000</v>
      </c>
      <c r="E15" s="3">
        <f t="shared" si="2"/>
        <v>7473441826620</v>
      </c>
      <c r="F15" s="3">
        <f t="shared" si="3"/>
        <v>143720035127</v>
      </c>
      <c r="G15" s="4">
        <f t="shared" si="4"/>
        <v>143.7200351</v>
      </c>
      <c r="H15" s="4">
        <f t="shared" si="5"/>
        <v>811.4615385</v>
      </c>
      <c r="I15" s="4">
        <f t="shared" si="6"/>
        <v>5.646126775</v>
      </c>
    </row>
    <row r="16">
      <c r="A16" s="1">
        <v>2000.0</v>
      </c>
      <c r="B16" s="2">
        <v>41945.0</v>
      </c>
      <c r="C16" s="2">
        <v>4390076.0</v>
      </c>
      <c r="D16" s="3">
        <f t="shared" si="1"/>
        <v>4390076000000</v>
      </c>
      <c r="E16" s="3">
        <f t="shared" si="2"/>
        <v>7065124909840</v>
      </c>
      <c r="F16" s="3">
        <f t="shared" si="3"/>
        <v>135867786728</v>
      </c>
      <c r="G16" s="4">
        <f t="shared" si="4"/>
        <v>135.8677867</v>
      </c>
      <c r="H16" s="4">
        <f t="shared" si="5"/>
        <v>806.6346154</v>
      </c>
      <c r="I16" s="4">
        <f t="shared" si="6"/>
        <v>5.936908481</v>
      </c>
    </row>
  </sheetData>
  <drawing r:id="rId1"/>
</worksheet>
</file>