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_MYDATA\__KLINK\webprojects\cycling-adventures.org\2017 Reisen\"/>
    </mc:Choice>
  </mc:AlternateContent>
  <bookViews>
    <workbookView xWindow="0" yWindow="0" windowWidth="16380" windowHeight="8190" tabRatio="989"/>
  </bookViews>
  <sheets>
    <sheet name="Tabelle1" sheetId="1" r:id="rId1"/>
  </sheets>
  <definedNames>
    <definedName name="_xlnm.Print_Area" localSheetId="0">Tabelle1!$A$36:$P$58</definedName>
    <definedName name="_xlnm.Print_Titles" localSheetId="0">Tabelle1!$7:$8</definedName>
    <definedName name="valuevx">42.314159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9" i="1"/>
  <c r="L13" i="1"/>
  <c r="L14" i="1"/>
  <c r="L15" i="1"/>
  <c r="L16" i="1"/>
  <c r="L17" i="1"/>
  <c r="L19" i="1"/>
  <c r="L21" i="1"/>
  <c r="L22" i="1"/>
  <c r="L24" i="1"/>
  <c r="L25" i="1"/>
  <c r="L26" i="1"/>
  <c r="L27" i="1"/>
  <c r="L28" i="1"/>
  <c r="L29" i="1"/>
  <c r="L30" i="1"/>
  <c r="L31" i="1"/>
  <c r="L33" i="1"/>
  <c r="L34" i="1"/>
  <c r="L35" i="1"/>
  <c r="L10" i="1"/>
  <c r="L11" i="1"/>
  <c r="L12" i="1"/>
  <c r="L9" i="1"/>
  <c r="F60" i="1" l="1"/>
  <c r="F59" i="1"/>
  <c r="F58" i="1"/>
  <c r="F57" i="1"/>
  <c r="F56" i="1"/>
  <c r="F55" i="1"/>
  <c r="O54" i="1"/>
  <c r="F54" i="1"/>
  <c r="F53" i="1"/>
  <c r="F52" i="1"/>
  <c r="F51" i="1"/>
  <c r="F50" i="1"/>
  <c r="O49" i="1"/>
  <c r="F49" i="1"/>
  <c r="F48" i="1"/>
  <c r="F47" i="1"/>
  <c r="F46" i="1"/>
  <c r="F45" i="1"/>
  <c r="O44" i="1"/>
  <c r="F44" i="1"/>
  <c r="F43" i="1"/>
  <c r="F42" i="1"/>
  <c r="F41" i="1"/>
  <c r="O40" i="1"/>
  <c r="F40" i="1"/>
  <c r="F39" i="1"/>
  <c r="F38" i="1"/>
  <c r="F37" i="1"/>
  <c r="O36" i="1"/>
  <c r="F36" i="1"/>
  <c r="F35" i="1"/>
  <c r="F34" i="1"/>
  <c r="F33" i="1"/>
  <c r="F32" i="1"/>
  <c r="L32" i="1" s="1"/>
  <c r="O31" i="1"/>
  <c r="F31" i="1"/>
  <c r="F30" i="1"/>
  <c r="F29" i="1"/>
  <c r="F28" i="1"/>
  <c r="F27" i="1"/>
  <c r="O26" i="1"/>
  <c r="F26" i="1"/>
  <c r="F25" i="1"/>
  <c r="F24" i="1"/>
  <c r="F23" i="1"/>
  <c r="L23" i="1" s="1"/>
  <c r="F22" i="1"/>
  <c r="O21" i="1"/>
  <c r="F21" i="1"/>
  <c r="F20" i="1"/>
  <c r="L20" i="1" s="1"/>
  <c r="F19" i="1"/>
  <c r="F18" i="1"/>
  <c r="L18" i="1" s="1"/>
  <c r="O17" i="1"/>
  <c r="F17" i="1"/>
  <c r="F16" i="1"/>
  <c r="F15" i="1"/>
  <c r="F14" i="1"/>
  <c r="O13" i="1"/>
  <c r="F13" i="1"/>
  <c r="F12" i="1"/>
  <c r="F11" i="1"/>
  <c r="F10" i="1"/>
  <c r="O9" i="1"/>
  <c r="F9" i="1"/>
  <c r="B4" i="1"/>
</calcChain>
</file>

<file path=xl/comments1.xml><?xml version="1.0" encoding="utf-8"?>
<comments xmlns="http://schemas.openxmlformats.org/spreadsheetml/2006/main">
  <authors>
    <author>Ruth</author>
    <author/>
  </authors>
  <commentList>
    <comment ref="M10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Volker Laabs #1565</t>
        </r>
      </text>
    </comment>
    <comment ref="M14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Volker Laabs #1565</t>
        </r>
      </text>
    </comment>
    <comment ref="M18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Volker Laabs #1565</t>
        </r>
      </text>
    </comment>
    <comment ref="G23" authorId="1" shapeId="0">
      <text>
        <r>
          <rPr>
            <sz val="10"/>
            <rFont val="Arial"/>
            <family val="2"/>
            <charset val="1"/>
          </rPr>
          <t>Ruth:
für Schwester</t>
        </r>
      </text>
    </comment>
    <comment ref="H23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FÜR ALEX</t>
        </r>
      </text>
    </comment>
    <comment ref="G32" authorId="1" shapeId="0">
      <text>
        <r>
          <rPr>
            <sz val="10"/>
            <rFont val="Arial"/>
            <family val="2"/>
            <charset val="1"/>
          </rPr>
          <t>Ruth:
für Schwester</t>
        </r>
      </text>
    </comment>
    <comment ref="H32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FÜR ALEX</t>
        </r>
      </text>
    </comment>
    <comment ref="G36" authorId="1" shapeId="0">
      <text>
        <r>
          <rPr>
            <sz val="10"/>
            <rFont val="Arial"/>
            <family val="2"/>
            <charset val="1"/>
          </rPr>
          <t>Ruth:
Guide Südtirol, muss noch übergeben werden</t>
        </r>
      </text>
    </comment>
    <comment ref="I36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für Simon, muss noch übergeben</t>
        </r>
      </text>
    </comment>
    <comment ref="G45" authorId="1" shapeId="0">
      <text>
        <r>
          <rPr>
            <sz val="10"/>
            <rFont val="Arial"/>
            <family val="2"/>
            <charset val="1"/>
          </rPr>
          <t>Ruth:
Guide Südtirol, muss noch übergeben werden</t>
        </r>
      </text>
    </comment>
    <comment ref="I45" authorId="0" shapeId="0">
      <text>
        <r>
          <rPr>
            <b/>
            <sz val="9"/>
            <color indexed="81"/>
            <rFont val="Segoe UI"/>
            <charset val="1"/>
          </rPr>
          <t>Ruth:</t>
        </r>
        <r>
          <rPr>
            <sz val="9"/>
            <color indexed="81"/>
            <rFont val="Segoe UI"/>
            <charset val="1"/>
          </rPr>
          <t xml:space="preserve">
für simon, muss noch übergeben werden</t>
        </r>
      </text>
    </comment>
  </commentList>
</comments>
</file>

<file path=xl/sharedStrings.xml><?xml version="1.0" encoding="utf-8"?>
<sst xmlns="http://schemas.openxmlformats.org/spreadsheetml/2006/main" count="101" uniqueCount="47">
  <si>
    <t>Inventar</t>
  </si>
  <si>
    <t>Firma:</t>
  </si>
  <si>
    <t>STESSAONDA</t>
  </si>
  <si>
    <t>Datum:</t>
  </si>
  <si>
    <t>PRODUKTDETAILS</t>
  </si>
  <si>
    <t>LAGERSTANDORT</t>
  </si>
  <si>
    <t>VERKAUFSDATEN</t>
  </si>
  <si>
    <t>Anzahl / Wert</t>
  </si>
  <si>
    <t>KOLLEKTION</t>
  </si>
  <si>
    <t>GESCHLECHT</t>
  </si>
  <si>
    <t>BESCHREIBUNG</t>
  </si>
  <si>
    <t>GRÖSSE</t>
  </si>
  <si>
    <t>ANFANGS-
BESTAND</t>
  </si>
  <si>
    <t>Büro</t>
  </si>
  <si>
    <t>Ruth</t>
  </si>
  <si>
    <t>Lutz</t>
  </si>
  <si>
    <t>Lukas</t>
  </si>
  <si>
    <t>Roli</t>
  </si>
  <si>
    <t>Xandi</t>
  </si>
  <si>
    <t>VERKAUFT</t>
  </si>
  <si>
    <t>ENDBESTAND</t>
  </si>
  <si>
    <t>EK-Preis
NETTO</t>
  </si>
  <si>
    <t>VK-Preis</t>
  </si>
  <si>
    <t>KOLLEKTION
TEILNEHMER</t>
  </si>
  <si>
    <t>männlich</t>
  </si>
  <si>
    <t>Trikot
KURZARM</t>
  </si>
  <si>
    <t>M</t>
  </si>
  <si>
    <t>L</t>
  </si>
  <si>
    <t>XL</t>
  </si>
  <si>
    <t>XXL</t>
  </si>
  <si>
    <t>Trikot
LANGARM</t>
  </si>
  <si>
    <t>HOSE</t>
  </si>
  <si>
    <t>weiblich</t>
  </si>
  <si>
    <t>XS</t>
  </si>
  <si>
    <t>S</t>
  </si>
  <si>
    <t>KOLLEKTION
GUIDING TEAM</t>
  </si>
  <si>
    <r>
      <rPr>
        <sz val="8"/>
        <color rgb="FF000000"/>
        <rFont val="Trebuchet MS"/>
        <family val="2"/>
        <charset val="1"/>
      </rPr>
      <t xml:space="preserve">Socken
</t>
    </r>
    <r>
      <rPr>
        <i/>
        <sz val="8"/>
        <color rgb="FF000000"/>
        <rFont val="Trebuchet MS"/>
        <family val="2"/>
        <charset val="1"/>
      </rPr>
      <t>S/M=37/41
L/XL=42/47</t>
    </r>
  </si>
  <si>
    <t>S/M</t>
  </si>
  <si>
    <t>L/XL</t>
  </si>
  <si>
    <t>Roli nimmt mit für:</t>
  </si>
  <si>
    <t>Lorraine</t>
  </si>
  <si>
    <t>Florian</t>
  </si>
  <si>
    <t>Hannes</t>
  </si>
  <si>
    <t>Gerhard F</t>
  </si>
  <si>
    <t>Gerhard W (Kunden)</t>
  </si>
  <si>
    <t>Helga W (Kunden)</t>
  </si>
  <si>
    <t>BESTAND FÜR 
VERKAUF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</si>
</sst>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&quot; €&quot;_-;\-* #,##0.00&quot; €&quot;_-;_-* \-??&quot; €&quot;_-;_-@_-"/>
    <numFmt numFmtId="165" formatCode="#,##0.00\ _€"/>
    <numFmt numFmtId="166" formatCode="d/m/yyyy"/>
  </numFmts>
  <fonts count="1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24"/>
      <color rgb="FF319B96"/>
      <name val="Arial"/>
      <family val="1"/>
      <charset val="1"/>
    </font>
    <font>
      <sz val="10"/>
      <color rgb="FF319B96"/>
      <name val="Trebuchet MS"/>
      <family val="2"/>
      <charset val="1"/>
    </font>
    <font>
      <sz val="10"/>
      <name val="Trebuchet MS"/>
      <family val="2"/>
      <charset val="1"/>
    </font>
    <font>
      <sz val="8"/>
      <name val="Trebuchet MS"/>
      <family val="2"/>
      <charset val="1"/>
    </font>
    <font>
      <b/>
      <sz val="8"/>
      <name val="Arial"/>
      <family val="1"/>
      <charset val="1"/>
    </font>
    <font>
      <sz val="8"/>
      <name val="Arial"/>
      <family val="1"/>
      <charset val="1"/>
    </font>
    <font>
      <b/>
      <sz val="8"/>
      <color rgb="FF000000"/>
      <name val="Arial"/>
      <family val="2"/>
      <charset val="1"/>
    </font>
    <font>
      <b/>
      <sz val="8"/>
      <color rgb="FFFFFFFF"/>
      <name val="Arial"/>
      <family val="2"/>
      <charset val="1"/>
    </font>
    <font>
      <b/>
      <sz val="8"/>
      <color rgb="FFFF0000"/>
      <name val="Arial"/>
      <family val="2"/>
      <charset val="1"/>
    </font>
    <font>
      <b/>
      <sz val="8"/>
      <name val="Arial"/>
      <family val="2"/>
      <charset val="1"/>
    </font>
    <font>
      <sz val="8"/>
      <color rgb="FF000000"/>
      <name val="Trebuchet MS"/>
      <family val="2"/>
      <charset val="1"/>
    </font>
    <font>
      <b/>
      <sz val="8"/>
      <color rgb="FF000000"/>
      <name val="Trebuchet MS"/>
      <family val="2"/>
      <charset val="1"/>
    </font>
    <font>
      <b/>
      <sz val="8"/>
      <name val="Trebuchet MS"/>
      <family val="2"/>
      <charset val="1"/>
    </font>
    <font>
      <i/>
      <sz val="8"/>
      <color rgb="FF000000"/>
      <name val="Trebuchet MS"/>
      <family val="2"/>
      <charset val="1"/>
    </font>
    <font>
      <sz val="10"/>
      <name val="Arial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68D0CE"/>
        <bgColor rgb="FF6ED2D0"/>
      </patternFill>
    </fill>
    <fill>
      <patternFill patternType="solid">
        <fgColor rgb="FF319B96"/>
        <bgColor rgb="FF008080"/>
      </patternFill>
    </fill>
    <fill>
      <patternFill patternType="solid">
        <fgColor rgb="FF6ED2D0"/>
        <bgColor rgb="FF68D0CE"/>
      </patternFill>
    </fill>
    <fill>
      <patternFill patternType="solid">
        <fgColor rgb="FFB8E8E8"/>
        <bgColor rgb="FFCEF4CE"/>
      </patternFill>
    </fill>
    <fill>
      <patternFill patternType="solid">
        <fgColor rgb="FF7F7F7F"/>
        <bgColor rgb="FF666699"/>
      </patternFill>
    </fill>
    <fill>
      <patternFill patternType="solid">
        <fgColor rgb="FFDFE8F5"/>
        <bgColor rgb="FFE8F3F8"/>
      </patternFill>
    </fill>
    <fill>
      <patternFill patternType="solid">
        <fgColor rgb="FFE8F3F8"/>
        <bgColor rgb="FFDFE8F5"/>
      </patternFill>
    </fill>
    <fill>
      <patternFill patternType="solid">
        <fgColor rgb="FF9BCBE1"/>
        <bgColor rgb="FFBFBFBF"/>
      </patternFill>
    </fill>
    <fill>
      <patternFill patternType="solid">
        <fgColor rgb="FFF9FBFD"/>
        <bgColor rgb="FFFDF9F9"/>
      </patternFill>
    </fill>
    <fill>
      <patternFill patternType="solid">
        <fgColor rgb="FFCEF4CE"/>
        <bgColor rgb="FFB8E8E8"/>
      </patternFill>
    </fill>
    <fill>
      <patternFill patternType="solid">
        <fgColor rgb="FFA0E8A0"/>
        <bgColor rgb="FFB8E8E8"/>
      </patternFill>
    </fill>
    <fill>
      <patternFill patternType="solid">
        <fgColor rgb="FFF5FDF5"/>
        <bgColor rgb="FFF9FBFD"/>
      </patternFill>
    </fill>
    <fill>
      <patternFill patternType="solid">
        <fgColor rgb="FFF2DCDC"/>
        <bgColor rgb="FFDFE8F5"/>
      </patternFill>
    </fill>
    <fill>
      <patternFill patternType="solid">
        <fgColor rgb="FFFAF0F0"/>
        <bgColor rgb="FFFDF9F9"/>
      </patternFill>
    </fill>
    <fill>
      <patternFill patternType="solid">
        <fgColor rgb="FFFDF9F9"/>
        <bgColor rgb="FFF9FBFD"/>
      </patternFill>
    </fill>
    <fill>
      <patternFill patternType="solid">
        <fgColor rgb="FFF5CEA7"/>
        <bgColor rgb="FFF2DCDC"/>
      </patternFill>
    </fill>
    <fill>
      <patternFill patternType="solid">
        <fgColor rgb="FFFFFF00"/>
        <bgColor rgb="FFFFCC00"/>
      </patternFill>
    </fill>
  </fills>
  <borders count="8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B0F0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BFBFBF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auto="1"/>
      </right>
      <top/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2B2B2"/>
      </top>
      <bottom style="thin">
        <color rgb="FFBFBFBF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auto="1"/>
      </right>
      <top style="thin">
        <color rgb="FFB2B2B2"/>
      </top>
      <bottom style="thin">
        <color rgb="FFBFBFBF"/>
      </bottom>
      <diagonal/>
    </border>
    <border>
      <left style="thin">
        <color auto="1"/>
      </left>
      <right style="thin">
        <color rgb="FFBFBFBF"/>
      </right>
      <top style="thin">
        <color rgb="FFB2B2B2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thin">
        <color rgb="FFB2B2B2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2B2B2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FBFBF"/>
      </left>
      <right style="thin">
        <color auto="1"/>
      </right>
      <top style="thin">
        <color rgb="FFB2B2B2"/>
      </top>
      <bottom/>
      <diagonal/>
    </border>
    <border>
      <left style="thin">
        <color auto="1"/>
      </left>
      <right style="thin">
        <color rgb="FFBFBFBF"/>
      </right>
      <top style="thin">
        <color rgb="FFB2B2B2"/>
      </top>
      <bottom/>
      <diagonal/>
    </border>
    <border>
      <left style="thin">
        <color rgb="FFBFBFBF"/>
      </left>
      <right style="medium">
        <color auto="1"/>
      </right>
      <top style="thin">
        <color rgb="FFB2B2B2"/>
      </top>
      <bottom/>
      <diagonal/>
    </border>
    <border>
      <left style="thin">
        <color auto="1"/>
      </left>
      <right style="thin">
        <color rgb="FFBFBFBF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auto="1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FBFBF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2B2B2"/>
      </top>
      <bottom style="thin">
        <color auto="1"/>
      </bottom>
      <diagonal/>
    </border>
    <border>
      <left style="thin">
        <color rgb="FFBFBFBF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BFBFBF"/>
      </right>
      <top style="thin">
        <color rgb="FFB2B2B2"/>
      </top>
      <bottom style="thin">
        <color auto="1"/>
      </bottom>
      <diagonal/>
    </border>
    <border>
      <left style="thin">
        <color rgb="FFBFBFBF"/>
      </left>
      <right style="medium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auto="1"/>
      </right>
      <top/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 style="thin">
        <color rgb="FFB2B2B2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 style="medium">
        <color auto="1"/>
      </bottom>
      <diagonal/>
    </border>
    <border>
      <left style="thin">
        <color rgb="FFB2B2B2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rgb="FFB2B2B2"/>
      </right>
      <top/>
      <bottom style="medium">
        <color auto="1"/>
      </bottom>
      <diagonal/>
    </border>
    <border>
      <left style="thin">
        <color rgb="FFB2B2B2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BFBFBF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medium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thin">
        <color rgb="FFB2B2B2"/>
      </bottom>
      <diagonal/>
    </border>
    <border>
      <left style="thin">
        <color auto="1"/>
      </left>
      <right style="thin">
        <color rgb="FFBFBFBF"/>
      </right>
      <top style="thin">
        <color auto="1"/>
      </top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medium">
        <color auto="1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2B2B2"/>
      </top>
      <bottom style="medium">
        <color auto="1"/>
      </bottom>
      <diagonal/>
    </border>
    <border>
      <left style="thin">
        <color rgb="FFBFBFBF"/>
      </left>
      <right style="thin">
        <color auto="1"/>
      </right>
      <top style="thin">
        <color rgb="FFB2B2B2"/>
      </top>
      <bottom style="medium">
        <color auto="1"/>
      </bottom>
      <diagonal/>
    </border>
    <border>
      <left style="thin">
        <color auto="1"/>
      </left>
      <right style="thin">
        <color rgb="FFBFBFBF"/>
      </right>
      <top style="thin">
        <color rgb="FFB2B2B2"/>
      </top>
      <bottom style="medium">
        <color auto="1"/>
      </bottom>
      <diagonal/>
    </border>
    <border>
      <left/>
      <right style="thin">
        <color rgb="FFBFBFBF"/>
      </right>
      <top style="thin">
        <color rgb="FFB2B2B2"/>
      </top>
      <bottom style="medium">
        <color auto="1"/>
      </bottom>
      <diagonal/>
    </border>
    <border>
      <left style="thin">
        <color rgb="FFBFBFBF"/>
      </left>
      <right style="medium">
        <color auto="1"/>
      </right>
      <top style="thin">
        <color rgb="FFB2B2B2"/>
      </top>
      <bottom style="medium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FBFBF"/>
      </right>
      <top style="thin">
        <color rgb="FFB2B2B2"/>
      </top>
      <bottom style="thin">
        <color rgb="FFBFBFBF"/>
      </bottom>
      <diagonal/>
    </border>
    <border>
      <left/>
      <right style="thin">
        <color rgb="FFBFBFBF"/>
      </right>
      <top style="thin">
        <color rgb="FFB2B2B2"/>
      </top>
      <bottom/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/>
      <right style="thin">
        <color rgb="FFBFBFBF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FBFBF"/>
      </right>
      <top style="thin">
        <color rgb="FFB2B2B2"/>
      </top>
      <bottom style="thin">
        <color auto="1"/>
      </bottom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/>
      <right style="thin">
        <color rgb="FFB2B2B2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rgb="FFBFBFBF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164" fontId="16" fillId="0" borderId="0"/>
    <xf numFmtId="0" fontId="16" fillId="0" borderId="0"/>
  </cellStyleXfs>
  <cellXfs count="206">
    <xf numFmtId="0" fontId="0" fillId="0" borderId="0" xfId="0"/>
    <xf numFmtId="0" fontId="16" fillId="0" borderId="0" xfId="2"/>
    <xf numFmtId="0" fontId="16" fillId="0" borderId="0" xfId="2" applyAlignment="1">
      <alignment horizontal="center"/>
    </xf>
    <xf numFmtId="0" fontId="1" fillId="0" borderId="0" xfId="2" applyFont="1" applyAlignment="1">
      <alignment horizontal="right"/>
    </xf>
    <xf numFmtId="164" fontId="0" fillId="0" borderId="0" xfId="1" applyFont="1" applyBorder="1" applyAlignment="1" applyProtection="1"/>
    <xf numFmtId="0" fontId="2" fillId="0" borderId="0" xfId="2" applyFont="1"/>
    <xf numFmtId="0" fontId="3" fillId="0" borderId="0" xfId="2" applyFont="1"/>
    <xf numFmtId="0" fontId="4" fillId="0" borderId="0" xfId="2" applyFont="1"/>
    <xf numFmtId="0" fontId="5" fillId="0" borderId="0" xfId="2" applyFont="1" applyAlignment="1">
      <alignment horizontal="right" vertical="center"/>
    </xf>
    <xf numFmtId="0" fontId="6" fillId="0" borderId="0" xfId="2" applyFont="1" applyAlignment="1">
      <alignment vertical="center"/>
    </xf>
    <xf numFmtId="0" fontId="9" fillId="3" borderId="1" xfId="2" applyFont="1" applyFill="1" applyBorder="1" applyAlignment="1" applyProtection="1">
      <alignment horizontal="center" vertical="center" shrinkToFit="1"/>
    </xf>
    <xf numFmtId="0" fontId="9" fillId="3" borderId="1" xfId="2" applyFont="1" applyFill="1" applyBorder="1" applyAlignment="1" applyProtection="1">
      <alignment horizontal="center" vertical="center"/>
    </xf>
    <xf numFmtId="0" fontId="9" fillId="3" borderId="1" xfId="2" applyFont="1" applyFill="1" applyBorder="1" applyAlignment="1" applyProtection="1">
      <alignment horizontal="center" vertical="center" wrapText="1"/>
    </xf>
    <xf numFmtId="0" fontId="8" fillId="4" borderId="2" xfId="2" applyFont="1" applyFill="1" applyBorder="1" applyAlignment="1" applyProtection="1">
      <alignment horizontal="center" vertical="center"/>
    </xf>
    <xf numFmtId="0" fontId="10" fillId="5" borderId="3" xfId="2" applyFont="1" applyFill="1" applyBorder="1" applyAlignment="1" applyProtection="1">
      <alignment horizontal="center" vertical="center"/>
    </xf>
    <xf numFmtId="0" fontId="10" fillId="5" borderId="4" xfId="2" applyFont="1" applyFill="1" applyBorder="1" applyAlignment="1" applyProtection="1">
      <alignment horizontal="center" vertical="center"/>
    </xf>
    <xf numFmtId="0" fontId="11" fillId="3" borderId="1" xfId="2" applyFont="1" applyFill="1" applyBorder="1" applyAlignment="1" applyProtection="1">
      <alignment horizontal="center" vertical="center" shrinkToFit="1"/>
    </xf>
    <xf numFmtId="164" fontId="11" fillId="3" borderId="1" xfId="1" applyFont="1" applyFill="1" applyBorder="1" applyAlignment="1" applyProtection="1">
      <alignment horizontal="center" vertical="center" wrapText="1" shrinkToFit="1"/>
    </xf>
    <xf numFmtId="0" fontId="12" fillId="8" borderId="8" xfId="2" applyFont="1" applyFill="1" applyBorder="1" applyAlignment="1">
      <alignment horizontal="center" vertical="center"/>
    </xf>
    <xf numFmtId="0" fontId="13" fillId="8" borderId="9" xfId="2" applyFont="1" applyFill="1" applyBorder="1" applyAlignment="1">
      <alignment horizontal="center" vertical="center"/>
    </xf>
    <xf numFmtId="0" fontId="12" fillId="9" borderId="10" xfId="2" applyFont="1" applyFill="1" applyBorder="1" applyAlignment="1">
      <alignment horizontal="center" vertical="center"/>
    </xf>
    <xf numFmtId="0" fontId="12" fillId="8" borderId="9" xfId="2" applyFont="1" applyFill="1" applyBorder="1" applyAlignment="1">
      <alignment horizontal="center" vertical="center"/>
    </xf>
    <xf numFmtId="0" fontId="12" fillId="8" borderId="10" xfId="2" applyFont="1" applyFill="1" applyBorder="1" applyAlignment="1">
      <alignment horizontal="center" vertical="center"/>
    </xf>
    <xf numFmtId="164" fontId="12" fillId="8" borderId="8" xfId="1" applyFont="1" applyFill="1" applyBorder="1" applyAlignment="1" applyProtection="1">
      <alignment horizontal="center" vertical="center"/>
    </xf>
    <xf numFmtId="0" fontId="12" fillId="8" borderId="11" xfId="2" applyFont="1" applyFill="1" applyBorder="1" applyAlignment="1">
      <alignment horizontal="center" vertical="center"/>
    </xf>
    <xf numFmtId="164" fontId="16" fillId="0" borderId="0" xfId="2" applyNumberFormat="1"/>
    <xf numFmtId="0" fontId="5" fillId="10" borderId="12" xfId="2" applyFont="1" applyFill="1" applyBorder="1" applyAlignment="1">
      <alignment horizontal="center"/>
    </xf>
    <xf numFmtId="0" fontId="14" fillId="10" borderId="12" xfId="2" applyFont="1" applyFill="1" applyBorder="1" applyAlignment="1">
      <alignment horizontal="center"/>
    </xf>
    <xf numFmtId="0" fontId="12" fillId="9" borderId="13" xfId="2" applyFont="1" applyFill="1" applyBorder="1" applyAlignment="1">
      <alignment horizontal="center" vertical="center"/>
    </xf>
    <xf numFmtId="0" fontId="5" fillId="10" borderId="14" xfId="2" applyFont="1" applyFill="1" applyBorder="1" applyAlignment="1">
      <alignment horizontal="center"/>
    </xf>
    <xf numFmtId="0" fontId="5" fillId="10" borderId="15" xfId="2" applyFont="1" applyFill="1" applyBorder="1" applyAlignment="1">
      <alignment horizontal="center"/>
    </xf>
    <xf numFmtId="164" fontId="5" fillId="10" borderId="12" xfId="1" applyFont="1" applyFill="1" applyBorder="1" applyAlignment="1" applyProtection="1">
      <alignment horizontal="center"/>
    </xf>
    <xf numFmtId="0" fontId="5" fillId="10" borderId="16" xfId="2" applyFont="1" applyFill="1" applyBorder="1" applyAlignment="1">
      <alignment horizontal="center"/>
    </xf>
    <xf numFmtId="0" fontId="5" fillId="10" borderId="17" xfId="2" applyFont="1" applyFill="1" applyBorder="1" applyAlignment="1">
      <alignment horizontal="center"/>
    </xf>
    <xf numFmtId="0" fontId="14" fillId="10" borderId="17" xfId="2" applyFont="1" applyFill="1" applyBorder="1" applyAlignment="1">
      <alignment horizontal="center"/>
    </xf>
    <xf numFmtId="0" fontId="5" fillId="9" borderId="18" xfId="2" applyFont="1" applyFill="1" applyBorder="1" applyAlignment="1">
      <alignment horizontal="center"/>
    </xf>
    <xf numFmtId="0" fontId="5" fillId="10" borderId="19" xfId="2" applyFont="1" applyFill="1" applyBorder="1" applyAlignment="1">
      <alignment horizontal="center"/>
    </xf>
    <xf numFmtId="0" fontId="5" fillId="10" borderId="20" xfId="2" applyFont="1" applyFill="1" applyBorder="1" applyAlignment="1">
      <alignment horizontal="center"/>
    </xf>
    <xf numFmtId="164" fontId="5" fillId="10" borderId="17" xfId="1" applyFont="1" applyFill="1" applyBorder="1" applyAlignment="1" applyProtection="1">
      <alignment horizontal="center"/>
    </xf>
    <xf numFmtId="0" fontId="5" fillId="10" borderId="21" xfId="2" applyFont="1" applyFill="1" applyBorder="1" applyAlignment="1">
      <alignment horizontal="center"/>
    </xf>
    <xf numFmtId="0" fontId="12" fillId="11" borderId="23" xfId="2" applyFont="1" applyFill="1" applyBorder="1" applyAlignment="1">
      <alignment horizontal="center" vertical="center"/>
    </xf>
    <xf numFmtId="0" fontId="13" fillId="11" borderId="24" xfId="2" applyFont="1" applyFill="1" applyBorder="1" applyAlignment="1">
      <alignment horizontal="center" vertical="center"/>
    </xf>
    <xf numFmtId="0" fontId="12" fillId="12" borderId="25" xfId="2" applyFont="1" applyFill="1" applyBorder="1" applyAlignment="1">
      <alignment horizontal="center" vertical="center"/>
    </xf>
    <xf numFmtId="0" fontId="12" fillId="11" borderId="24" xfId="2" applyFont="1" applyFill="1" applyBorder="1" applyAlignment="1">
      <alignment horizontal="center" vertical="center"/>
    </xf>
    <xf numFmtId="0" fontId="12" fillId="11" borderId="25" xfId="2" applyFont="1" applyFill="1" applyBorder="1" applyAlignment="1">
      <alignment horizontal="center" vertical="center"/>
    </xf>
    <xf numFmtId="164" fontId="12" fillId="11" borderId="23" xfId="1" applyFont="1" applyFill="1" applyBorder="1" applyAlignment="1" applyProtection="1">
      <alignment horizontal="center" vertical="center"/>
    </xf>
    <xf numFmtId="0" fontId="12" fillId="11" borderId="26" xfId="2" applyFont="1" applyFill="1" applyBorder="1" applyAlignment="1">
      <alignment horizontal="center" vertical="center"/>
    </xf>
    <xf numFmtId="0" fontId="5" fillId="13" borderId="27" xfId="2" applyFont="1" applyFill="1" applyBorder="1" applyAlignment="1">
      <alignment horizontal="center"/>
    </xf>
    <xf numFmtId="0" fontId="14" fillId="13" borderId="28" xfId="2" applyFont="1" applyFill="1" applyBorder="1" applyAlignment="1">
      <alignment horizontal="center"/>
    </xf>
    <xf numFmtId="0" fontId="5" fillId="12" borderId="18" xfId="2" applyFont="1" applyFill="1" applyBorder="1" applyAlignment="1">
      <alignment horizontal="center"/>
    </xf>
    <xf numFmtId="0" fontId="5" fillId="13" borderId="28" xfId="2" applyFont="1" applyFill="1" applyBorder="1" applyAlignment="1">
      <alignment horizontal="center"/>
    </xf>
    <xf numFmtId="0" fontId="5" fillId="13" borderId="29" xfId="2" applyFont="1" applyFill="1" applyBorder="1" applyAlignment="1">
      <alignment horizontal="center"/>
    </xf>
    <xf numFmtId="164" fontId="5" fillId="13" borderId="27" xfId="1" applyFont="1" applyFill="1" applyBorder="1" applyAlignment="1" applyProtection="1">
      <alignment horizontal="center"/>
    </xf>
    <xf numFmtId="0" fontId="5" fillId="13" borderId="30" xfId="2" applyFont="1" applyFill="1" applyBorder="1" applyAlignment="1">
      <alignment horizontal="center"/>
    </xf>
    <xf numFmtId="0" fontId="12" fillId="11" borderId="31" xfId="2" applyFont="1" applyFill="1" applyBorder="1" applyAlignment="1">
      <alignment horizontal="center" vertical="center"/>
    </xf>
    <xf numFmtId="0" fontId="13" fillId="11" borderId="32" xfId="2" applyFont="1" applyFill="1" applyBorder="1" applyAlignment="1">
      <alignment horizontal="center" vertical="center"/>
    </xf>
    <xf numFmtId="0" fontId="12" fillId="12" borderId="13" xfId="2" applyFont="1" applyFill="1" applyBorder="1" applyAlignment="1">
      <alignment horizontal="center" vertical="center"/>
    </xf>
    <xf numFmtId="0" fontId="12" fillId="11" borderId="32" xfId="2" applyFont="1" applyFill="1" applyBorder="1" applyAlignment="1">
      <alignment horizontal="center" vertical="center"/>
    </xf>
    <xf numFmtId="0" fontId="12" fillId="11" borderId="13" xfId="2" applyFont="1" applyFill="1" applyBorder="1" applyAlignment="1">
      <alignment horizontal="center" vertical="center"/>
    </xf>
    <xf numFmtId="164" fontId="12" fillId="11" borderId="31" xfId="1" applyFont="1" applyFill="1" applyBorder="1" applyAlignment="1" applyProtection="1">
      <alignment horizontal="center" vertical="center"/>
    </xf>
    <xf numFmtId="0" fontId="12" fillId="11" borderId="33" xfId="2" applyFont="1" applyFill="1" applyBorder="1" applyAlignment="1">
      <alignment horizontal="center" vertical="center"/>
    </xf>
    <xf numFmtId="0" fontId="5" fillId="13" borderId="34" xfId="2" applyFont="1" applyFill="1" applyBorder="1" applyAlignment="1">
      <alignment horizontal="center"/>
    </xf>
    <xf numFmtId="0" fontId="14" fillId="13" borderId="35" xfId="2" applyFont="1" applyFill="1" applyBorder="1" applyAlignment="1">
      <alignment horizontal="center"/>
    </xf>
    <xf numFmtId="0" fontId="5" fillId="12" borderId="36" xfId="2" applyFont="1" applyFill="1" applyBorder="1" applyAlignment="1">
      <alignment horizontal="center"/>
    </xf>
    <xf numFmtId="0" fontId="5" fillId="13" borderId="35" xfId="2" applyFont="1" applyFill="1" applyBorder="1" applyAlignment="1">
      <alignment horizontal="center"/>
    </xf>
    <xf numFmtId="0" fontId="5" fillId="13" borderId="37" xfId="2" applyFont="1" applyFill="1" applyBorder="1" applyAlignment="1">
      <alignment horizontal="center"/>
    </xf>
    <xf numFmtId="164" fontId="5" fillId="13" borderId="34" xfId="1" applyFont="1" applyFill="1" applyBorder="1" applyAlignment="1" applyProtection="1">
      <alignment horizontal="center"/>
    </xf>
    <xf numFmtId="0" fontId="5" fillId="13" borderId="38" xfId="2" applyFont="1" applyFill="1" applyBorder="1" applyAlignment="1">
      <alignment horizontal="center"/>
    </xf>
    <xf numFmtId="0" fontId="13" fillId="8" borderId="8" xfId="2" applyFont="1" applyFill="1" applyBorder="1" applyAlignment="1">
      <alignment horizontal="center" vertical="center"/>
    </xf>
    <xf numFmtId="0" fontId="5" fillId="0" borderId="0" xfId="2" applyFont="1" applyBorder="1" applyAlignment="1">
      <alignment horizontal="center"/>
    </xf>
    <xf numFmtId="0" fontId="14" fillId="0" borderId="40" xfId="2" applyFont="1" applyBorder="1" applyAlignment="1">
      <alignment horizontal="center"/>
    </xf>
    <xf numFmtId="0" fontId="5" fillId="0" borderId="40" xfId="2" applyFont="1" applyBorder="1" applyAlignment="1">
      <alignment horizontal="center"/>
    </xf>
    <xf numFmtId="0" fontId="5" fillId="0" borderId="18" xfId="2" applyFont="1" applyBorder="1" applyAlignment="1">
      <alignment horizontal="center"/>
    </xf>
    <xf numFmtId="164" fontId="5" fillId="0" borderId="0" xfId="1" applyFont="1" applyBorder="1" applyAlignment="1" applyProtection="1">
      <alignment horizontal="center"/>
    </xf>
    <xf numFmtId="0" fontId="5" fillId="0" borderId="41" xfId="2" applyFont="1" applyBorder="1" applyAlignment="1">
      <alignment horizontal="center"/>
    </xf>
    <xf numFmtId="0" fontId="12" fillId="8" borderId="31" xfId="2" applyFont="1" applyFill="1" applyBorder="1" applyAlignment="1">
      <alignment horizontal="center" vertical="center"/>
    </xf>
    <xf numFmtId="0" fontId="13" fillId="8" borderId="32" xfId="2" applyFont="1" applyFill="1" applyBorder="1" applyAlignment="1">
      <alignment horizontal="center" vertical="center"/>
    </xf>
    <xf numFmtId="0" fontId="12" fillId="8" borderId="32" xfId="2" applyFont="1" applyFill="1" applyBorder="1" applyAlignment="1">
      <alignment horizontal="center" vertical="center"/>
    </xf>
    <xf numFmtId="0" fontId="12" fillId="8" borderId="13" xfId="2" applyFont="1" applyFill="1" applyBorder="1" applyAlignment="1">
      <alignment horizontal="center" vertical="center"/>
    </xf>
    <xf numFmtId="164" fontId="12" fillId="8" borderId="31" xfId="1" applyFont="1" applyFill="1" applyBorder="1" applyAlignment="1" applyProtection="1">
      <alignment horizontal="center" vertical="center"/>
    </xf>
    <xf numFmtId="0" fontId="12" fillId="8" borderId="33" xfId="2" applyFont="1" applyFill="1" applyBorder="1" applyAlignment="1">
      <alignment horizontal="center" vertical="center"/>
    </xf>
    <xf numFmtId="0" fontId="5" fillId="0" borderId="42" xfId="2" applyFont="1" applyBorder="1" applyAlignment="1">
      <alignment horizontal="center"/>
    </xf>
    <xf numFmtId="0" fontId="14" fillId="0" borderId="43" xfId="2" applyFont="1" applyBorder="1" applyAlignment="1">
      <alignment horizontal="center"/>
    </xf>
    <xf numFmtId="0" fontId="12" fillId="9" borderId="39" xfId="2" applyFont="1" applyFill="1" applyBorder="1" applyAlignment="1">
      <alignment horizontal="center" vertical="center"/>
    </xf>
    <xf numFmtId="0" fontId="12" fillId="15" borderId="23" xfId="2" applyFont="1" applyFill="1" applyBorder="1" applyAlignment="1">
      <alignment horizontal="center" vertical="center"/>
    </xf>
    <xf numFmtId="0" fontId="13" fillId="15" borderId="24" xfId="2" applyFont="1" applyFill="1" applyBorder="1" applyAlignment="1">
      <alignment horizontal="center" vertical="center"/>
    </xf>
    <xf numFmtId="0" fontId="12" fillId="14" borderId="25" xfId="2" applyFont="1" applyFill="1" applyBorder="1" applyAlignment="1">
      <alignment horizontal="center" vertical="center"/>
    </xf>
    <xf numFmtId="0" fontId="12" fillId="15" borderId="24" xfId="2" applyFont="1" applyFill="1" applyBorder="1" applyAlignment="1">
      <alignment horizontal="center" vertical="center"/>
    </xf>
    <xf numFmtId="0" fontId="12" fillId="15" borderId="25" xfId="2" applyFont="1" applyFill="1" applyBorder="1" applyAlignment="1">
      <alignment horizontal="center" vertical="center"/>
    </xf>
    <xf numFmtId="164" fontId="12" fillId="15" borderId="23" xfId="1" applyFont="1" applyFill="1" applyBorder="1" applyAlignment="1" applyProtection="1">
      <alignment horizontal="center" vertical="center"/>
    </xf>
    <xf numFmtId="0" fontId="12" fillId="15" borderId="26" xfId="2" applyFont="1" applyFill="1" applyBorder="1" applyAlignment="1">
      <alignment horizontal="center" vertical="center"/>
    </xf>
    <xf numFmtId="0" fontId="5" fillId="16" borderId="31" xfId="2" applyFont="1" applyFill="1" applyBorder="1" applyAlignment="1">
      <alignment horizontal="center"/>
    </xf>
    <xf numFmtId="0" fontId="14" fillId="16" borderId="32" xfId="2" applyFont="1" applyFill="1" applyBorder="1" applyAlignment="1">
      <alignment horizontal="center"/>
    </xf>
    <xf numFmtId="0" fontId="5" fillId="14" borderId="13" xfId="2" applyFont="1" applyFill="1" applyBorder="1" applyAlignment="1">
      <alignment horizontal="center"/>
    </xf>
    <xf numFmtId="0" fontId="5" fillId="16" borderId="32" xfId="2" applyFont="1" applyFill="1" applyBorder="1" applyAlignment="1">
      <alignment horizontal="center"/>
    </xf>
    <xf numFmtId="0" fontId="5" fillId="16" borderId="13" xfId="2" applyFont="1" applyFill="1" applyBorder="1" applyAlignment="1">
      <alignment horizontal="center"/>
    </xf>
    <xf numFmtId="164" fontId="5" fillId="16" borderId="31" xfId="1" applyFont="1" applyFill="1" applyBorder="1" applyAlignment="1" applyProtection="1">
      <alignment horizontal="center"/>
    </xf>
    <xf numFmtId="0" fontId="5" fillId="16" borderId="33" xfId="2" applyFont="1" applyFill="1" applyBorder="1" applyAlignment="1">
      <alignment horizontal="center"/>
    </xf>
    <xf numFmtId="0" fontId="12" fillId="15" borderId="8" xfId="2" applyFont="1" applyFill="1" applyBorder="1" applyAlignment="1">
      <alignment horizontal="center" vertical="center"/>
    </xf>
    <xf numFmtId="0" fontId="13" fillId="15" borderId="9" xfId="2" applyFont="1" applyFill="1" applyBorder="1" applyAlignment="1">
      <alignment horizontal="center" vertical="center"/>
    </xf>
    <xf numFmtId="0" fontId="12" fillId="14" borderId="10" xfId="2" applyFont="1" applyFill="1" applyBorder="1" applyAlignment="1">
      <alignment horizontal="center" vertical="center"/>
    </xf>
    <xf numFmtId="0" fontId="12" fillId="15" borderId="9" xfId="2" applyFont="1" applyFill="1" applyBorder="1" applyAlignment="1">
      <alignment horizontal="center" vertical="center"/>
    </xf>
    <xf numFmtId="0" fontId="12" fillId="15" borderId="10" xfId="2" applyFont="1" applyFill="1" applyBorder="1" applyAlignment="1">
      <alignment horizontal="center" vertical="center"/>
    </xf>
    <xf numFmtId="164" fontId="12" fillId="15" borderId="8" xfId="1" applyFont="1" applyFill="1" applyBorder="1" applyAlignment="1" applyProtection="1">
      <alignment horizontal="center" vertical="center"/>
    </xf>
    <xf numFmtId="0" fontId="12" fillId="15" borderId="11" xfId="2" applyFont="1" applyFill="1" applyBorder="1" applyAlignment="1">
      <alignment horizontal="center" vertical="center"/>
    </xf>
    <xf numFmtId="0" fontId="12" fillId="15" borderId="46" xfId="2" applyFont="1" applyFill="1" applyBorder="1" applyAlignment="1">
      <alignment horizontal="center" vertical="center"/>
    </xf>
    <xf numFmtId="0" fontId="13" fillId="15" borderId="47" xfId="2" applyFont="1" applyFill="1" applyBorder="1" applyAlignment="1">
      <alignment horizontal="center" vertical="center"/>
    </xf>
    <xf numFmtId="0" fontId="12" fillId="14" borderId="48" xfId="2" applyFont="1" applyFill="1" applyBorder="1" applyAlignment="1">
      <alignment horizontal="center" vertical="center"/>
    </xf>
    <xf numFmtId="0" fontId="12" fillId="15" borderId="47" xfId="2" applyFont="1" applyFill="1" applyBorder="1" applyAlignment="1">
      <alignment horizontal="center" vertical="center"/>
    </xf>
    <xf numFmtId="0" fontId="12" fillId="15" borderId="48" xfId="2" applyFont="1" applyFill="1" applyBorder="1" applyAlignment="1">
      <alignment horizontal="center" vertical="center"/>
    </xf>
    <xf numFmtId="164" fontId="12" fillId="15" borderId="46" xfId="1" applyFont="1" applyFill="1" applyBorder="1" applyAlignment="1" applyProtection="1">
      <alignment horizontal="center" vertical="center"/>
    </xf>
    <xf numFmtId="0" fontId="12" fillId="15" borderId="49" xfId="2" applyFont="1" applyFill="1" applyBorder="1" applyAlignment="1">
      <alignment horizontal="center" vertical="center"/>
    </xf>
    <xf numFmtId="0" fontId="12" fillId="15" borderId="50" xfId="2" applyFont="1" applyFill="1" applyBorder="1" applyAlignment="1">
      <alignment horizontal="center" vertical="center"/>
    </xf>
    <xf numFmtId="0" fontId="13" fillId="15" borderId="51" xfId="2" applyFont="1" applyFill="1" applyBorder="1" applyAlignment="1">
      <alignment horizontal="center" vertical="center"/>
    </xf>
    <xf numFmtId="0" fontId="12" fillId="14" borderId="39" xfId="2" applyFont="1" applyFill="1" applyBorder="1" applyAlignment="1">
      <alignment horizontal="center" vertical="center"/>
    </xf>
    <xf numFmtId="0" fontId="12" fillId="15" borderId="51" xfId="2" applyFont="1" applyFill="1" applyBorder="1" applyAlignment="1">
      <alignment horizontal="center" vertical="center"/>
    </xf>
    <xf numFmtId="0" fontId="12" fillId="15" borderId="39" xfId="2" applyFont="1" applyFill="1" applyBorder="1" applyAlignment="1">
      <alignment horizontal="center" vertical="center"/>
    </xf>
    <xf numFmtId="164" fontId="12" fillId="15" borderId="50" xfId="1" applyFont="1" applyFill="1" applyBorder="1" applyAlignment="1" applyProtection="1">
      <alignment horizontal="center" vertical="center"/>
    </xf>
    <xf numFmtId="0" fontId="12" fillId="15" borderId="54" xfId="2" applyFont="1" applyFill="1" applyBorder="1" applyAlignment="1">
      <alignment horizontal="center" vertical="center"/>
    </xf>
    <xf numFmtId="0" fontId="13" fillId="15" borderId="55" xfId="2" applyFont="1" applyFill="1" applyBorder="1" applyAlignment="1">
      <alignment horizontal="center" vertical="center"/>
    </xf>
    <xf numFmtId="0" fontId="12" fillId="14" borderId="56" xfId="2" applyFont="1" applyFill="1" applyBorder="1" applyAlignment="1">
      <alignment horizontal="center" vertical="center"/>
    </xf>
    <xf numFmtId="0" fontId="12" fillId="15" borderId="55" xfId="2" applyFont="1" applyFill="1" applyBorder="1" applyAlignment="1">
      <alignment horizontal="center" vertical="center"/>
    </xf>
    <xf numFmtId="0" fontId="12" fillId="15" borderId="56" xfId="2" applyFont="1" applyFill="1" applyBorder="1" applyAlignment="1">
      <alignment horizontal="center" vertical="center"/>
    </xf>
    <xf numFmtId="164" fontId="12" fillId="15" borderId="54" xfId="1" applyFont="1" applyFill="1" applyBorder="1" applyAlignment="1" applyProtection="1">
      <alignment horizontal="center" vertical="center"/>
    </xf>
    <xf numFmtId="0" fontId="12" fillId="15" borderId="57" xfId="2" applyFont="1" applyFill="1" applyBorder="1" applyAlignment="1">
      <alignment horizontal="center" vertical="center"/>
    </xf>
    <xf numFmtId="0" fontId="12" fillId="8" borderId="61" xfId="2" applyFont="1" applyFill="1" applyBorder="1" applyAlignment="1">
      <alignment horizontal="center" vertical="center"/>
    </xf>
    <xf numFmtId="0" fontId="13" fillId="8" borderId="62" xfId="2" applyFont="1" applyFill="1" applyBorder="1" applyAlignment="1">
      <alignment horizontal="center" vertical="center"/>
    </xf>
    <xf numFmtId="0" fontId="12" fillId="9" borderId="63" xfId="2" applyFont="1" applyFill="1" applyBorder="1" applyAlignment="1">
      <alignment horizontal="center" vertical="center"/>
    </xf>
    <xf numFmtId="0" fontId="12" fillId="8" borderId="62" xfId="2" applyFont="1" applyFill="1" applyBorder="1" applyAlignment="1">
      <alignment horizontal="center" vertical="center"/>
    </xf>
    <xf numFmtId="0" fontId="12" fillId="8" borderId="63" xfId="2" applyFont="1" applyFill="1" applyBorder="1" applyAlignment="1">
      <alignment horizontal="center" vertical="center"/>
    </xf>
    <xf numFmtId="164" fontId="12" fillId="8" borderId="61" xfId="1" applyFont="1" applyFill="1" applyBorder="1" applyAlignment="1" applyProtection="1">
      <alignment horizontal="center" vertical="center"/>
    </xf>
    <xf numFmtId="0" fontId="12" fillId="8" borderId="64" xfId="2" applyFont="1" applyFill="1" applyBorder="1" applyAlignment="1">
      <alignment horizontal="center" vertical="center"/>
    </xf>
    <xf numFmtId="0" fontId="12" fillId="11" borderId="61" xfId="2" applyFont="1" applyFill="1" applyBorder="1" applyAlignment="1">
      <alignment horizontal="center" vertical="center" wrapText="1"/>
    </xf>
    <xf numFmtId="0" fontId="13" fillId="11" borderId="62" xfId="2" applyFont="1" applyFill="1" applyBorder="1" applyAlignment="1">
      <alignment horizontal="center" vertical="center"/>
    </xf>
    <xf numFmtId="0" fontId="12" fillId="11" borderId="63" xfId="2" applyFont="1" applyFill="1" applyBorder="1" applyAlignment="1">
      <alignment horizontal="center" vertical="center"/>
    </xf>
    <xf numFmtId="0" fontId="12" fillId="11" borderId="61" xfId="2" applyFont="1" applyFill="1" applyBorder="1" applyAlignment="1">
      <alignment horizontal="center" vertical="center"/>
    </xf>
    <xf numFmtId="0" fontId="12" fillId="11" borderId="62" xfId="2" applyFont="1" applyFill="1" applyBorder="1" applyAlignment="1">
      <alignment horizontal="center" vertical="center"/>
    </xf>
    <xf numFmtId="0" fontId="12" fillId="11" borderId="67" xfId="2" applyFont="1" applyFill="1" applyBorder="1" applyAlignment="1">
      <alignment horizontal="center" vertical="center"/>
    </xf>
    <xf numFmtId="164" fontId="12" fillId="11" borderId="61" xfId="1" applyFont="1" applyFill="1" applyBorder="1" applyAlignment="1" applyProtection="1">
      <alignment horizontal="center" vertical="center"/>
    </xf>
    <xf numFmtId="0" fontId="12" fillId="11" borderId="64" xfId="2" applyFont="1" applyFill="1" applyBorder="1" applyAlignment="1">
      <alignment horizontal="center" vertical="center"/>
    </xf>
    <xf numFmtId="0" fontId="5" fillId="11" borderId="68" xfId="2" applyFont="1" applyFill="1" applyBorder="1" applyAlignment="1">
      <alignment horizontal="center" vertical="center" wrapText="1"/>
    </xf>
    <xf numFmtId="0" fontId="14" fillId="11" borderId="69" xfId="2" applyFont="1" applyFill="1" applyBorder="1" applyAlignment="1">
      <alignment horizontal="center" vertical="center"/>
    </xf>
    <xf numFmtId="0" fontId="5" fillId="11" borderId="70" xfId="2" applyFont="1" applyFill="1" applyBorder="1" applyAlignment="1">
      <alignment horizontal="center" vertical="center"/>
    </xf>
    <xf numFmtId="0" fontId="5" fillId="11" borderId="68" xfId="2" applyFont="1" applyFill="1" applyBorder="1" applyAlignment="1">
      <alignment horizontal="center" vertical="center"/>
    </xf>
    <xf numFmtId="0" fontId="5" fillId="11" borderId="69" xfId="2" applyFont="1" applyFill="1" applyBorder="1" applyAlignment="1">
      <alignment horizontal="center" vertical="center"/>
    </xf>
    <xf numFmtId="0" fontId="5" fillId="11" borderId="71" xfId="2" applyFont="1" applyFill="1" applyBorder="1" applyAlignment="1">
      <alignment horizontal="center"/>
    </xf>
    <xf numFmtId="0" fontId="5" fillId="11" borderId="68" xfId="2" applyFont="1" applyFill="1" applyBorder="1" applyAlignment="1">
      <alignment horizontal="center"/>
    </xf>
    <xf numFmtId="164" fontId="5" fillId="11" borderId="68" xfId="1" applyFont="1" applyFill="1" applyBorder="1" applyAlignment="1" applyProtection="1">
      <alignment horizontal="center"/>
    </xf>
    <xf numFmtId="0" fontId="5" fillId="11" borderId="72" xfId="2" applyFont="1" applyFill="1" applyBorder="1" applyAlignment="1">
      <alignment horizontal="center"/>
    </xf>
    <xf numFmtId="0" fontId="12" fillId="8" borderId="73" xfId="2" applyFont="1" applyFill="1" applyBorder="1" applyAlignment="1">
      <alignment horizontal="center" vertical="center"/>
    </xf>
    <xf numFmtId="0" fontId="5" fillId="10" borderId="74" xfId="2" applyFont="1" applyFill="1" applyBorder="1" applyAlignment="1">
      <alignment horizontal="center"/>
    </xf>
    <xf numFmtId="0" fontId="5" fillId="10" borderId="75" xfId="2" applyFont="1" applyFill="1" applyBorder="1" applyAlignment="1">
      <alignment horizontal="center"/>
    </xf>
    <xf numFmtId="0" fontId="12" fillId="11" borderId="76" xfId="2" applyFont="1" applyFill="1" applyBorder="1" applyAlignment="1">
      <alignment horizontal="center" vertical="center"/>
    </xf>
    <xf numFmtId="0" fontId="5" fillId="13" borderId="77" xfId="2" applyFont="1" applyFill="1" applyBorder="1" applyAlignment="1">
      <alignment horizontal="center"/>
    </xf>
    <xf numFmtId="0" fontId="12" fillId="11" borderId="78" xfId="2" applyFont="1" applyFill="1" applyBorder="1" applyAlignment="1">
      <alignment horizontal="center" vertical="center"/>
    </xf>
    <xf numFmtId="0" fontId="5" fillId="13" borderId="79" xfId="2" applyFont="1" applyFill="1" applyBorder="1" applyAlignment="1">
      <alignment horizontal="center"/>
    </xf>
    <xf numFmtId="0" fontId="12" fillId="8" borderId="78" xfId="2" applyFont="1" applyFill="1" applyBorder="1" applyAlignment="1">
      <alignment horizontal="center" vertical="center"/>
    </xf>
    <xf numFmtId="0" fontId="12" fillId="15" borderId="76" xfId="2" applyFont="1" applyFill="1" applyBorder="1" applyAlignment="1">
      <alignment horizontal="center" vertical="center"/>
    </xf>
    <xf numFmtId="0" fontId="5" fillId="16" borderId="78" xfId="2" applyFont="1" applyFill="1" applyBorder="1" applyAlignment="1">
      <alignment horizontal="center"/>
    </xf>
    <xf numFmtId="0" fontId="12" fillId="15" borderId="73" xfId="2" applyFont="1" applyFill="1" applyBorder="1" applyAlignment="1">
      <alignment horizontal="center" vertical="center"/>
    </xf>
    <xf numFmtId="0" fontId="12" fillId="15" borderId="80" xfId="2" applyFont="1" applyFill="1" applyBorder="1" applyAlignment="1">
      <alignment horizontal="center" vertical="center"/>
    </xf>
    <xf numFmtId="0" fontId="12" fillId="15" borderId="81" xfId="2" applyFont="1" applyFill="1" applyBorder="1" applyAlignment="1">
      <alignment horizontal="center" vertical="center"/>
    </xf>
    <xf numFmtId="0" fontId="12" fillId="15" borderId="82" xfId="2" applyFont="1" applyFill="1" applyBorder="1" applyAlignment="1">
      <alignment horizontal="center" vertical="center"/>
    </xf>
    <xf numFmtId="0" fontId="12" fillId="8" borderId="67" xfId="2" applyFont="1" applyFill="1" applyBorder="1" applyAlignment="1">
      <alignment horizontal="center" vertical="center"/>
    </xf>
    <xf numFmtId="0" fontId="11" fillId="3" borderId="1" xfId="2" applyFont="1" applyFill="1" applyBorder="1" applyAlignment="1" applyProtection="1">
      <alignment horizontal="center" vertical="center" wrapText="1" shrinkToFit="1"/>
    </xf>
    <xf numFmtId="165" fontId="12" fillId="8" borderId="11" xfId="2" applyNumberFormat="1" applyFont="1" applyFill="1" applyBorder="1" applyAlignment="1">
      <alignment horizontal="center" vertical="center"/>
    </xf>
    <xf numFmtId="165" fontId="5" fillId="10" borderId="16" xfId="2" applyNumberFormat="1" applyFont="1" applyFill="1" applyBorder="1" applyAlignment="1">
      <alignment horizontal="center"/>
    </xf>
    <xf numFmtId="165" fontId="5" fillId="10" borderId="21" xfId="2" applyNumberFormat="1" applyFont="1" applyFill="1" applyBorder="1" applyAlignment="1">
      <alignment horizontal="center"/>
    </xf>
    <xf numFmtId="165" fontId="12" fillId="11" borderId="26" xfId="2" applyNumberFormat="1" applyFont="1" applyFill="1" applyBorder="1" applyAlignment="1">
      <alignment horizontal="center" vertical="center"/>
    </xf>
    <xf numFmtId="165" fontId="5" fillId="13" borderId="30" xfId="2" applyNumberFormat="1" applyFont="1" applyFill="1" applyBorder="1" applyAlignment="1">
      <alignment horizontal="center"/>
    </xf>
    <xf numFmtId="165" fontId="12" fillId="11" borderId="33" xfId="2" applyNumberFormat="1" applyFont="1" applyFill="1" applyBorder="1" applyAlignment="1">
      <alignment horizontal="center" vertical="center"/>
    </xf>
    <xf numFmtId="165" fontId="5" fillId="13" borderId="38" xfId="2" applyNumberFormat="1" applyFont="1" applyFill="1" applyBorder="1" applyAlignment="1">
      <alignment horizontal="center"/>
    </xf>
    <xf numFmtId="165" fontId="12" fillId="8" borderId="33" xfId="2" applyNumberFormat="1" applyFont="1" applyFill="1" applyBorder="1" applyAlignment="1">
      <alignment horizontal="center" vertical="center"/>
    </xf>
    <xf numFmtId="165" fontId="12" fillId="15" borderId="26" xfId="2" applyNumberFormat="1" applyFont="1" applyFill="1" applyBorder="1" applyAlignment="1">
      <alignment horizontal="center" vertical="center"/>
    </xf>
    <xf numFmtId="165" fontId="5" fillId="16" borderId="33" xfId="2" applyNumberFormat="1" applyFont="1" applyFill="1" applyBorder="1" applyAlignment="1">
      <alignment horizontal="center"/>
    </xf>
    <xf numFmtId="165" fontId="12" fillId="15" borderId="11" xfId="2" applyNumberFormat="1" applyFont="1" applyFill="1" applyBorder="1" applyAlignment="1">
      <alignment horizontal="center" vertical="center"/>
    </xf>
    <xf numFmtId="165" fontId="12" fillId="15" borderId="49" xfId="2" applyNumberFormat="1" applyFont="1" applyFill="1" applyBorder="1" applyAlignment="1">
      <alignment horizontal="center" vertical="center"/>
    </xf>
    <xf numFmtId="165" fontId="12" fillId="15" borderId="52" xfId="2" applyNumberFormat="1" applyFont="1" applyFill="1" applyBorder="1" applyAlignment="1">
      <alignment horizontal="center" vertical="center"/>
    </xf>
    <xf numFmtId="165" fontId="12" fillId="15" borderId="57" xfId="2" applyNumberFormat="1" applyFont="1" applyFill="1" applyBorder="1" applyAlignment="1">
      <alignment horizontal="center" vertical="center"/>
    </xf>
    <xf numFmtId="0" fontId="12" fillId="9" borderId="25" xfId="2" applyFont="1" applyFill="1" applyBorder="1" applyAlignment="1">
      <alignment horizontal="center" vertical="center"/>
    </xf>
    <xf numFmtId="0" fontId="12" fillId="8" borderId="23" xfId="2" applyFont="1" applyFill="1" applyBorder="1" applyAlignment="1">
      <alignment horizontal="center" vertical="center"/>
    </xf>
    <xf numFmtId="0" fontId="12" fillId="8" borderId="24" xfId="2" applyFont="1" applyFill="1" applyBorder="1" applyAlignment="1">
      <alignment horizontal="center" vertical="center"/>
    </xf>
    <xf numFmtId="0" fontId="5" fillId="10" borderId="34" xfId="2" applyFont="1" applyFill="1" applyBorder="1" applyAlignment="1">
      <alignment horizontal="center"/>
    </xf>
    <xf numFmtId="0" fontId="5" fillId="10" borderId="35" xfId="2" applyFont="1" applyFill="1" applyBorder="1" applyAlignment="1">
      <alignment horizontal="center"/>
    </xf>
    <xf numFmtId="165" fontId="12" fillId="8" borderId="26" xfId="2" applyNumberFormat="1" applyFont="1" applyFill="1" applyBorder="1" applyAlignment="1">
      <alignment horizontal="center" vertical="center"/>
    </xf>
    <xf numFmtId="0" fontId="5" fillId="10" borderId="38" xfId="2" applyFont="1" applyFill="1" applyBorder="1" applyAlignment="1">
      <alignment horizontal="center"/>
    </xf>
    <xf numFmtId="166" fontId="7" fillId="0" borderId="0" xfId="2" applyNumberFormat="1" applyFont="1" applyAlignment="1">
      <alignment horizontal="left"/>
    </xf>
    <xf numFmtId="0" fontId="8" fillId="2" borderId="83" xfId="2" applyFont="1" applyFill="1" applyBorder="1" applyAlignment="1" applyProtection="1">
      <alignment horizontal="center" vertical="center"/>
    </xf>
    <xf numFmtId="0" fontId="8" fillId="2" borderId="84" xfId="2" applyFont="1" applyFill="1" applyBorder="1" applyAlignment="1" applyProtection="1">
      <alignment horizontal="center" vertical="center"/>
    </xf>
    <xf numFmtId="0" fontId="8" fillId="2" borderId="59" xfId="2" applyFont="1" applyFill="1" applyBorder="1" applyAlignment="1" applyProtection="1">
      <alignment horizontal="center" vertical="center"/>
    </xf>
    <xf numFmtId="0" fontId="8" fillId="2" borderId="85" xfId="2" applyFont="1" applyFill="1" applyBorder="1" applyAlignment="1" applyProtection="1">
      <alignment horizontal="center" vertical="center"/>
    </xf>
    <xf numFmtId="0" fontId="12" fillId="6" borderId="5" xfId="2" applyFont="1" applyFill="1" applyBorder="1" applyAlignment="1">
      <alignment horizontal="center" vertical="center" wrapText="1"/>
    </xf>
    <xf numFmtId="0" fontId="12" fillId="7" borderId="6" xfId="2" applyFont="1" applyFill="1" applyBorder="1" applyAlignment="1">
      <alignment horizontal="center" vertical="center" wrapText="1"/>
    </xf>
    <xf numFmtId="0" fontId="12" fillId="8" borderId="7" xfId="2" applyFont="1" applyFill="1" applyBorder="1" applyAlignment="1">
      <alignment horizontal="center" vertical="center" wrapText="1"/>
    </xf>
    <xf numFmtId="0" fontId="12" fillId="11" borderId="22" xfId="2" applyFont="1" applyFill="1" applyBorder="1" applyAlignment="1">
      <alignment horizontal="center" vertical="center" wrapText="1"/>
    </xf>
    <xf numFmtId="0" fontId="12" fillId="8" borderId="39" xfId="2" applyFont="1" applyFill="1" applyBorder="1" applyAlignment="1">
      <alignment horizontal="center" vertical="center"/>
    </xf>
    <xf numFmtId="0" fontId="12" fillId="14" borderId="44" xfId="2" applyFont="1" applyFill="1" applyBorder="1" applyAlignment="1">
      <alignment horizontal="center" vertical="center" wrapText="1"/>
    </xf>
    <xf numFmtId="0" fontId="12" fillId="15" borderId="45" xfId="2" applyFont="1" applyFill="1" applyBorder="1" applyAlignment="1">
      <alignment horizontal="center" vertical="center" wrapText="1"/>
    </xf>
    <xf numFmtId="0" fontId="12" fillId="17" borderId="22" xfId="2" applyFont="1" applyFill="1" applyBorder="1" applyAlignment="1">
      <alignment horizontal="center" vertical="center" wrapText="1"/>
    </xf>
    <xf numFmtId="0" fontId="12" fillId="15" borderId="53" xfId="2" applyFont="1" applyFill="1" applyBorder="1" applyAlignment="1">
      <alignment horizontal="center" vertical="center" wrapText="1"/>
    </xf>
    <xf numFmtId="0" fontId="12" fillId="11" borderId="66" xfId="2" applyFont="1" applyFill="1" applyBorder="1" applyAlignment="1">
      <alignment horizontal="center" vertical="center" wrapText="1"/>
    </xf>
    <xf numFmtId="0" fontId="12" fillId="18" borderId="58" xfId="2" applyFont="1" applyFill="1" applyBorder="1" applyAlignment="1">
      <alignment horizontal="center" vertical="center" wrapText="1"/>
    </xf>
    <xf numFmtId="0" fontId="12" fillId="7" borderId="59" xfId="2" applyFont="1" applyFill="1" applyBorder="1" applyAlignment="1">
      <alignment horizontal="center" vertical="center" wrapText="1"/>
    </xf>
    <xf numFmtId="0" fontId="12" fillId="8" borderId="60" xfId="2" applyFont="1" applyFill="1" applyBorder="1" applyAlignment="1">
      <alignment horizontal="center" vertical="center" wrapText="1"/>
    </xf>
    <xf numFmtId="0" fontId="12" fillId="17" borderId="65" xfId="2" applyFont="1" applyFill="1" applyBorder="1" applyAlignment="1">
      <alignment horizontal="center" vertical="center" wrapText="1"/>
    </xf>
    <xf numFmtId="0" fontId="12" fillId="17" borderId="86" xfId="2" applyFont="1" applyFill="1" applyBorder="1" applyAlignment="1">
      <alignment horizontal="center" vertical="center" wrapText="1"/>
    </xf>
  </cellXfs>
  <cellStyles count="3">
    <cellStyle name="Erklärender Text" xfId="2" builtinId="53" customBuiltin="1"/>
    <cellStyle name="Standard" xfId="0" builtinId="0"/>
    <cellStyle name="Währung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6ED2D0"/>
      <rgbColor rgb="FF993366"/>
      <rgbColor rgb="FFF5FDF5"/>
      <rgbColor rgb="FFE8F3F8"/>
      <rgbColor rgb="FF660066"/>
      <rgbColor rgb="FFFF8080"/>
      <rgbColor rgb="FF0066CC"/>
      <rgbColor rgb="FFB8E8E8"/>
      <rgbColor rgb="FF000080"/>
      <rgbColor rgb="FFFF00FF"/>
      <rgbColor rgb="FFF9FBFD"/>
      <rgbColor rgb="FF00FFFF"/>
      <rgbColor rgb="FF800080"/>
      <rgbColor rgb="FF800000"/>
      <rgbColor rgb="FF008080"/>
      <rgbColor rgb="FF0000FF"/>
      <rgbColor rgb="FF00B0F0"/>
      <rgbColor rgb="FFDFE8F5"/>
      <rgbColor rgb="FFCEF4CE"/>
      <rgbColor rgb="FFFAF0F0"/>
      <rgbColor rgb="FF9BCBE1"/>
      <rgbColor rgb="FFF2DCDC"/>
      <rgbColor rgb="FFFDF9F9"/>
      <rgbColor rgb="FFF5CEA7"/>
      <rgbColor rgb="FF3366FF"/>
      <rgbColor rgb="FF68D0CE"/>
      <rgbColor rgb="FFA0E8A0"/>
      <rgbColor rgb="FFFFCC00"/>
      <rgbColor rgb="FFFF9900"/>
      <rgbColor rgb="FFFF6600"/>
      <rgbColor rgb="FF666699"/>
      <rgbColor rgb="FFB2B2B2"/>
      <rgbColor rgb="FF003366"/>
      <rgbColor rgb="FF319B9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485775</xdr:colOff>
      <xdr:row>51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485775</xdr:colOff>
      <xdr:row>51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485775</xdr:colOff>
      <xdr:row>51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485775</xdr:colOff>
      <xdr:row>51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X69"/>
  <sheetViews>
    <sheetView tabSelected="1" zoomScaleNormal="100" workbookViewId="0">
      <pane ySplit="8" topLeftCell="A9" activePane="bottomLeft" state="frozen"/>
      <selection pane="bottomLeft" activeCell="S21" sqref="S21"/>
    </sheetView>
  </sheetViews>
  <sheetFormatPr baseColWidth="10" defaultColWidth="9.140625" defaultRowHeight="12.75" x14ac:dyDescent="0.2"/>
  <cols>
    <col min="1" max="1" width="12.28515625" style="1"/>
    <col min="2" max="2" width="10.42578125" style="1"/>
    <col min="3" max="3" width="13.140625" style="1"/>
    <col min="4" max="4" width="7.42578125" style="2"/>
    <col min="5" max="5" width="11" style="3"/>
    <col min="6" max="11" width="6.5703125" style="1"/>
    <col min="12" max="12" width="10.42578125" style="1"/>
    <col min="13" max="13" width="9.140625" style="1"/>
    <col min="14" max="14" width="10.42578125" style="1"/>
    <col min="15" max="15" width="10.5703125" style="4"/>
    <col min="16" max="258" width="10.42578125" style="1"/>
    <col min="259" max="1026" width="8.28515625"/>
  </cols>
  <sheetData>
    <row r="1" spans="1:19" s="1" customFormat="1" ht="30" x14ac:dyDescent="0.4">
      <c r="A1" s="5" t="s">
        <v>0</v>
      </c>
      <c r="B1" s="6"/>
    </row>
    <row r="2" spans="1:19" ht="15" x14ac:dyDescent="0.3">
      <c r="A2" s="7"/>
      <c r="B2" s="7"/>
      <c r="C2"/>
      <c r="D2"/>
      <c r="E2"/>
      <c r="F2"/>
      <c r="G2"/>
      <c r="H2"/>
      <c r="I2"/>
      <c r="J2"/>
      <c r="K2"/>
      <c r="L2"/>
      <c r="M2"/>
      <c r="N2"/>
      <c r="O2"/>
      <c r="P2"/>
      <c r="R2"/>
      <c r="S2"/>
    </row>
    <row r="3" spans="1:19" ht="13.5" x14ac:dyDescent="0.2">
      <c r="A3" s="8" t="s">
        <v>1</v>
      </c>
      <c r="B3" s="9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R3"/>
      <c r="S3"/>
    </row>
    <row r="4" spans="1:19" ht="13.5" x14ac:dyDescent="0.2">
      <c r="A4" s="8" t="s">
        <v>3</v>
      </c>
      <c r="B4" s="186">
        <f ca="1">TODAY()</f>
        <v>42710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R4"/>
      <c r="S4"/>
    </row>
    <row r="5" spans="1:19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R5"/>
      <c r="S5"/>
    </row>
    <row r="6" spans="1:19" ht="13.5" thickBo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R6"/>
      <c r="S6"/>
    </row>
    <row r="7" spans="1:19" ht="18" customHeight="1" x14ac:dyDescent="0.2">
      <c r="A7" s="187" t="s">
        <v>4</v>
      </c>
      <c r="B7" s="188"/>
      <c r="C7" s="188"/>
      <c r="D7" s="188"/>
      <c r="E7" s="188"/>
      <c r="F7" s="189" t="s">
        <v>5</v>
      </c>
      <c r="G7" s="189"/>
      <c r="H7" s="189"/>
      <c r="I7" s="189"/>
      <c r="J7" s="189"/>
      <c r="K7" s="189"/>
      <c r="L7" s="189" t="s">
        <v>6</v>
      </c>
      <c r="M7" s="189"/>
      <c r="N7" s="189" t="s">
        <v>7</v>
      </c>
      <c r="O7" s="189"/>
      <c r="P7" s="190"/>
      <c r="R7"/>
      <c r="S7"/>
    </row>
    <row r="8" spans="1:19" ht="33.75" x14ac:dyDescent="0.2">
      <c r="A8" s="10" t="s">
        <v>8</v>
      </c>
      <c r="B8" s="10" t="s">
        <v>9</v>
      </c>
      <c r="C8" s="11" t="s">
        <v>10</v>
      </c>
      <c r="D8" s="10" t="s">
        <v>11</v>
      </c>
      <c r="E8" s="12" t="s">
        <v>12</v>
      </c>
      <c r="F8" s="13" t="s">
        <v>13</v>
      </c>
      <c r="G8" s="14" t="s">
        <v>14</v>
      </c>
      <c r="H8" s="14" t="s">
        <v>15</v>
      </c>
      <c r="I8" s="14" t="s">
        <v>16</v>
      </c>
      <c r="J8" s="14" t="s">
        <v>17</v>
      </c>
      <c r="K8" s="15" t="s">
        <v>18</v>
      </c>
      <c r="L8" s="164" t="s">
        <v>46</v>
      </c>
      <c r="M8" s="164" t="s">
        <v>19</v>
      </c>
      <c r="N8" s="16" t="s">
        <v>20</v>
      </c>
      <c r="O8" s="17" t="s">
        <v>21</v>
      </c>
      <c r="P8" s="16" t="s">
        <v>22</v>
      </c>
      <c r="R8"/>
      <c r="S8"/>
    </row>
    <row r="9" spans="1:19" ht="13.5" customHeight="1" thickBot="1" x14ac:dyDescent="0.25">
      <c r="A9" s="191" t="s">
        <v>23</v>
      </c>
      <c r="B9" s="192" t="s">
        <v>24</v>
      </c>
      <c r="C9" s="193" t="s">
        <v>25</v>
      </c>
      <c r="D9" s="18" t="s">
        <v>26</v>
      </c>
      <c r="E9" s="19">
        <v>14</v>
      </c>
      <c r="F9" s="20">
        <f t="shared" ref="F9:F40" si="0">E9-G9-H9-I9-J9-K9</f>
        <v>11</v>
      </c>
      <c r="G9" s="18"/>
      <c r="H9" s="18">
        <v>2</v>
      </c>
      <c r="I9" s="18">
        <v>1</v>
      </c>
      <c r="J9" s="18"/>
      <c r="K9" s="21"/>
      <c r="L9" s="22">
        <f>F9</f>
        <v>11</v>
      </c>
      <c r="M9" s="149"/>
      <c r="N9" s="18">
        <f>L9-M9</f>
        <v>11</v>
      </c>
      <c r="O9" s="23">
        <f>49.18-(49.18*10/100)</f>
        <v>44.262</v>
      </c>
      <c r="P9" s="165">
        <v>105</v>
      </c>
      <c r="R9" s="25"/>
      <c r="S9"/>
    </row>
    <row r="10" spans="1:19" ht="15" thickBot="1" x14ac:dyDescent="0.35">
      <c r="A10" s="191"/>
      <c r="B10" s="192"/>
      <c r="C10" s="193"/>
      <c r="D10" s="26" t="s">
        <v>27</v>
      </c>
      <c r="E10" s="27">
        <v>18</v>
      </c>
      <c r="F10" s="28">
        <f t="shared" si="0"/>
        <v>15</v>
      </c>
      <c r="G10" s="26"/>
      <c r="H10" s="26"/>
      <c r="I10" s="26"/>
      <c r="J10" s="26">
        <v>3</v>
      </c>
      <c r="K10" s="29"/>
      <c r="L10" s="30">
        <f t="shared" ref="L10:L35" si="1">F10</f>
        <v>15</v>
      </c>
      <c r="M10" s="150">
        <v>1</v>
      </c>
      <c r="N10" s="26">
        <f t="shared" ref="N10:N35" si="2">L10-M10</f>
        <v>14</v>
      </c>
      <c r="O10" s="31"/>
      <c r="P10" s="166"/>
      <c r="R10" s="25"/>
      <c r="S10"/>
    </row>
    <row r="11" spans="1:19" ht="14.25" thickBot="1" x14ac:dyDescent="0.25">
      <c r="A11" s="191"/>
      <c r="B11" s="192"/>
      <c r="C11" s="193"/>
      <c r="D11" s="18" t="s">
        <v>28</v>
      </c>
      <c r="E11" s="19">
        <v>20</v>
      </c>
      <c r="F11" s="28">
        <f t="shared" si="0"/>
        <v>20</v>
      </c>
      <c r="G11" s="18"/>
      <c r="H11" s="18"/>
      <c r="I11" s="18"/>
      <c r="J11" s="18"/>
      <c r="K11" s="21"/>
      <c r="L11" s="22">
        <f t="shared" si="1"/>
        <v>20</v>
      </c>
      <c r="M11" s="149"/>
      <c r="N11" s="18">
        <f t="shared" si="2"/>
        <v>20</v>
      </c>
      <c r="O11" s="23"/>
      <c r="P11" s="165"/>
      <c r="R11" s="25"/>
      <c r="S11"/>
    </row>
    <row r="12" spans="1:19" ht="15" thickBot="1" x14ac:dyDescent="0.35">
      <c r="A12" s="191"/>
      <c r="B12" s="192"/>
      <c r="C12" s="193"/>
      <c r="D12" s="33" t="s">
        <v>29</v>
      </c>
      <c r="E12" s="34">
        <v>7</v>
      </c>
      <c r="F12" s="35">
        <f t="shared" si="0"/>
        <v>5</v>
      </c>
      <c r="G12" s="33"/>
      <c r="H12" s="33"/>
      <c r="I12" s="33"/>
      <c r="J12" s="33"/>
      <c r="K12" s="36">
        <v>2</v>
      </c>
      <c r="L12" s="37">
        <f t="shared" si="1"/>
        <v>5</v>
      </c>
      <c r="M12" s="151"/>
      <c r="N12" s="33">
        <f t="shared" si="2"/>
        <v>5</v>
      </c>
      <c r="O12" s="38"/>
      <c r="P12" s="167"/>
      <c r="R12" s="25"/>
      <c r="S12"/>
    </row>
    <row r="13" spans="1:19" ht="12.95" customHeight="1" thickBot="1" x14ac:dyDescent="0.25">
      <c r="A13" s="191"/>
      <c r="B13" s="192"/>
      <c r="C13" s="194" t="s">
        <v>30</v>
      </c>
      <c r="D13" s="40" t="s">
        <v>26</v>
      </c>
      <c r="E13" s="41">
        <v>4</v>
      </c>
      <c r="F13" s="42">
        <f t="shared" si="0"/>
        <v>3</v>
      </c>
      <c r="G13" s="40"/>
      <c r="H13" s="40"/>
      <c r="I13" s="40">
        <v>1</v>
      </c>
      <c r="J13" s="40"/>
      <c r="K13" s="43"/>
      <c r="L13" s="44">
        <f t="shared" si="1"/>
        <v>3</v>
      </c>
      <c r="M13" s="152"/>
      <c r="N13" s="40">
        <f t="shared" si="2"/>
        <v>3</v>
      </c>
      <c r="O13" s="45">
        <f>56.01-(56.01*10/100)</f>
        <v>50.408999999999999</v>
      </c>
      <c r="P13" s="168">
        <v>115</v>
      </c>
      <c r="R13" s="25"/>
      <c r="S13"/>
    </row>
    <row r="14" spans="1:19" ht="15" thickBot="1" x14ac:dyDescent="0.35">
      <c r="A14" s="191"/>
      <c r="B14" s="192"/>
      <c r="C14" s="194"/>
      <c r="D14" s="47" t="s">
        <v>27</v>
      </c>
      <c r="E14" s="48">
        <v>4</v>
      </c>
      <c r="F14" s="49">
        <f t="shared" si="0"/>
        <v>2</v>
      </c>
      <c r="G14" s="47"/>
      <c r="H14" s="47">
        <v>1</v>
      </c>
      <c r="I14" s="47"/>
      <c r="J14" s="47">
        <v>1</v>
      </c>
      <c r="K14" s="50"/>
      <c r="L14" s="51">
        <f t="shared" si="1"/>
        <v>2</v>
      </c>
      <c r="M14" s="153">
        <v>1</v>
      </c>
      <c r="N14" s="47">
        <f t="shared" si="2"/>
        <v>1</v>
      </c>
      <c r="O14" s="52"/>
      <c r="P14" s="169"/>
      <c r="S14"/>
    </row>
    <row r="15" spans="1:19" ht="14.25" thickBot="1" x14ac:dyDescent="0.25">
      <c r="A15" s="191"/>
      <c r="B15" s="192"/>
      <c r="C15" s="194"/>
      <c r="D15" s="54" t="s">
        <v>28</v>
      </c>
      <c r="E15" s="55">
        <v>0</v>
      </c>
      <c r="F15" s="56">
        <f t="shared" si="0"/>
        <v>0</v>
      </c>
      <c r="G15" s="54"/>
      <c r="H15" s="54"/>
      <c r="I15" s="54"/>
      <c r="J15" s="54"/>
      <c r="K15" s="57"/>
      <c r="L15" s="58">
        <f t="shared" si="1"/>
        <v>0</v>
      </c>
      <c r="M15" s="154"/>
      <c r="N15" s="54">
        <f t="shared" si="2"/>
        <v>0</v>
      </c>
      <c r="O15" s="59"/>
      <c r="P15" s="170"/>
      <c r="S15"/>
    </row>
    <row r="16" spans="1:19" ht="15" thickBot="1" x14ac:dyDescent="0.35">
      <c r="A16" s="191"/>
      <c r="B16" s="192"/>
      <c r="C16" s="194"/>
      <c r="D16" s="61" t="s">
        <v>29</v>
      </c>
      <c r="E16" s="62">
        <v>2</v>
      </c>
      <c r="F16" s="63">
        <f t="shared" si="0"/>
        <v>1</v>
      </c>
      <c r="G16" s="61"/>
      <c r="H16" s="61"/>
      <c r="I16" s="61"/>
      <c r="J16" s="61"/>
      <c r="K16" s="64">
        <v>1</v>
      </c>
      <c r="L16" s="65">
        <f t="shared" si="1"/>
        <v>1</v>
      </c>
      <c r="M16" s="155"/>
      <c r="N16" s="61">
        <f t="shared" si="2"/>
        <v>1</v>
      </c>
      <c r="O16" s="66"/>
      <c r="P16" s="171"/>
      <c r="S16"/>
    </row>
    <row r="17" spans="1:19" ht="14.25" thickBot="1" x14ac:dyDescent="0.25">
      <c r="A17" s="191"/>
      <c r="B17" s="192"/>
      <c r="C17" s="195" t="s">
        <v>31</v>
      </c>
      <c r="D17" s="18" t="s">
        <v>26</v>
      </c>
      <c r="E17" s="68">
        <v>7</v>
      </c>
      <c r="F17" s="179">
        <f t="shared" si="0"/>
        <v>6</v>
      </c>
      <c r="G17" s="180"/>
      <c r="H17" s="180"/>
      <c r="I17" s="180">
        <v>1</v>
      </c>
      <c r="J17" s="180"/>
      <c r="K17" s="181"/>
      <c r="L17" s="149">
        <f t="shared" si="1"/>
        <v>6</v>
      </c>
      <c r="M17" s="149"/>
      <c r="N17" s="18">
        <f t="shared" si="2"/>
        <v>6</v>
      </c>
      <c r="O17" s="23">
        <f>50.08-(50.08*10/100)</f>
        <v>45.072000000000003</v>
      </c>
      <c r="P17" s="184">
        <v>105</v>
      </c>
      <c r="S17"/>
    </row>
    <row r="18" spans="1:19" ht="15" thickBot="1" x14ac:dyDescent="0.35">
      <c r="A18" s="191"/>
      <c r="B18" s="192"/>
      <c r="C18" s="195"/>
      <c r="D18" s="69" t="s">
        <v>27</v>
      </c>
      <c r="E18" s="70">
        <v>13</v>
      </c>
      <c r="F18" s="28">
        <f t="shared" si="0"/>
        <v>11</v>
      </c>
      <c r="G18" s="26"/>
      <c r="H18" s="26">
        <v>2</v>
      </c>
      <c r="I18" s="26"/>
      <c r="J18" s="26"/>
      <c r="K18" s="29"/>
      <c r="L18" s="150">
        <f t="shared" si="1"/>
        <v>11</v>
      </c>
      <c r="M18" s="26">
        <v>1</v>
      </c>
      <c r="N18" s="26">
        <f t="shared" si="2"/>
        <v>10</v>
      </c>
      <c r="O18" s="26"/>
      <c r="P18" s="32"/>
      <c r="S18"/>
    </row>
    <row r="19" spans="1:19" ht="14.25" thickBot="1" x14ac:dyDescent="0.25">
      <c r="A19" s="191"/>
      <c r="B19" s="192"/>
      <c r="C19" s="195"/>
      <c r="D19" s="75" t="s">
        <v>28</v>
      </c>
      <c r="E19" s="76">
        <v>10</v>
      </c>
      <c r="F19" s="28">
        <f t="shared" si="0"/>
        <v>9</v>
      </c>
      <c r="G19" s="75"/>
      <c r="H19" s="75"/>
      <c r="I19" s="75"/>
      <c r="J19" s="75">
        <v>1</v>
      </c>
      <c r="K19" s="77"/>
      <c r="L19" s="156">
        <f t="shared" si="1"/>
        <v>9</v>
      </c>
      <c r="M19" s="156"/>
      <c r="N19" s="75">
        <f t="shared" si="2"/>
        <v>9</v>
      </c>
      <c r="O19" s="79"/>
      <c r="P19" s="172"/>
      <c r="S19"/>
    </row>
    <row r="20" spans="1:19" ht="15" thickBot="1" x14ac:dyDescent="0.35">
      <c r="A20" s="191"/>
      <c r="B20" s="192"/>
      <c r="C20" s="195"/>
      <c r="D20" s="81" t="s">
        <v>29</v>
      </c>
      <c r="E20" s="82">
        <v>9</v>
      </c>
      <c r="F20" s="83">
        <f t="shared" si="0"/>
        <v>5</v>
      </c>
      <c r="G20" s="182"/>
      <c r="H20" s="182"/>
      <c r="I20" s="182"/>
      <c r="J20" s="182">
        <v>2</v>
      </c>
      <c r="K20" s="183">
        <v>2</v>
      </c>
      <c r="L20" s="150">
        <f t="shared" si="1"/>
        <v>5</v>
      </c>
      <c r="M20" s="26"/>
      <c r="N20" s="26">
        <f t="shared" si="2"/>
        <v>5</v>
      </c>
      <c r="O20" s="26"/>
      <c r="P20" s="185"/>
      <c r="S20"/>
    </row>
    <row r="21" spans="1:19" ht="14.25" customHeight="1" thickBot="1" x14ac:dyDescent="0.25">
      <c r="A21" s="191"/>
      <c r="B21" s="196" t="s">
        <v>32</v>
      </c>
      <c r="C21" s="197" t="s">
        <v>25</v>
      </c>
      <c r="D21" s="84" t="s">
        <v>33</v>
      </c>
      <c r="E21" s="85">
        <v>5</v>
      </c>
      <c r="F21" s="86">
        <f t="shared" si="0"/>
        <v>3</v>
      </c>
      <c r="G21" s="84">
        <v>2</v>
      </c>
      <c r="H21" s="84"/>
      <c r="I21" s="84"/>
      <c r="J21" s="84"/>
      <c r="K21" s="87"/>
      <c r="L21" s="88">
        <f t="shared" si="1"/>
        <v>3</v>
      </c>
      <c r="M21" s="157"/>
      <c r="N21" s="84">
        <f t="shared" si="2"/>
        <v>3</v>
      </c>
      <c r="O21" s="89">
        <f>48.02-(48.02*10/100)</f>
        <v>43.218000000000004</v>
      </c>
      <c r="P21" s="173">
        <v>105</v>
      </c>
      <c r="S21"/>
    </row>
    <row r="22" spans="1:19" ht="15" thickBot="1" x14ac:dyDescent="0.35">
      <c r="A22" s="191"/>
      <c r="B22" s="196"/>
      <c r="C22" s="197"/>
      <c r="D22" s="91" t="s">
        <v>34</v>
      </c>
      <c r="E22" s="92">
        <v>5</v>
      </c>
      <c r="F22" s="93">
        <f t="shared" si="0"/>
        <v>4</v>
      </c>
      <c r="G22" s="91"/>
      <c r="H22" s="91"/>
      <c r="I22" s="91">
        <v>1</v>
      </c>
      <c r="J22" s="91"/>
      <c r="K22" s="94"/>
      <c r="L22" s="95">
        <f t="shared" si="1"/>
        <v>4</v>
      </c>
      <c r="M22" s="158"/>
      <c r="N22" s="91">
        <f t="shared" si="2"/>
        <v>4</v>
      </c>
      <c r="O22" s="96"/>
      <c r="P22" s="174"/>
      <c r="S22"/>
    </row>
    <row r="23" spans="1:19" ht="14.25" customHeight="1" thickBot="1" x14ac:dyDescent="0.25">
      <c r="A23" s="191"/>
      <c r="B23" s="196"/>
      <c r="C23" s="197"/>
      <c r="D23" s="98" t="s">
        <v>26</v>
      </c>
      <c r="E23" s="99">
        <v>5</v>
      </c>
      <c r="F23" s="100">
        <f t="shared" si="0"/>
        <v>2</v>
      </c>
      <c r="G23" s="98">
        <v>1</v>
      </c>
      <c r="H23" s="98">
        <v>1</v>
      </c>
      <c r="I23" s="98">
        <v>1</v>
      </c>
      <c r="J23" s="98"/>
      <c r="K23" s="101"/>
      <c r="L23" s="102">
        <f t="shared" si="1"/>
        <v>2</v>
      </c>
      <c r="M23" s="159"/>
      <c r="N23" s="98">
        <f t="shared" si="2"/>
        <v>2</v>
      </c>
      <c r="O23" s="103"/>
      <c r="P23" s="175"/>
      <c r="S23"/>
    </row>
    <row r="24" spans="1:19" ht="15" thickBot="1" x14ac:dyDescent="0.35">
      <c r="A24" s="191"/>
      <c r="B24" s="196"/>
      <c r="C24" s="197"/>
      <c r="D24" s="91" t="s">
        <v>27</v>
      </c>
      <c r="E24" s="92">
        <v>3</v>
      </c>
      <c r="F24" s="93">
        <f t="shared" si="0"/>
        <v>2</v>
      </c>
      <c r="G24" s="91"/>
      <c r="H24" s="91"/>
      <c r="I24" s="91"/>
      <c r="J24" s="91">
        <v>1</v>
      </c>
      <c r="K24" s="94"/>
      <c r="L24" s="95">
        <f t="shared" si="1"/>
        <v>2</v>
      </c>
      <c r="M24" s="158"/>
      <c r="N24" s="91">
        <f t="shared" si="2"/>
        <v>2</v>
      </c>
      <c r="O24" s="96"/>
      <c r="P24" s="174"/>
      <c r="S24"/>
    </row>
    <row r="25" spans="1:19" ht="14.25" thickBot="1" x14ac:dyDescent="0.25">
      <c r="A25" s="191"/>
      <c r="B25" s="196"/>
      <c r="C25" s="197"/>
      <c r="D25" s="105" t="s">
        <v>28</v>
      </c>
      <c r="E25" s="106">
        <v>2</v>
      </c>
      <c r="F25" s="107">
        <f t="shared" si="0"/>
        <v>1</v>
      </c>
      <c r="G25" s="105"/>
      <c r="H25" s="105"/>
      <c r="I25" s="105"/>
      <c r="J25" s="105">
        <v>1</v>
      </c>
      <c r="K25" s="108"/>
      <c r="L25" s="109">
        <f t="shared" si="1"/>
        <v>1</v>
      </c>
      <c r="M25" s="160"/>
      <c r="N25" s="105">
        <f t="shared" si="2"/>
        <v>1</v>
      </c>
      <c r="O25" s="110"/>
      <c r="P25" s="176"/>
      <c r="S25"/>
    </row>
    <row r="26" spans="1:19" ht="14.25" customHeight="1" thickBot="1" x14ac:dyDescent="0.25">
      <c r="A26" s="191"/>
      <c r="B26" s="196"/>
      <c r="C26" s="198" t="s">
        <v>30</v>
      </c>
      <c r="D26" s="84" t="s">
        <v>33</v>
      </c>
      <c r="E26" s="85">
        <v>3</v>
      </c>
      <c r="F26" s="86">
        <f t="shared" si="0"/>
        <v>2</v>
      </c>
      <c r="G26" s="84">
        <v>1</v>
      </c>
      <c r="H26" s="84"/>
      <c r="I26" s="84"/>
      <c r="J26" s="84"/>
      <c r="K26" s="87"/>
      <c r="L26" s="88">
        <f t="shared" si="1"/>
        <v>2</v>
      </c>
      <c r="M26" s="157"/>
      <c r="N26" s="84">
        <f t="shared" si="2"/>
        <v>2</v>
      </c>
      <c r="O26" s="89">
        <f>54.85-(54.85*10/100)</f>
        <v>49.365000000000002</v>
      </c>
      <c r="P26" s="173">
        <v>115</v>
      </c>
      <c r="S26"/>
    </row>
    <row r="27" spans="1:19" ht="15" thickBot="1" x14ac:dyDescent="0.35">
      <c r="A27" s="191"/>
      <c r="B27" s="196"/>
      <c r="C27" s="198"/>
      <c r="D27" s="91" t="s">
        <v>34</v>
      </c>
      <c r="E27" s="92">
        <v>3</v>
      </c>
      <c r="F27" s="93">
        <f t="shared" si="0"/>
        <v>2</v>
      </c>
      <c r="G27" s="91"/>
      <c r="H27" s="91"/>
      <c r="I27" s="91">
        <v>1</v>
      </c>
      <c r="J27" s="91"/>
      <c r="K27" s="94"/>
      <c r="L27" s="95">
        <f t="shared" si="1"/>
        <v>2</v>
      </c>
      <c r="M27" s="158"/>
      <c r="N27" s="91">
        <f t="shared" si="2"/>
        <v>2</v>
      </c>
      <c r="O27" s="96"/>
      <c r="P27" s="174"/>
      <c r="S27"/>
    </row>
    <row r="28" spans="1:19" ht="14.25" customHeight="1" thickBot="1" x14ac:dyDescent="0.25">
      <c r="A28" s="191"/>
      <c r="B28" s="196"/>
      <c r="C28" s="198"/>
      <c r="D28" s="98" t="s">
        <v>26</v>
      </c>
      <c r="E28" s="99">
        <v>3</v>
      </c>
      <c r="F28" s="100">
        <f t="shared" si="0"/>
        <v>2</v>
      </c>
      <c r="G28" s="98"/>
      <c r="H28" s="98"/>
      <c r="I28" s="98">
        <v>1</v>
      </c>
      <c r="J28" s="98"/>
      <c r="K28" s="101"/>
      <c r="L28" s="102">
        <f t="shared" si="1"/>
        <v>2</v>
      </c>
      <c r="M28" s="159"/>
      <c r="N28" s="98">
        <f t="shared" si="2"/>
        <v>2</v>
      </c>
      <c r="O28" s="103"/>
      <c r="P28" s="175"/>
      <c r="S28"/>
    </row>
    <row r="29" spans="1:19" ht="14.25" customHeight="1" thickBot="1" x14ac:dyDescent="0.35">
      <c r="A29" s="191"/>
      <c r="B29" s="196"/>
      <c r="C29" s="198"/>
      <c r="D29" s="91" t="s">
        <v>27</v>
      </c>
      <c r="E29" s="92">
        <v>1</v>
      </c>
      <c r="F29" s="93">
        <f t="shared" si="0"/>
        <v>1</v>
      </c>
      <c r="G29" s="91"/>
      <c r="H29" s="91"/>
      <c r="I29" s="91"/>
      <c r="J29" s="91"/>
      <c r="K29" s="94"/>
      <c r="L29" s="95">
        <f t="shared" si="1"/>
        <v>1</v>
      </c>
      <c r="M29" s="158"/>
      <c r="N29" s="91">
        <f t="shared" si="2"/>
        <v>1</v>
      </c>
      <c r="O29" s="96"/>
      <c r="P29" s="174"/>
      <c r="S29"/>
    </row>
    <row r="30" spans="1:19" ht="14.25" thickBot="1" x14ac:dyDescent="0.25">
      <c r="A30" s="191"/>
      <c r="B30" s="196"/>
      <c r="C30" s="198"/>
      <c r="D30" s="112" t="s">
        <v>28</v>
      </c>
      <c r="E30" s="113">
        <v>0</v>
      </c>
      <c r="F30" s="114">
        <f t="shared" si="0"/>
        <v>0</v>
      </c>
      <c r="G30" s="112"/>
      <c r="H30" s="112"/>
      <c r="I30" s="112"/>
      <c r="J30" s="112"/>
      <c r="K30" s="115"/>
      <c r="L30" s="116">
        <f t="shared" si="1"/>
        <v>0</v>
      </c>
      <c r="M30" s="161"/>
      <c r="N30" s="112">
        <f t="shared" si="2"/>
        <v>0</v>
      </c>
      <c r="O30" s="117"/>
      <c r="P30" s="177"/>
      <c r="S30"/>
    </row>
    <row r="31" spans="1:19" ht="12.95" customHeight="1" thickBot="1" x14ac:dyDescent="0.25">
      <c r="A31" s="191"/>
      <c r="B31" s="196"/>
      <c r="C31" s="199" t="s">
        <v>31</v>
      </c>
      <c r="D31" s="84" t="s">
        <v>34</v>
      </c>
      <c r="E31" s="85">
        <v>7</v>
      </c>
      <c r="F31" s="100">
        <f t="shared" si="0"/>
        <v>5</v>
      </c>
      <c r="G31" s="98">
        <v>2</v>
      </c>
      <c r="H31" s="98"/>
      <c r="I31" s="98"/>
      <c r="J31" s="98"/>
      <c r="K31" s="101"/>
      <c r="L31" s="102">
        <f t="shared" si="1"/>
        <v>5</v>
      </c>
      <c r="M31" s="159"/>
      <c r="N31" s="98">
        <f t="shared" si="2"/>
        <v>5</v>
      </c>
      <c r="O31" s="103">
        <f>38.88-(38.88*10/100)</f>
        <v>34.992000000000004</v>
      </c>
      <c r="P31" s="175">
        <v>95</v>
      </c>
      <c r="S31"/>
    </row>
    <row r="32" spans="1:19" ht="15" thickBot="1" x14ac:dyDescent="0.35">
      <c r="A32" s="191"/>
      <c r="B32" s="196"/>
      <c r="C32" s="199"/>
      <c r="D32" s="91" t="s">
        <v>26</v>
      </c>
      <c r="E32" s="92">
        <v>6</v>
      </c>
      <c r="F32" s="93">
        <f t="shared" si="0"/>
        <v>2</v>
      </c>
      <c r="G32" s="91">
        <v>1</v>
      </c>
      <c r="H32" s="91">
        <v>1</v>
      </c>
      <c r="I32" s="91">
        <v>2</v>
      </c>
      <c r="J32" s="91"/>
      <c r="K32" s="94"/>
      <c r="L32" s="95">
        <f t="shared" si="1"/>
        <v>2</v>
      </c>
      <c r="M32" s="158"/>
      <c r="N32" s="91">
        <f t="shared" si="2"/>
        <v>2</v>
      </c>
      <c r="O32" s="96"/>
      <c r="P32" s="174"/>
      <c r="S32"/>
    </row>
    <row r="33" spans="1:19" ht="14.25" thickBot="1" x14ac:dyDescent="0.25">
      <c r="A33" s="191"/>
      <c r="B33" s="196"/>
      <c r="C33" s="199"/>
      <c r="D33" s="98" t="s">
        <v>27</v>
      </c>
      <c r="E33" s="99">
        <v>4</v>
      </c>
      <c r="F33" s="100">
        <f t="shared" si="0"/>
        <v>3</v>
      </c>
      <c r="G33" s="98"/>
      <c r="H33" s="98"/>
      <c r="I33" s="98"/>
      <c r="J33" s="98">
        <v>1</v>
      </c>
      <c r="K33" s="101"/>
      <c r="L33" s="102">
        <f t="shared" si="1"/>
        <v>3</v>
      </c>
      <c r="M33" s="159"/>
      <c r="N33" s="98">
        <f t="shared" si="2"/>
        <v>3</v>
      </c>
      <c r="O33" s="103"/>
      <c r="P33" s="175"/>
      <c r="S33"/>
    </row>
    <row r="34" spans="1:19" ht="15" thickBot="1" x14ac:dyDescent="0.35">
      <c r="A34" s="191"/>
      <c r="B34" s="196"/>
      <c r="C34" s="199"/>
      <c r="D34" s="91" t="s">
        <v>28</v>
      </c>
      <c r="E34" s="92">
        <v>2</v>
      </c>
      <c r="F34" s="93">
        <f t="shared" si="0"/>
        <v>1</v>
      </c>
      <c r="G34" s="91"/>
      <c r="H34" s="91"/>
      <c r="I34" s="91"/>
      <c r="J34" s="91">
        <v>1</v>
      </c>
      <c r="K34" s="94"/>
      <c r="L34" s="95">
        <f t="shared" si="1"/>
        <v>1</v>
      </c>
      <c r="M34" s="158"/>
      <c r="N34" s="91">
        <f t="shared" si="2"/>
        <v>1</v>
      </c>
      <c r="O34" s="96"/>
      <c r="P34" s="174"/>
      <c r="S34"/>
    </row>
    <row r="35" spans="1:19" ht="14.25" thickBot="1" x14ac:dyDescent="0.25">
      <c r="A35" s="191"/>
      <c r="B35" s="196"/>
      <c r="C35" s="199"/>
      <c r="D35" s="118" t="s">
        <v>29</v>
      </c>
      <c r="E35" s="119">
        <v>1</v>
      </c>
      <c r="F35" s="120">
        <f t="shared" si="0"/>
        <v>1</v>
      </c>
      <c r="G35" s="118"/>
      <c r="H35" s="118"/>
      <c r="I35" s="118"/>
      <c r="J35" s="118"/>
      <c r="K35" s="121"/>
      <c r="L35" s="122">
        <f t="shared" si="1"/>
        <v>1</v>
      </c>
      <c r="M35" s="162"/>
      <c r="N35" s="118">
        <f t="shared" si="2"/>
        <v>1</v>
      </c>
      <c r="O35" s="123"/>
      <c r="P35" s="178"/>
      <c r="S35"/>
    </row>
    <row r="36" spans="1:19" ht="13.5" customHeight="1" thickBot="1" x14ac:dyDescent="0.25">
      <c r="A36" s="201" t="s">
        <v>35</v>
      </c>
      <c r="B36" s="202" t="s">
        <v>24</v>
      </c>
      <c r="C36" s="203" t="s">
        <v>25</v>
      </c>
      <c r="D36" s="125" t="s">
        <v>26</v>
      </c>
      <c r="E36" s="126">
        <v>10</v>
      </c>
      <c r="F36" s="127">
        <f t="shared" si="0"/>
        <v>4</v>
      </c>
      <c r="G36" s="125">
        <v>1</v>
      </c>
      <c r="H36" s="125">
        <v>2</v>
      </c>
      <c r="I36" s="125">
        <v>2</v>
      </c>
      <c r="J36" s="125">
        <v>1</v>
      </c>
      <c r="K36" s="128"/>
      <c r="L36" s="129"/>
      <c r="M36" s="163"/>
      <c r="N36" s="125"/>
      <c r="O36" s="130">
        <f>49.18-(49.18*10/100)</f>
        <v>44.262</v>
      </c>
      <c r="P36" s="131"/>
      <c r="S36"/>
    </row>
    <row r="37" spans="1:19" ht="15" thickBot="1" x14ac:dyDescent="0.35">
      <c r="A37" s="201"/>
      <c r="B37" s="202"/>
      <c r="C37" s="203"/>
      <c r="D37" s="26" t="s">
        <v>27</v>
      </c>
      <c r="E37" s="27">
        <v>13</v>
      </c>
      <c r="F37" s="20">
        <f t="shared" si="0"/>
        <v>8</v>
      </c>
      <c r="G37" s="26"/>
      <c r="H37" s="26">
        <v>1</v>
      </c>
      <c r="I37" s="26"/>
      <c r="J37" s="26">
        <v>4</v>
      </c>
      <c r="K37" s="29"/>
      <c r="L37" s="30"/>
      <c r="M37" s="150"/>
      <c r="N37" s="26"/>
      <c r="O37" s="31"/>
      <c r="P37" s="32"/>
      <c r="S37"/>
    </row>
    <row r="38" spans="1:19" ht="14.25" thickBot="1" x14ac:dyDescent="0.25">
      <c r="A38" s="201"/>
      <c r="B38" s="202"/>
      <c r="C38" s="203"/>
      <c r="D38" s="18" t="s">
        <v>28</v>
      </c>
      <c r="E38" s="19">
        <v>6</v>
      </c>
      <c r="F38" s="28">
        <f t="shared" si="0"/>
        <v>6</v>
      </c>
      <c r="G38" s="18"/>
      <c r="H38" s="18"/>
      <c r="I38" s="18"/>
      <c r="J38" s="18"/>
      <c r="K38" s="21"/>
      <c r="L38" s="22"/>
      <c r="M38" s="149"/>
      <c r="N38" s="18"/>
      <c r="O38" s="23"/>
      <c r="P38" s="24"/>
      <c r="S38"/>
    </row>
    <row r="39" spans="1:19" ht="15" thickBot="1" x14ac:dyDescent="0.35">
      <c r="A39" s="201"/>
      <c r="B39" s="202"/>
      <c r="C39" s="203"/>
      <c r="D39" s="33" t="s">
        <v>29</v>
      </c>
      <c r="E39" s="34">
        <v>3</v>
      </c>
      <c r="F39" s="35">
        <f t="shared" si="0"/>
        <v>1</v>
      </c>
      <c r="G39" s="33"/>
      <c r="H39" s="33"/>
      <c r="I39" s="33"/>
      <c r="J39" s="33"/>
      <c r="K39" s="36">
        <v>2</v>
      </c>
      <c r="L39" s="37"/>
      <c r="M39" s="151"/>
      <c r="N39" s="33"/>
      <c r="O39" s="38"/>
      <c r="P39" s="39"/>
      <c r="S39"/>
    </row>
    <row r="40" spans="1:19" ht="12.95" customHeight="1" thickBot="1" x14ac:dyDescent="0.25">
      <c r="A40" s="201"/>
      <c r="B40" s="202"/>
      <c r="C40" s="194" t="s">
        <v>30</v>
      </c>
      <c r="D40" s="40" t="s">
        <v>26</v>
      </c>
      <c r="E40" s="41">
        <v>4</v>
      </c>
      <c r="F40" s="42">
        <f t="shared" si="0"/>
        <v>3</v>
      </c>
      <c r="G40" s="40"/>
      <c r="H40" s="40"/>
      <c r="I40" s="40">
        <v>1</v>
      </c>
      <c r="J40" s="40"/>
      <c r="K40" s="43"/>
      <c r="L40" s="44"/>
      <c r="M40" s="152"/>
      <c r="N40" s="40"/>
      <c r="O40" s="45">
        <f>56.01-(56.01*10/100)</f>
        <v>50.408999999999999</v>
      </c>
      <c r="P40" s="46"/>
      <c r="S40"/>
    </row>
    <row r="41" spans="1:19" ht="15" thickBot="1" x14ac:dyDescent="0.35">
      <c r="A41" s="201"/>
      <c r="B41" s="202"/>
      <c r="C41" s="194"/>
      <c r="D41" s="47" t="s">
        <v>27</v>
      </c>
      <c r="E41" s="48">
        <v>4</v>
      </c>
      <c r="F41" s="49">
        <f t="shared" ref="F41:F60" si="3">E41-G41-H41-I41-J41-K41</f>
        <v>2</v>
      </c>
      <c r="G41" s="47"/>
      <c r="H41" s="47">
        <v>1</v>
      </c>
      <c r="I41" s="47"/>
      <c r="J41" s="47">
        <v>1</v>
      </c>
      <c r="K41" s="50"/>
      <c r="L41" s="51"/>
      <c r="M41" s="153"/>
      <c r="N41" s="47"/>
      <c r="O41" s="52"/>
      <c r="P41" s="53"/>
      <c r="S41"/>
    </row>
    <row r="42" spans="1:19" ht="14.25" thickBot="1" x14ac:dyDescent="0.25">
      <c r="A42" s="201"/>
      <c r="B42" s="202"/>
      <c r="C42" s="194"/>
      <c r="D42" s="54" t="s">
        <v>28</v>
      </c>
      <c r="E42" s="55">
        <v>0</v>
      </c>
      <c r="F42" s="56">
        <f t="shared" si="3"/>
        <v>0</v>
      </c>
      <c r="G42" s="54"/>
      <c r="H42" s="54"/>
      <c r="I42" s="54"/>
      <c r="J42" s="54"/>
      <c r="K42" s="57"/>
      <c r="L42" s="58"/>
      <c r="M42" s="154"/>
      <c r="N42" s="54"/>
      <c r="O42" s="59"/>
      <c r="P42" s="60"/>
      <c r="S42"/>
    </row>
    <row r="43" spans="1:19" ht="15" thickBot="1" x14ac:dyDescent="0.35">
      <c r="A43" s="201"/>
      <c r="B43" s="202"/>
      <c r="C43" s="194"/>
      <c r="D43" s="61" t="s">
        <v>29</v>
      </c>
      <c r="E43" s="62">
        <v>2</v>
      </c>
      <c r="F43" s="63">
        <f t="shared" si="3"/>
        <v>1</v>
      </c>
      <c r="G43" s="61"/>
      <c r="H43" s="61"/>
      <c r="I43" s="61"/>
      <c r="J43" s="61"/>
      <c r="K43" s="64">
        <v>1</v>
      </c>
      <c r="L43" s="65"/>
      <c r="M43" s="155"/>
      <c r="N43" s="61"/>
      <c r="O43" s="66"/>
      <c r="P43" s="67"/>
      <c r="S43"/>
    </row>
    <row r="44" spans="1:19" ht="14.25" thickBot="1" x14ac:dyDescent="0.25">
      <c r="A44" s="201"/>
      <c r="B44" s="202"/>
      <c r="C44" s="195" t="s">
        <v>31</v>
      </c>
      <c r="D44" s="18" t="s">
        <v>34</v>
      </c>
      <c r="E44" s="68">
        <v>3</v>
      </c>
      <c r="F44" s="20">
        <f t="shared" si="3"/>
        <v>0</v>
      </c>
      <c r="G44" s="18">
        <v>2</v>
      </c>
      <c r="H44" s="18"/>
      <c r="I44" s="18"/>
      <c r="J44" s="18">
        <v>1</v>
      </c>
      <c r="K44" s="21"/>
      <c r="L44" s="22"/>
      <c r="M44" s="149"/>
      <c r="N44" s="18"/>
      <c r="O44" s="23">
        <f>50.08-(50.08*10/100)</f>
        <v>45.072000000000003</v>
      </c>
      <c r="P44" s="24"/>
      <c r="S44"/>
    </row>
    <row r="45" spans="1:19" ht="15" thickBot="1" x14ac:dyDescent="0.35">
      <c r="A45" s="201"/>
      <c r="B45" s="202"/>
      <c r="C45" s="195"/>
      <c r="D45" s="69" t="s">
        <v>26</v>
      </c>
      <c r="E45" s="70">
        <v>8</v>
      </c>
      <c r="F45" s="28">
        <f t="shared" si="3"/>
        <v>4</v>
      </c>
      <c r="G45" s="69">
        <v>1</v>
      </c>
      <c r="H45" s="69"/>
      <c r="I45" s="69">
        <v>2</v>
      </c>
      <c r="J45" s="69">
        <v>1</v>
      </c>
      <c r="K45" s="71"/>
      <c r="L45" s="72"/>
      <c r="M45" s="69"/>
      <c r="N45" s="69"/>
      <c r="O45" s="73"/>
      <c r="P45" s="74"/>
      <c r="S45"/>
    </row>
    <row r="46" spans="1:19" ht="14.25" thickBot="1" x14ac:dyDescent="0.25">
      <c r="A46" s="201"/>
      <c r="B46" s="202"/>
      <c r="C46" s="195"/>
      <c r="D46" s="75" t="s">
        <v>27</v>
      </c>
      <c r="E46" s="76">
        <v>13</v>
      </c>
      <c r="F46" s="28">
        <f t="shared" si="3"/>
        <v>8</v>
      </c>
      <c r="G46" s="75"/>
      <c r="H46" s="75">
        <v>3</v>
      </c>
      <c r="I46" s="75"/>
      <c r="J46" s="75">
        <v>2</v>
      </c>
      <c r="K46" s="77"/>
      <c r="L46" s="78"/>
      <c r="M46" s="156"/>
      <c r="N46" s="75"/>
      <c r="O46" s="79"/>
      <c r="P46" s="80"/>
      <c r="S46"/>
    </row>
    <row r="47" spans="1:19" ht="15" thickBot="1" x14ac:dyDescent="0.35">
      <c r="A47" s="201"/>
      <c r="B47" s="202"/>
      <c r="C47" s="195"/>
      <c r="D47" s="69" t="s">
        <v>28</v>
      </c>
      <c r="E47" s="70">
        <v>7</v>
      </c>
      <c r="F47" s="28">
        <f t="shared" si="3"/>
        <v>6</v>
      </c>
      <c r="G47" s="69"/>
      <c r="H47" s="69"/>
      <c r="I47" s="69"/>
      <c r="J47" s="69">
        <v>1</v>
      </c>
      <c r="K47" s="71"/>
      <c r="L47" s="72"/>
      <c r="M47" s="69"/>
      <c r="N47" s="69"/>
      <c r="O47" s="73"/>
      <c r="P47" s="74"/>
      <c r="S47"/>
    </row>
    <row r="48" spans="1:19" ht="14.25" thickBot="1" x14ac:dyDescent="0.25">
      <c r="A48" s="201"/>
      <c r="B48" s="202"/>
      <c r="C48" s="195"/>
      <c r="D48" s="75" t="s">
        <v>29</v>
      </c>
      <c r="E48" s="76">
        <v>7</v>
      </c>
      <c r="F48" s="28">
        <f t="shared" si="3"/>
        <v>3</v>
      </c>
      <c r="G48" s="75"/>
      <c r="H48" s="75"/>
      <c r="I48" s="75"/>
      <c r="J48" s="75">
        <v>2</v>
      </c>
      <c r="K48" s="77">
        <v>2</v>
      </c>
      <c r="L48" s="78"/>
      <c r="M48" s="156"/>
      <c r="N48" s="75"/>
      <c r="O48" s="79"/>
      <c r="P48" s="80"/>
      <c r="S48"/>
    </row>
    <row r="49" spans="1:19" ht="12.95" customHeight="1" thickBot="1" x14ac:dyDescent="0.25">
      <c r="A49" s="201"/>
      <c r="B49" s="196" t="s">
        <v>32</v>
      </c>
      <c r="C49" s="197" t="s">
        <v>25</v>
      </c>
      <c r="D49" s="84" t="s">
        <v>33</v>
      </c>
      <c r="E49" s="85">
        <v>4</v>
      </c>
      <c r="F49" s="86">
        <f t="shared" si="3"/>
        <v>1</v>
      </c>
      <c r="G49" s="84">
        <v>2</v>
      </c>
      <c r="H49" s="84"/>
      <c r="I49" s="84"/>
      <c r="J49" s="84">
        <v>1</v>
      </c>
      <c r="K49" s="87"/>
      <c r="L49" s="88"/>
      <c r="M49" s="157"/>
      <c r="N49" s="84"/>
      <c r="O49" s="89">
        <f>48.02-(48.02*10/100)</f>
        <v>43.218000000000004</v>
      </c>
      <c r="P49" s="90"/>
      <c r="S49"/>
    </row>
    <row r="50" spans="1:19" ht="15" thickBot="1" x14ac:dyDescent="0.35">
      <c r="A50" s="201"/>
      <c r="B50" s="196"/>
      <c r="C50" s="197"/>
      <c r="D50" s="91" t="s">
        <v>34</v>
      </c>
      <c r="E50" s="92">
        <v>5</v>
      </c>
      <c r="F50" s="93">
        <f t="shared" si="3"/>
        <v>4</v>
      </c>
      <c r="G50" s="91"/>
      <c r="H50" s="91"/>
      <c r="I50" s="91"/>
      <c r="J50" s="91">
        <v>1</v>
      </c>
      <c r="K50" s="94"/>
      <c r="L50" s="95"/>
      <c r="M50" s="158"/>
      <c r="N50" s="91"/>
      <c r="O50" s="96"/>
      <c r="P50" s="97"/>
      <c r="S50"/>
    </row>
    <row r="51" spans="1:19" ht="14.25" thickBot="1" x14ac:dyDescent="0.25">
      <c r="A51" s="201"/>
      <c r="B51" s="196"/>
      <c r="C51" s="197"/>
      <c r="D51" s="98" t="s">
        <v>26</v>
      </c>
      <c r="E51" s="99">
        <v>1</v>
      </c>
      <c r="F51" s="100">
        <f t="shared" si="3"/>
        <v>1</v>
      </c>
      <c r="G51" s="98"/>
      <c r="H51" s="98"/>
      <c r="I51" s="98"/>
      <c r="J51" s="98"/>
      <c r="K51" s="101"/>
      <c r="L51" s="102"/>
      <c r="M51" s="159"/>
      <c r="N51" s="98"/>
      <c r="O51" s="103"/>
      <c r="P51" s="104"/>
      <c r="S51"/>
    </row>
    <row r="52" spans="1:19" ht="15" thickBot="1" x14ac:dyDescent="0.35">
      <c r="A52" s="201"/>
      <c r="B52" s="196"/>
      <c r="C52" s="197"/>
      <c r="D52" s="91" t="s">
        <v>27</v>
      </c>
      <c r="E52" s="92">
        <v>0</v>
      </c>
      <c r="F52" s="93">
        <f t="shared" si="3"/>
        <v>0</v>
      </c>
      <c r="G52" s="91"/>
      <c r="H52" s="91"/>
      <c r="I52" s="91"/>
      <c r="J52" s="91"/>
      <c r="K52" s="94"/>
      <c r="L52" s="95"/>
      <c r="M52" s="158"/>
      <c r="N52" s="91"/>
      <c r="O52" s="96"/>
      <c r="P52" s="97"/>
      <c r="S52"/>
    </row>
    <row r="53" spans="1:19" ht="14.25" thickBot="1" x14ac:dyDescent="0.25">
      <c r="A53" s="201"/>
      <c r="B53" s="196"/>
      <c r="C53" s="197"/>
      <c r="D53" s="105" t="s">
        <v>28</v>
      </c>
      <c r="E53" s="106">
        <v>0</v>
      </c>
      <c r="F53" s="107">
        <f t="shared" si="3"/>
        <v>0</v>
      </c>
      <c r="G53" s="105"/>
      <c r="H53" s="105"/>
      <c r="I53" s="105"/>
      <c r="J53" s="105"/>
      <c r="K53" s="108"/>
      <c r="L53" s="109"/>
      <c r="M53" s="160"/>
      <c r="N53" s="105"/>
      <c r="O53" s="110"/>
      <c r="P53" s="111"/>
      <c r="S53"/>
    </row>
    <row r="54" spans="1:19" ht="12.95" customHeight="1" thickBot="1" x14ac:dyDescent="0.25">
      <c r="A54" s="201"/>
      <c r="B54" s="196"/>
      <c r="C54" s="204" t="s">
        <v>30</v>
      </c>
      <c r="D54" s="84" t="s">
        <v>33</v>
      </c>
      <c r="E54" s="85">
        <v>4</v>
      </c>
      <c r="F54" s="86">
        <f t="shared" si="3"/>
        <v>3</v>
      </c>
      <c r="G54" s="84">
        <v>1</v>
      </c>
      <c r="H54" s="84"/>
      <c r="I54" s="84"/>
      <c r="J54" s="84"/>
      <c r="K54" s="87"/>
      <c r="L54" s="88"/>
      <c r="M54" s="157"/>
      <c r="N54" s="84"/>
      <c r="O54" s="89">
        <f>54.85-(54.85*10/100)</f>
        <v>49.365000000000002</v>
      </c>
      <c r="P54" s="90"/>
      <c r="S54"/>
    </row>
    <row r="55" spans="1:19" ht="15" thickBot="1" x14ac:dyDescent="0.35">
      <c r="A55" s="201"/>
      <c r="B55" s="196"/>
      <c r="C55" s="204"/>
      <c r="D55" s="91" t="s">
        <v>34</v>
      </c>
      <c r="E55" s="92">
        <v>5</v>
      </c>
      <c r="F55" s="93">
        <f t="shared" si="3"/>
        <v>4</v>
      </c>
      <c r="G55" s="91"/>
      <c r="H55" s="91"/>
      <c r="I55" s="91"/>
      <c r="J55" s="91">
        <v>1</v>
      </c>
      <c r="K55" s="94"/>
      <c r="L55" s="95"/>
      <c r="M55" s="158"/>
      <c r="N55" s="91"/>
      <c r="O55" s="96"/>
      <c r="P55" s="97"/>
      <c r="S55"/>
    </row>
    <row r="56" spans="1:19" ht="14.25" thickBot="1" x14ac:dyDescent="0.25">
      <c r="A56" s="201"/>
      <c r="B56" s="196"/>
      <c r="C56" s="204"/>
      <c r="D56" s="98" t="s">
        <v>26</v>
      </c>
      <c r="E56" s="99">
        <v>1</v>
      </c>
      <c r="F56" s="100">
        <f t="shared" si="3"/>
        <v>1</v>
      </c>
      <c r="G56" s="98"/>
      <c r="H56" s="98"/>
      <c r="I56" s="98"/>
      <c r="J56" s="98"/>
      <c r="K56" s="101"/>
      <c r="L56" s="102"/>
      <c r="M56" s="159"/>
      <c r="N56" s="98"/>
      <c r="O56" s="103"/>
      <c r="P56" s="104"/>
      <c r="S56"/>
    </row>
    <row r="57" spans="1:19" ht="15" thickBot="1" x14ac:dyDescent="0.35">
      <c r="A57" s="201"/>
      <c r="B57" s="196"/>
      <c r="C57" s="204"/>
      <c r="D57" s="91" t="s">
        <v>27</v>
      </c>
      <c r="E57" s="92">
        <v>0</v>
      </c>
      <c r="F57" s="93">
        <f t="shared" si="3"/>
        <v>0</v>
      </c>
      <c r="G57" s="91"/>
      <c r="H57" s="91"/>
      <c r="I57" s="91"/>
      <c r="J57" s="91"/>
      <c r="K57" s="94"/>
      <c r="L57" s="95"/>
      <c r="M57" s="158"/>
      <c r="N57" s="91"/>
      <c r="O57" s="96"/>
      <c r="P57" s="97"/>
      <c r="S57"/>
    </row>
    <row r="58" spans="1:19" ht="14.25" thickBot="1" x14ac:dyDescent="0.25">
      <c r="A58" s="201"/>
      <c r="B58" s="196"/>
      <c r="C58" s="205"/>
      <c r="D58" s="118" t="s">
        <v>28</v>
      </c>
      <c r="E58" s="119">
        <v>0</v>
      </c>
      <c r="F58" s="120">
        <f t="shared" si="3"/>
        <v>0</v>
      </c>
      <c r="G58" s="118"/>
      <c r="H58" s="118"/>
      <c r="I58" s="118"/>
      <c r="J58" s="118"/>
      <c r="K58" s="121"/>
      <c r="L58" s="122"/>
      <c r="M58" s="162"/>
      <c r="N58" s="118"/>
      <c r="O58" s="123"/>
      <c r="P58" s="124"/>
      <c r="S58"/>
    </row>
    <row r="59" spans="1:19" ht="22.5" customHeight="1" thickBot="1" x14ac:dyDescent="0.25">
      <c r="A59"/>
      <c r="C59" s="200" t="s">
        <v>36</v>
      </c>
      <c r="D59" s="132" t="s">
        <v>37</v>
      </c>
      <c r="E59" s="133">
        <v>36</v>
      </c>
      <c r="F59" s="134">
        <f t="shared" si="3"/>
        <v>22</v>
      </c>
      <c r="G59" s="135">
        <v>2</v>
      </c>
      <c r="H59" s="135"/>
      <c r="I59" s="135">
        <v>10</v>
      </c>
      <c r="J59" s="135">
        <v>2</v>
      </c>
      <c r="K59" s="136"/>
      <c r="L59" s="137"/>
      <c r="M59" s="137"/>
      <c r="N59" s="135"/>
      <c r="O59" s="138">
        <v>4.6500000000000004</v>
      </c>
      <c r="P59" s="139"/>
      <c r="S59" s="25"/>
    </row>
    <row r="60" spans="1:19" ht="21.75" customHeight="1" x14ac:dyDescent="0.3">
      <c r="A60"/>
      <c r="C60" s="200"/>
      <c r="D60" s="140" t="s">
        <v>38</v>
      </c>
      <c r="E60" s="141">
        <v>64</v>
      </c>
      <c r="F60" s="142">
        <f t="shared" si="3"/>
        <v>49</v>
      </c>
      <c r="G60" s="143"/>
      <c r="H60" s="143">
        <v>5</v>
      </c>
      <c r="I60" s="143"/>
      <c r="J60" s="143">
        <v>8</v>
      </c>
      <c r="K60" s="144">
        <v>2</v>
      </c>
      <c r="L60" s="145"/>
      <c r="M60" s="145"/>
      <c r="N60" s="146"/>
      <c r="O60" s="147"/>
      <c r="P60" s="148"/>
    </row>
    <row r="61" spans="1:19" x14ac:dyDescent="0.2">
      <c r="A61"/>
    </row>
    <row r="62" spans="1:19" x14ac:dyDescent="0.2">
      <c r="A62"/>
    </row>
    <row r="63" spans="1:19" x14ac:dyDescent="0.2">
      <c r="A63" s="1" t="s">
        <v>39</v>
      </c>
    </row>
    <row r="64" spans="1:19" x14ac:dyDescent="0.2">
      <c r="A64" s="1" t="s">
        <v>40</v>
      </c>
    </row>
    <row r="65" spans="1:1" x14ac:dyDescent="0.2">
      <c r="A65" s="1" t="s">
        <v>41</v>
      </c>
    </row>
    <row r="66" spans="1:1" x14ac:dyDescent="0.2">
      <c r="A66" s="1" t="s">
        <v>42</v>
      </c>
    </row>
    <row r="67" spans="1:1" x14ac:dyDescent="0.2">
      <c r="A67" s="1" t="s">
        <v>43</v>
      </c>
    </row>
    <row r="68" spans="1:1" x14ac:dyDescent="0.2">
      <c r="A68" s="1" t="s">
        <v>44</v>
      </c>
    </row>
    <row r="69" spans="1:1" x14ac:dyDescent="0.2">
      <c r="A69" s="1" t="s">
        <v>45</v>
      </c>
    </row>
  </sheetData>
  <mergeCells count="21">
    <mergeCell ref="C59:C60"/>
    <mergeCell ref="A36:A58"/>
    <mergeCell ref="B36:B48"/>
    <mergeCell ref="C36:C39"/>
    <mergeCell ref="C40:C43"/>
    <mergeCell ref="C44:C48"/>
    <mergeCell ref="B49:B58"/>
    <mergeCell ref="C49:C53"/>
    <mergeCell ref="C54:C58"/>
    <mergeCell ref="A7:E7"/>
    <mergeCell ref="F7:K7"/>
    <mergeCell ref="L7:P7"/>
    <mergeCell ref="A9:A35"/>
    <mergeCell ref="B9:B20"/>
    <mergeCell ref="C9:C12"/>
    <mergeCell ref="C13:C16"/>
    <mergeCell ref="C17:C20"/>
    <mergeCell ref="B21:B35"/>
    <mergeCell ref="C21:C25"/>
    <mergeCell ref="C26:C30"/>
    <mergeCell ref="C31:C35"/>
  </mergeCells>
  <printOptions horizontalCentered="1" verticalCentered="1"/>
  <pageMargins left="0.70866141732283472" right="0.70866141732283472" top="0.78740157480314965" bottom="0.78740157480314965" header="0.51181102362204722" footer="0.51181102362204722"/>
  <pageSetup paperSize="9" scale="92" firstPageNumber="0" orientation="landscape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Ruth</cp:lastModifiedBy>
  <cp:revision>1</cp:revision>
  <cp:lastPrinted>2016-11-25T11:08:53Z</cp:lastPrinted>
  <dcterms:modified xsi:type="dcterms:W3CDTF">2016-12-06T14:17:05Z</dcterms:modified>
  <dc:language>en-US</dc:language>
</cp:coreProperties>
</file>