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Gol/Documents/SourceTree/cycling-adventures.org/2017 Reisen/"/>
    </mc:Choice>
  </mc:AlternateContent>
  <bookViews>
    <workbookView xWindow="0" yWindow="460" windowWidth="19840" windowHeight="23200"/>
  </bookViews>
  <sheets>
    <sheet name="Tabelle1" sheetId="6" r:id="rId1"/>
  </sheets>
  <definedNames>
    <definedName name="valuevx">42.314159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" i="6" l="1"/>
  <c r="N44" i="6"/>
  <c r="N31" i="6"/>
  <c r="N40" i="6"/>
  <c r="N36" i="6"/>
  <c r="N54" i="6"/>
  <c r="N49" i="6"/>
  <c r="N26" i="6"/>
  <c r="N21" i="6"/>
  <c r="N17" i="6"/>
  <c r="N9" i="6"/>
  <c r="F60" i="6"/>
  <c r="F59" i="6"/>
  <c r="B4" i="6"/>
  <c r="F29" i="6"/>
  <c r="F57" i="6"/>
  <c r="F48" i="6"/>
  <c r="F47" i="6"/>
  <c r="F46" i="6"/>
  <c r="F45" i="6"/>
  <c r="F58" i="6"/>
  <c r="F56" i="6"/>
  <c r="F55" i="6"/>
  <c r="F54" i="6"/>
  <c r="F53" i="6"/>
  <c r="F52" i="6"/>
  <c r="F51" i="6"/>
  <c r="F50" i="6"/>
  <c r="F49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8" i="6"/>
  <c r="F27" i="6"/>
  <c r="F26" i="6"/>
  <c r="F25" i="6"/>
  <c r="F20" i="6"/>
  <c r="F19" i="6"/>
  <c r="F18" i="6"/>
  <c r="F17" i="6"/>
  <c r="F24" i="6"/>
  <c r="F23" i="6"/>
  <c r="F22" i="6"/>
  <c r="F21" i="6"/>
  <c r="F10" i="6"/>
  <c r="F11" i="6"/>
  <c r="F12" i="6"/>
  <c r="F13" i="6"/>
  <c r="F14" i="6"/>
  <c r="F15" i="6"/>
  <c r="F16" i="6"/>
  <c r="F9" i="6"/>
</calcChain>
</file>

<file path=xl/comments1.xml><?xml version="1.0" encoding="utf-8"?>
<comments xmlns="http://schemas.openxmlformats.org/spreadsheetml/2006/main">
  <authors>
    <author>Ruth</author>
  </authors>
  <commentList>
    <comment ref="G23" author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für Schwester</t>
        </r>
      </text>
    </comment>
    <comment ref="G32" author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für Schwester</t>
        </r>
      </text>
    </comment>
    <comment ref="G36" author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Guide Südtirol</t>
        </r>
      </text>
    </comment>
    <comment ref="G45" author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Guide Südtirol
</t>
        </r>
      </text>
    </comment>
  </commentList>
</comments>
</file>

<file path=xl/sharedStrings.xml><?xml version="1.0" encoding="utf-8"?>
<sst xmlns="http://schemas.openxmlformats.org/spreadsheetml/2006/main" count="93" uniqueCount="39">
  <si>
    <t>Inventar</t>
  </si>
  <si>
    <t xml:space="preserve">Firma: </t>
  </si>
  <si>
    <t>Datum:</t>
  </si>
  <si>
    <t>STESSAONDA</t>
  </si>
  <si>
    <t>Lutz</t>
  </si>
  <si>
    <t>Lukas</t>
  </si>
  <si>
    <t>Roli</t>
  </si>
  <si>
    <t>Xandi</t>
  </si>
  <si>
    <t>Anzahl / Wert</t>
  </si>
  <si>
    <t>Büro</t>
  </si>
  <si>
    <t>XS</t>
  </si>
  <si>
    <t>S</t>
  </si>
  <si>
    <t>männlich</t>
  </si>
  <si>
    <t>M</t>
  </si>
  <si>
    <t>L</t>
  </si>
  <si>
    <t>XL</t>
  </si>
  <si>
    <t>XXL</t>
  </si>
  <si>
    <t>Trikot
KURZARM</t>
  </si>
  <si>
    <t>Ruth</t>
  </si>
  <si>
    <t>KOLLEKTION
GUIDING TEAM</t>
  </si>
  <si>
    <t>KOLLEKTION</t>
  </si>
  <si>
    <t>weiblich</t>
  </si>
  <si>
    <t>LAGERSTANDORT</t>
  </si>
  <si>
    <t>PRODUKTDETAILS</t>
  </si>
  <si>
    <t>ANFANGS-
BESTAND</t>
  </si>
  <si>
    <t>GRÖSSE</t>
  </si>
  <si>
    <t>BESCHREIBUNG</t>
  </si>
  <si>
    <t>GESCHLECHT</t>
  </si>
  <si>
    <t>VERKAUFT</t>
  </si>
  <si>
    <t>ENDBESTAND</t>
  </si>
  <si>
    <t>Trikot
LANGARM</t>
  </si>
  <si>
    <t>KOLLEKTION
TEILNEHMER</t>
  </si>
  <si>
    <t>HOSE</t>
  </si>
  <si>
    <t>VERKAUFSDATEN</t>
  </si>
  <si>
    <t>VK-Preis</t>
  </si>
  <si>
    <t>S/M</t>
  </si>
  <si>
    <t>L/XL</t>
  </si>
  <si>
    <t>EK-Preis
NETTO</t>
  </si>
  <si>
    <r>
      <t xml:space="preserve">Socken
</t>
    </r>
    <r>
      <rPr>
        <i/>
        <sz val="8"/>
        <color theme="1"/>
        <rFont val="Trebuchet MS"/>
        <family val="2"/>
        <scheme val="minor"/>
      </rPr>
      <t>S/M=37/41
L/XL=42/47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</si>
</sst>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1" x14ac:knownFonts="1">
    <font>
      <sz val="10"/>
      <name val="Arial"/>
      <family val="2"/>
    </font>
    <font>
      <sz val="10"/>
      <name val="Arial"/>
      <family val="2"/>
    </font>
    <font>
      <sz val="11"/>
      <color indexed="59"/>
      <name val="Calibri"/>
      <family val="2"/>
    </font>
    <font>
      <b/>
      <sz val="11"/>
      <color indexed="8"/>
      <name val="Calibri"/>
      <family val="2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b/>
      <sz val="24"/>
      <color rgb="FF319B96"/>
      <name val="Arial"/>
      <family val="1"/>
      <scheme val="major"/>
    </font>
    <font>
      <sz val="10"/>
      <color rgb="FF319B96"/>
      <name val="Trebuchet MS"/>
      <family val="2"/>
      <scheme val="minor"/>
    </font>
    <font>
      <sz val="8"/>
      <name val="Arial"/>
      <family val="1"/>
      <scheme val="major"/>
    </font>
    <font>
      <sz val="8"/>
      <color theme="1"/>
      <name val="Trebuchet MS"/>
      <family val="2"/>
      <scheme val="minor"/>
    </font>
    <font>
      <b/>
      <sz val="8"/>
      <color indexed="9"/>
      <name val="Arial"/>
      <family val="2"/>
      <scheme val="major"/>
    </font>
    <font>
      <b/>
      <sz val="8"/>
      <color theme="1"/>
      <name val="Arial"/>
      <family val="2"/>
      <scheme val="major"/>
    </font>
    <font>
      <b/>
      <sz val="8"/>
      <name val="Arial"/>
      <family val="2"/>
      <scheme val="major"/>
    </font>
    <font>
      <b/>
      <sz val="8"/>
      <color theme="1"/>
      <name val="Trebuchet MS"/>
      <family val="2"/>
      <scheme val="minor"/>
    </font>
    <font>
      <b/>
      <sz val="8"/>
      <name val="Trebuchet MS"/>
      <family val="2"/>
      <scheme val="minor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name val="Arial"/>
      <family val="1"/>
      <scheme val="major"/>
    </font>
    <font>
      <b/>
      <sz val="8"/>
      <color rgb="FFFF0000"/>
      <name val="Arial"/>
      <family val="2"/>
      <scheme val="major"/>
    </font>
    <font>
      <i/>
      <sz val="8"/>
      <color theme="1"/>
      <name val="Trebuchet MS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rgb="FFE8F3F8"/>
        <bgColor indexed="64"/>
      </patternFill>
    </fill>
    <fill>
      <patternFill patternType="solid">
        <fgColor rgb="FF319B96"/>
        <bgColor indexed="64"/>
      </patternFill>
    </fill>
    <fill>
      <patternFill patternType="solid">
        <fgColor rgb="FFB8E8E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8D0CE"/>
        <bgColor indexed="64"/>
      </patternFill>
    </fill>
    <fill>
      <patternFill patternType="solid">
        <fgColor rgb="FF6ED2D0"/>
        <bgColor indexed="64"/>
      </patternFill>
    </fill>
    <fill>
      <patternFill patternType="solid">
        <fgColor rgb="FF9BCBE1"/>
        <bgColor indexed="64"/>
      </patternFill>
    </fill>
    <fill>
      <patternFill patternType="solid">
        <fgColor rgb="FFA0E8A0"/>
        <bgColor indexed="64"/>
      </patternFill>
    </fill>
    <fill>
      <patternFill patternType="solid">
        <fgColor rgb="FFFAF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F5FDF5"/>
        <bgColor indexed="64"/>
      </patternFill>
    </fill>
    <fill>
      <patternFill patternType="solid">
        <fgColor rgb="FFFDF9F9"/>
        <bgColor indexed="64"/>
      </patternFill>
    </fill>
  </fills>
  <borders count="8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55"/>
      </right>
      <top/>
      <bottom style="thin">
        <color indexed="55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auto="1"/>
      </top>
      <bottom style="thin">
        <color indexed="55"/>
      </bottom>
      <diagonal/>
    </border>
    <border>
      <left style="thin">
        <color indexed="55"/>
      </left>
      <right style="thin">
        <color auto="1"/>
      </right>
      <top style="thin">
        <color auto="1"/>
      </top>
      <bottom style="thin">
        <color indexed="55"/>
      </bottom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auto="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indexed="55"/>
      </left>
      <right style="thin">
        <color auto="1"/>
      </right>
      <top/>
      <bottom style="thin">
        <color indexed="55"/>
      </bottom>
      <diagonal/>
    </border>
    <border>
      <left style="thin">
        <color auto="1"/>
      </left>
      <right style="thin">
        <color rgb="FF00B0F0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 style="thin">
        <color auto="1"/>
      </left>
      <right style="thin">
        <color indexed="55"/>
      </right>
      <top style="thin">
        <color auto="1"/>
      </top>
      <bottom style="thin">
        <color indexed="55"/>
      </bottom>
      <diagonal/>
    </border>
    <border>
      <left style="thin">
        <color auto="1"/>
      </left>
      <right style="thin">
        <color indexed="55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 style="thin">
        <color auto="1"/>
      </right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/>
      <bottom style="thin">
        <color auto="1"/>
      </bottom>
      <diagonal/>
    </border>
    <border>
      <left style="thin">
        <color indexed="55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indexed="55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theme="0" tint="-0.24994659260841701"/>
      </right>
      <top style="thin">
        <color indexed="55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medium">
        <color auto="1"/>
      </top>
      <bottom/>
      <diagonal/>
    </border>
    <border>
      <left style="thin">
        <color indexed="55"/>
      </left>
      <right style="thin">
        <color indexed="55"/>
      </right>
      <top style="medium">
        <color auto="1"/>
      </top>
      <bottom style="thin">
        <color indexed="55"/>
      </bottom>
      <diagonal/>
    </border>
    <border>
      <left style="thin">
        <color indexed="55"/>
      </left>
      <right style="thin">
        <color auto="1"/>
      </right>
      <top style="medium">
        <color auto="1"/>
      </top>
      <bottom style="thin">
        <color indexed="55"/>
      </bottom>
      <diagonal/>
    </border>
    <border>
      <left style="thin">
        <color auto="1"/>
      </left>
      <right style="thin">
        <color indexed="55"/>
      </right>
      <top style="medium">
        <color auto="1"/>
      </top>
      <bottom style="thin">
        <color indexed="55"/>
      </bottom>
      <diagonal/>
    </border>
    <border>
      <left style="thin">
        <color indexed="55"/>
      </left>
      <right style="medium">
        <color auto="1"/>
      </right>
      <top style="medium">
        <color auto="1"/>
      </top>
      <bottom style="thin">
        <color indexed="55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theme="0" tint="-0.24994659260841701"/>
      </left>
      <right style="medium">
        <color auto="1"/>
      </right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medium">
        <color auto="1"/>
      </right>
      <top/>
      <bottom style="thin">
        <color indexed="55"/>
      </bottom>
      <diagonal/>
    </border>
    <border>
      <left style="thin">
        <color theme="0" tint="-0.24994659260841701"/>
      </left>
      <right style="medium">
        <color auto="1"/>
      </right>
      <top style="thin">
        <color indexed="55"/>
      </top>
      <bottom/>
      <diagonal/>
    </border>
    <border>
      <left style="thin">
        <color indexed="55"/>
      </left>
      <right style="medium">
        <color auto="1"/>
      </right>
      <top style="thin">
        <color auto="1"/>
      </top>
      <bottom style="thin">
        <color indexed="55"/>
      </bottom>
      <diagonal/>
    </border>
    <border>
      <left style="thin">
        <color theme="0" tint="-0.24994659260841701"/>
      </left>
      <right style="medium">
        <color auto="1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auto="1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 style="medium">
        <color auto="1"/>
      </right>
      <top style="thin">
        <color indexed="55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55"/>
      </left>
      <right style="medium">
        <color auto="1"/>
      </right>
      <top/>
      <bottom/>
      <diagonal/>
    </border>
    <border>
      <left style="thin">
        <color indexed="55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55"/>
      </left>
      <right style="thin">
        <color indexed="55"/>
      </right>
      <top/>
      <bottom style="medium">
        <color auto="1"/>
      </bottom>
      <diagonal/>
    </border>
    <border>
      <left style="thin">
        <color indexed="55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 style="medium">
        <color auto="1"/>
      </bottom>
      <diagonal/>
    </border>
    <border>
      <left style="thin">
        <color indexed="55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/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indexed="55"/>
      </top>
      <bottom style="medium">
        <color auto="1"/>
      </bottom>
      <diagonal/>
    </border>
    <border>
      <left/>
      <right style="thin">
        <color indexed="55"/>
      </right>
      <top style="medium">
        <color auto="1"/>
      </top>
      <bottom style="thin">
        <color indexed="55"/>
      </bottom>
      <diagonal/>
    </border>
    <border>
      <left/>
      <right style="thin">
        <color theme="0" tint="-0.24994659260841701"/>
      </right>
      <top style="thin">
        <color indexed="55"/>
      </top>
      <bottom style="medium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indexed="55"/>
      </top>
      <bottom style="medium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indexed="55"/>
      </top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2" applyNumberFormat="0" applyFill="0" applyAlignment="0" applyProtection="0"/>
    <xf numFmtId="164" fontId="1" fillId="0" borderId="0" applyFont="0" applyFill="0" applyBorder="0" applyAlignment="0" applyProtection="0"/>
  </cellStyleXfs>
  <cellXfs count="183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3" borderId="1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1" fillId="12" borderId="26" xfId="0" applyFont="1" applyFill="1" applyBorder="1" applyAlignment="1" applyProtection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3" fillId="3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/>
    </xf>
    <xf numFmtId="0" fontId="9" fillId="1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9" fillId="14" borderId="1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9" fillId="8" borderId="15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13" fillId="15" borderId="25" xfId="0" applyFont="1" applyFill="1" applyBorder="1" applyAlignment="1">
      <alignment horizontal="center" vertical="center"/>
    </xf>
    <xf numFmtId="0" fontId="9" fillId="15" borderId="25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/>
    </xf>
    <xf numFmtId="0" fontId="5" fillId="14" borderId="13" xfId="0" applyFont="1" applyFill="1" applyBorder="1" applyAlignment="1">
      <alignment horizontal="center"/>
    </xf>
    <xf numFmtId="0" fontId="5" fillId="17" borderId="32" xfId="0" applyFont="1" applyFill="1" applyBorder="1" applyAlignment="1">
      <alignment horizontal="center"/>
    </xf>
    <xf numFmtId="0" fontId="14" fillId="17" borderId="32" xfId="0" applyFont="1" applyFill="1" applyBorder="1" applyAlignment="1">
      <alignment horizontal="center"/>
    </xf>
    <xf numFmtId="0" fontId="5" fillId="18" borderId="34" xfId="0" applyFont="1" applyFill="1" applyBorder="1" applyAlignment="1">
      <alignment horizontal="center"/>
    </xf>
    <xf numFmtId="0" fontId="14" fillId="18" borderId="33" xfId="0" applyFont="1" applyFill="1" applyBorder="1" applyAlignment="1">
      <alignment horizontal="center"/>
    </xf>
    <xf numFmtId="0" fontId="5" fillId="17" borderId="35" xfId="0" applyFont="1" applyFill="1" applyBorder="1" applyAlignment="1">
      <alignment horizontal="center"/>
    </xf>
    <xf numFmtId="0" fontId="5" fillId="18" borderId="33" xfId="0" applyFont="1" applyFill="1" applyBorder="1" applyAlignment="1">
      <alignment horizontal="center"/>
    </xf>
    <xf numFmtId="0" fontId="9" fillId="13" borderId="3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9" fillId="15" borderId="21" xfId="0" applyFont="1" applyFill="1" applyBorder="1" applyAlignment="1">
      <alignment horizontal="center" vertical="center"/>
    </xf>
    <xf numFmtId="0" fontId="13" fillId="15" borderId="22" xfId="0" applyFont="1" applyFill="1" applyBorder="1" applyAlignment="1">
      <alignment horizontal="center" vertical="center"/>
    </xf>
    <xf numFmtId="0" fontId="14" fillId="19" borderId="16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center"/>
    </xf>
    <xf numFmtId="0" fontId="9" fillId="7" borderId="31" xfId="0" applyFont="1" applyFill="1" applyBorder="1" applyAlignment="1">
      <alignment horizontal="center" vertical="center"/>
    </xf>
    <xf numFmtId="0" fontId="9" fillId="15" borderId="36" xfId="0" applyFont="1" applyFill="1" applyBorder="1" applyAlignment="1">
      <alignment horizontal="center" vertical="center"/>
    </xf>
    <xf numFmtId="0" fontId="9" fillId="15" borderId="37" xfId="0" applyFont="1" applyFill="1" applyBorder="1" applyAlignment="1">
      <alignment horizontal="center" vertical="center"/>
    </xf>
    <xf numFmtId="0" fontId="5" fillId="17" borderId="38" xfId="0" applyFont="1" applyFill="1" applyBorder="1" applyAlignment="1">
      <alignment horizontal="center"/>
    </xf>
    <xf numFmtId="0" fontId="5" fillId="17" borderId="39" xfId="0" applyFont="1" applyFill="1" applyBorder="1" applyAlignment="1">
      <alignment horizontal="center"/>
    </xf>
    <xf numFmtId="0" fontId="9" fillId="8" borderId="21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5" fillId="18" borderId="40" xfId="0" applyFont="1" applyFill="1" applyBorder="1" applyAlignment="1">
      <alignment horizontal="center"/>
    </xf>
    <xf numFmtId="0" fontId="14" fillId="18" borderId="41" xfId="0" applyFont="1" applyFill="1" applyBorder="1" applyAlignment="1">
      <alignment horizontal="center"/>
    </xf>
    <xf numFmtId="0" fontId="5" fillId="14" borderId="17" xfId="0" applyFont="1" applyFill="1" applyBorder="1" applyAlignment="1">
      <alignment horizontal="center"/>
    </xf>
    <xf numFmtId="0" fontId="5" fillId="18" borderId="41" xfId="0" applyFont="1" applyFill="1" applyBorder="1" applyAlignment="1">
      <alignment horizontal="center"/>
    </xf>
    <xf numFmtId="0" fontId="9" fillId="15" borderId="42" xfId="0" applyFont="1" applyFill="1" applyBorder="1" applyAlignment="1">
      <alignment horizontal="center" vertical="center"/>
    </xf>
    <xf numFmtId="0" fontId="9" fillId="15" borderId="43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0" fontId="13" fillId="15" borderId="4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17" borderId="38" xfId="0" applyFont="1" applyFill="1" applyBorder="1" applyAlignment="1">
      <alignment horizontal="center"/>
    </xf>
    <xf numFmtId="0" fontId="13" fillId="15" borderId="37" xfId="0" applyFont="1" applyFill="1" applyBorder="1" applyAlignment="1">
      <alignment horizontal="center" vertical="center"/>
    </xf>
    <xf numFmtId="0" fontId="5" fillId="17" borderId="44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5" fillId="17" borderId="45" xfId="0" applyFont="1" applyFill="1" applyBorder="1" applyAlignment="1">
      <alignment horizontal="center"/>
    </xf>
    <xf numFmtId="0" fontId="9" fillId="8" borderId="30" xfId="0" applyFont="1" applyFill="1" applyBorder="1" applyAlignment="1">
      <alignment horizontal="center" vertical="center"/>
    </xf>
    <xf numFmtId="0" fontId="5" fillId="18" borderId="46" xfId="0" applyFont="1" applyFill="1" applyBorder="1" applyAlignment="1">
      <alignment horizontal="center"/>
    </xf>
    <xf numFmtId="0" fontId="5" fillId="18" borderId="47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 vertical="center"/>
    </xf>
    <xf numFmtId="0" fontId="9" fillId="15" borderId="30" xfId="0" applyFont="1" applyFill="1" applyBorder="1" applyAlignment="1">
      <alignment horizontal="center" vertical="center"/>
    </xf>
    <xf numFmtId="0" fontId="5" fillId="19" borderId="15" xfId="0" applyFont="1" applyFill="1" applyBorder="1" applyAlignment="1">
      <alignment horizontal="center"/>
    </xf>
    <xf numFmtId="0" fontId="9" fillId="15" borderId="12" xfId="0" applyFont="1" applyFill="1" applyBorder="1" applyAlignment="1">
      <alignment horizontal="center" vertical="center"/>
    </xf>
    <xf numFmtId="0" fontId="9" fillId="15" borderId="29" xfId="0" applyFont="1" applyFill="1" applyBorder="1" applyAlignment="1">
      <alignment horizontal="center" vertical="center"/>
    </xf>
    <xf numFmtId="0" fontId="9" fillId="15" borderId="31" xfId="0" applyFont="1" applyFill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9" fillId="3" borderId="51" xfId="0" applyFont="1" applyFill="1" applyBorder="1" applyAlignment="1">
      <alignment horizontal="center" vertical="center"/>
    </xf>
    <xf numFmtId="0" fontId="13" fillId="3" borderId="52" xfId="0" applyFont="1" applyFill="1" applyBorder="1" applyAlignment="1">
      <alignment horizontal="center" vertical="center"/>
    </xf>
    <xf numFmtId="0" fontId="9" fillId="13" borderId="53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0" fontId="9" fillId="3" borderId="53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5" fillId="17" borderId="56" xfId="0" applyFont="1" applyFill="1" applyBorder="1" applyAlignment="1">
      <alignment horizontal="center"/>
    </xf>
    <xf numFmtId="0" fontId="9" fillId="3" borderId="57" xfId="0" applyFont="1" applyFill="1" applyBorder="1" applyAlignment="1">
      <alignment horizontal="center" vertical="center"/>
    </xf>
    <xf numFmtId="0" fontId="5" fillId="17" borderId="58" xfId="0" applyFont="1" applyFill="1" applyBorder="1" applyAlignment="1">
      <alignment horizontal="center"/>
    </xf>
    <xf numFmtId="0" fontId="9" fillId="8" borderId="59" xfId="0" applyFont="1" applyFill="1" applyBorder="1" applyAlignment="1">
      <alignment horizontal="center" vertical="center"/>
    </xf>
    <xf numFmtId="0" fontId="5" fillId="18" borderId="60" xfId="0" applyFont="1" applyFill="1" applyBorder="1" applyAlignment="1">
      <alignment horizontal="center"/>
    </xf>
    <xf numFmtId="0" fontId="9" fillId="8" borderId="61" xfId="0" applyFont="1" applyFill="1" applyBorder="1" applyAlignment="1">
      <alignment horizontal="center" vertical="center"/>
    </xf>
    <xf numFmtId="0" fontId="5" fillId="18" borderId="62" xfId="0" applyFont="1" applyFill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9" fillId="3" borderId="61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/>
    </xf>
    <xf numFmtId="0" fontId="9" fillId="15" borderId="59" xfId="0" applyFont="1" applyFill="1" applyBorder="1" applyAlignment="1">
      <alignment horizontal="center" vertical="center"/>
    </xf>
    <xf numFmtId="0" fontId="5" fillId="19" borderId="61" xfId="0" applyFont="1" applyFill="1" applyBorder="1" applyAlignment="1">
      <alignment horizontal="center"/>
    </xf>
    <xf numFmtId="0" fontId="9" fillId="15" borderId="57" xfId="0" applyFont="1" applyFill="1" applyBorder="1" applyAlignment="1">
      <alignment horizontal="center" vertical="center"/>
    </xf>
    <xf numFmtId="0" fontId="9" fillId="15" borderId="65" xfId="0" applyFont="1" applyFill="1" applyBorder="1" applyAlignment="1">
      <alignment horizontal="center" vertical="center"/>
    </xf>
    <xf numFmtId="0" fontId="9" fillId="15" borderId="66" xfId="0" applyFont="1" applyFill="1" applyBorder="1" applyAlignment="1">
      <alignment horizontal="center" vertical="center"/>
    </xf>
    <xf numFmtId="0" fontId="9" fillId="15" borderId="70" xfId="0" applyFont="1" applyFill="1" applyBorder="1" applyAlignment="1">
      <alignment horizontal="center" vertical="center"/>
    </xf>
    <xf numFmtId="0" fontId="13" fillId="15" borderId="71" xfId="0" applyFont="1" applyFill="1" applyBorder="1" applyAlignment="1">
      <alignment horizontal="center" vertical="center"/>
    </xf>
    <xf numFmtId="0" fontId="9" fillId="7" borderId="72" xfId="0" applyFont="1" applyFill="1" applyBorder="1" applyAlignment="1">
      <alignment horizontal="center" vertical="center"/>
    </xf>
    <xf numFmtId="0" fontId="9" fillId="15" borderId="71" xfId="0" applyFont="1" applyFill="1" applyBorder="1" applyAlignment="1">
      <alignment horizontal="center" vertical="center"/>
    </xf>
    <xf numFmtId="0" fontId="9" fillId="15" borderId="72" xfId="0" applyFont="1" applyFill="1" applyBorder="1" applyAlignment="1">
      <alignment horizontal="center" vertical="center"/>
    </xf>
    <xf numFmtId="0" fontId="9" fillId="15" borderId="73" xfId="0" applyFont="1" applyFill="1" applyBorder="1" applyAlignment="1">
      <alignment horizontal="center" vertical="center"/>
    </xf>
    <xf numFmtId="0" fontId="10" fillId="4" borderId="4" xfId="0" applyFont="1" applyFill="1" applyBorder="1" applyAlignment="1" applyProtection="1">
      <alignment horizontal="center" vertical="center" shrinkToFit="1"/>
    </xf>
    <xf numFmtId="0" fontId="10" fillId="4" borderId="4" xfId="0" applyFont="1" applyFill="1" applyBorder="1" applyAlignment="1" applyProtection="1">
      <alignment horizontal="center" vertical="center"/>
    </xf>
    <xf numFmtId="0" fontId="10" fillId="4" borderId="4" xfId="0" applyFont="1" applyFill="1" applyBorder="1" applyAlignment="1" applyProtection="1">
      <alignment horizontal="center" vertical="center" wrapText="1"/>
    </xf>
    <xf numFmtId="0" fontId="12" fillId="4" borderId="4" xfId="0" applyFont="1" applyFill="1" applyBorder="1" applyAlignment="1" applyProtection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14" fontId="8" fillId="0" borderId="0" xfId="0" applyNumberFormat="1" applyFont="1" applyAlignment="1">
      <alignment horizontal="left"/>
    </xf>
    <xf numFmtId="0" fontId="9" fillId="8" borderId="51" xfId="0" applyFont="1" applyFill="1" applyBorder="1" applyAlignment="1">
      <alignment horizontal="center" vertical="center"/>
    </xf>
    <xf numFmtId="0" fontId="9" fillId="8" borderId="54" xfId="0" applyFont="1" applyFill="1" applyBorder="1" applyAlignment="1">
      <alignment horizontal="center" vertical="center"/>
    </xf>
    <xf numFmtId="0" fontId="5" fillId="8" borderId="76" xfId="0" applyFont="1" applyFill="1" applyBorder="1" applyAlignment="1">
      <alignment horizontal="center"/>
    </xf>
    <xf numFmtId="0" fontId="5" fillId="8" borderId="77" xfId="0" applyFont="1" applyFill="1" applyBorder="1" applyAlignment="1">
      <alignment horizontal="center"/>
    </xf>
    <xf numFmtId="0" fontId="9" fillId="8" borderId="78" xfId="0" applyFont="1" applyFill="1" applyBorder="1" applyAlignment="1">
      <alignment horizontal="center" vertical="center"/>
    </xf>
    <xf numFmtId="0" fontId="5" fillId="8" borderId="79" xfId="0" applyFont="1" applyFill="1" applyBorder="1" applyAlignment="1">
      <alignment horizontal="center"/>
    </xf>
    <xf numFmtId="0" fontId="9" fillId="8" borderId="52" xfId="0" applyFont="1" applyFill="1" applyBorder="1" applyAlignment="1">
      <alignment horizontal="center" vertical="center"/>
    </xf>
    <xf numFmtId="0" fontId="9" fillId="8" borderId="53" xfId="0" applyFont="1" applyFill="1" applyBorder="1" applyAlignment="1">
      <alignment horizontal="center" vertical="center"/>
    </xf>
    <xf numFmtId="0" fontId="13" fillId="8" borderId="52" xfId="0" applyFont="1" applyFill="1" applyBorder="1" applyAlignment="1">
      <alignment horizontal="center" vertical="center"/>
    </xf>
    <xf numFmtId="0" fontId="19" fillId="5" borderId="27" xfId="0" applyFont="1" applyFill="1" applyBorder="1" applyAlignment="1" applyProtection="1">
      <alignment horizontal="center" vertical="center"/>
    </xf>
    <xf numFmtId="0" fontId="19" fillId="5" borderId="28" xfId="0" applyFont="1" applyFill="1" applyBorder="1" applyAlignment="1" applyProtection="1">
      <alignment horizontal="center" vertical="center"/>
    </xf>
    <xf numFmtId="164" fontId="0" fillId="0" borderId="0" xfId="4" applyFont="1"/>
    <xf numFmtId="164" fontId="9" fillId="3" borderId="3" xfId="4" applyFont="1" applyFill="1" applyBorder="1" applyAlignment="1">
      <alignment horizontal="center" vertical="center"/>
    </xf>
    <xf numFmtId="164" fontId="5" fillId="17" borderId="32" xfId="4" applyFont="1" applyFill="1" applyBorder="1" applyAlignment="1">
      <alignment horizontal="center"/>
    </xf>
    <xf numFmtId="164" fontId="5" fillId="17" borderId="38" xfId="4" applyFont="1" applyFill="1" applyBorder="1" applyAlignment="1">
      <alignment horizontal="center"/>
    </xf>
    <xf numFmtId="164" fontId="9" fillId="8" borderId="21" xfId="4" applyFont="1" applyFill="1" applyBorder="1" applyAlignment="1">
      <alignment horizontal="center" vertical="center"/>
    </xf>
    <xf numFmtId="164" fontId="5" fillId="18" borderId="34" xfId="4" applyFont="1" applyFill="1" applyBorder="1" applyAlignment="1">
      <alignment horizontal="center"/>
    </xf>
    <xf numFmtId="164" fontId="9" fillId="8" borderId="1" xfId="4" applyFont="1" applyFill="1" applyBorder="1" applyAlignment="1">
      <alignment horizontal="center" vertical="center"/>
    </xf>
    <xf numFmtId="164" fontId="5" fillId="18" borderId="40" xfId="4" applyFont="1" applyFill="1" applyBorder="1" applyAlignment="1">
      <alignment horizontal="center"/>
    </xf>
    <xf numFmtId="164" fontId="5" fillId="0" borderId="0" xfId="4" applyFont="1" applyBorder="1" applyAlignment="1">
      <alignment horizontal="center"/>
    </xf>
    <xf numFmtId="164" fontId="9" fillId="3" borderId="1" xfId="4" applyFont="1" applyFill="1" applyBorder="1" applyAlignment="1">
      <alignment horizontal="center" vertical="center"/>
    </xf>
    <xf numFmtId="164" fontId="5" fillId="0" borderId="18" xfId="4" applyFont="1" applyBorder="1" applyAlignment="1">
      <alignment horizontal="center"/>
    </xf>
    <xf numFmtId="164" fontId="9" fillId="15" borderId="21" xfId="4" applyFont="1" applyFill="1" applyBorder="1" applyAlignment="1">
      <alignment horizontal="center" vertical="center"/>
    </xf>
    <xf numFmtId="164" fontId="5" fillId="19" borderId="1" xfId="4" applyFont="1" applyFill="1" applyBorder="1" applyAlignment="1">
      <alignment horizontal="center"/>
    </xf>
    <xf numFmtId="164" fontId="9" fillId="15" borderId="3" xfId="4" applyFont="1" applyFill="1" applyBorder="1" applyAlignment="1">
      <alignment horizontal="center" vertical="center"/>
    </xf>
    <xf numFmtId="164" fontId="9" fillId="15" borderId="42" xfId="4" applyFont="1" applyFill="1" applyBorder="1" applyAlignment="1">
      <alignment horizontal="center" vertical="center"/>
    </xf>
    <xf numFmtId="164" fontId="9" fillId="15" borderId="36" xfId="4" applyFont="1" applyFill="1" applyBorder="1" applyAlignment="1">
      <alignment horizontal="center" vertical="center"/>
    </xf>
    <xf numFmtId="164" fontId="9" fillId="15" borderId="70" xfId="4" applyFont="1" applyFill="1" applyBorder="1" applyAlignment="1">
      <alignment horizontal="center" vertical="center"/>
    </xf>
    <xf numFmtId="164" fontId="9" fillId="3" borderId="51" xfId="4" applyFont="1" applyFill="1" applyBorder="1" applyAlignment="1">
      <alignment horizontal="center" vertical="center"/>
    </xf>
    <xf numFmtId="164" fontId="9" fillId="8" borderId="51" xfId="4" applyFont="1" applyFill="1" applyBorder="1" applyAlignment="1">
      <alignment horizontal="center" vertical="center"/>
    </xf>
    <xf numFmtId="164" fontId="5" fillId="8" borderId="76" xfId="4" applyFont="1" applyFill="1" applyBorder="1" applyAlignment="1">
      <alignment horizontal="center"/>
    </xf>
    <xf numFmtId="164" fontId="0" fillId="0" borderId="0" xfId="0" applyNumberFormat="1"/>
    <xf numFmtId="164" fontId="12" fillId="4" borderId="4" xfId="4" applyFont="1" applyFill="1" applyBorder="1" applyAlignment="1" applyProtection="1">
      <alignment horizontal="center" vertical="center" wrapText="1" shrinkToFit="1"/>
    </xf>
    <xf numFmtId="0" fontId="9" fillId="8" borderId="51" xfId="0" applyFont="1" applyFill="1" applyBorder="1" applyAlignment="1">
      <alignment horizontal="center" vertical="center" wrapText="1"/>
    </xf>
    <xf numFmtId="0" fontId="5" fillId="8" borderId="76" xfId="0" applyFont="1" applyFill="1" applyBorder="1" applyAlignment="1">
      <alignment horizontal="center" vertical="center" wrapText="1"/>
    </xf>
    <xf numFmtId="0" fontId="14" fillId="8" borderId="80" xfId="0" applyFont="1" applyFill="1" applyBorder="1" applyAlignment="1">
      <alignment horizontal="center" vertical="center"/>
    </xf>
    <xf numFmtId="0" fontId="5" fillId="8" borderId="81" xfId="0" applyFont="1" applyFill="1" applyBorder="1" applyAlignment="1">
      <alignment horizontal="center" vertical="center"/>
    </xf>
    <xf numFmtId="0" fontId="5" fillId="8" borderId="76" xfId="0" applyFont="1" applyFill="1" applyBorder="1" applyAlignment="1">
      <alignment horizontal="center" vertical="center"/>
    </xf>
    <xf numFmtId="0" fontId="5" fillId="8" borderId="80" xfId="0" applyFont="1" applyFill="1" applyBorder="1" applyAlignment="1">
      <alignment horizontal="center" vertical="center"/>
    </xf>
    <xf numFmtId="0" fontId="11" fillId="11" borderId="5" xfId="0" applyFont="1" applyFill="1" applyBorder="1" applyAlignment="1" applyProtection="1">
      <alignment horizontal="center" vertical="center"/>
    </xf>
    <xf numFmtId="0" fontId="11" fillId="11" borderId="6" xfId="0" applyFont="1" applyFill="1" applyBorder="1" applyAlignment="1" applyProtection="1">
      <alignment horizontal="center" vertical="center"/>
    </xf>
    <xf numFmtId="0" fontId="11" fillId="11" borderId="7" xfId="0" applyFont="1" applyFill="1" applyBorder="1" applyAlignment="1" applyProtection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9" fillId="8" borderId="74" xfId="0" applyFont="1" applyFill="1" applyBorder="1" applyAlignment="1">
      <alignment horizontal="center" vertical="center" wrapText="1"/>
    </xf>
    <xf numFmtId="0" fontId="9" fillId="8" borderId="75" xfId="0" applyFont="1" applyFill="1" applyBorder="1" applyAlignment="1">
      <alignment horizontal="center" vertical="center" wrapText="1"/>
    </xf>
    <xf numFmtId="0" fontId="9" fillId="10" borderId="48" xfId="0" applyFont="1" applyFill="1" applyBorder="1" applyAlignment="1">
      <alignment horizontal="center" vertical="center" wrapText="1"/>
    </xf>
    <xf numFmtId="0" fontId="9" fillId="10" borderId="55" xfId="0" applyFont="1" applyFill="1" applyBorder="1" applyAlignment="1">
      <alignment horizontal="center" vertical="center" wrapText="1"/>
    </xf>
    <xf numFmtId="0" fontId="9" fillId="10" borderId="67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15" borderId="11" xfId="0" applyFont="1" applyFill="1" applyBorder="1" applyAlignment="1">
      <alignment horizontal="center" vertical="center" wrapText="1"/>
    </xf>
    <xf numFmtId="0" fontId="9" fillId="15" borderId="13" xfId="0" applyFont="1" applyFill="1" applyBorder="1" applyAlignment="1">
      <alignment horizontal="center" vertical="center" wrapText="1"/>
    </xf>
    <xf numFmtId="0" fontId="9" fillId="15" borderId="69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68" xfId="0" applyFont="1" applyFill="1" applyBorder="1" applyAlignment="1">
      <alignment horizontal="center" vertical="center" wrapText="1"/>
    </xf>
    <xf numFmtId="0" fontId="9" fillId="16" borderId="55" xfId="0" applyFont="1" applyFill="1" applyBorder="1" applyAlignment="1">
      <alignment horizontal="center" vertical="center" wrapText="1"/>
    </xf>
    <xf numFmtId="0" fontId="9" fillId="16" borderId="67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 wrapText="1"/>
    </xf>
    <xf numFmtId="0" fontId="9" fillId="9" borderId="23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6" borderId="49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</cellXfs>
  <cellStyles count="5">
    <cellStyle name="Ergebnis" xfId="3" builtinId="25" customBuiltin="1"/>
    <cellStyle name="Neutral" xfId="1" builtinId="28" customBuiltin="1"/>
    <cellStyle name="Normal 2" xfId="2"/>
    <cellStyle name="Stand." xfId="0" builtinId="0"/>
    <cellStyle name="Währung" xfId="4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DF9F9"/>
      <color rgb="FFF5FDF5"/>
      <color rgb="FFA0E8A0"/>
      <color rgb="FFF9FBFD"/>
      <color rgb="FF9BCBE1"/>
      <color rgb="FF6ED2D0"/>
      <color rgb="FFFAF0F0"/>
      <color rgb="FF68D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2"/>
  <sheetViews>
    <sheetView tabSelected="1" workbookViewId="0">
      <pane ySplit="8" topLeftCell="A9" activePane="bottomLeft" state="frozen"/>
      <selection pane="bottomLeft" activeCell="H54" sqref="H54"/>
    </sheetView>
  </sheetViews>
  <sheetFormatPr baseColWidth="10" defaultRowHeight="13" x14ac:dyDescent="0.15"/>
  <cols>
    <col min="1" max="1" width="12.5" customWidth="1"/>
    <col min="3" max="3" width="13.5" customWidth="1"/>
    <col min="4" max="4" width="7.6640625" style="5" customWidth="1"/>
    <col min="5" max="5" width="11.5" style="79" customWidth="1"/>
    <col min="6" max="11" width="6.6640625" customWidth="1"/>
    <col min="14" max="14" width="10.83203125" style="125"/>
  </cols>
  <sheetData>
    <row r="1" spans="1:17" ht="30" x14ac:dyDescent="0.3">
      <c r="A1" s="2" t="s">
        <v>0</v>
      </c>
      <c r="B1" s="3"/>
    </row>
    <row r="2" spans="1:17" x14ac:dyDescent="0.15">
      <c r="A2" s="1"/>
      <c r="B2" s="1"/>
    </row>
    <row r="3" spans="1:17" x14ac:dyDescent="0.15">
      <c r="A3" s="111" t="s">
        <v>1</v>
      </c>
      <c r="B3" s="112" t="s">
        <v>3</v>
      </c>
    </row>
    <row r="4" spans="1:17" x14ac:dyDescent="0.15">
      <c r="A4" s="111" t="s">
        <v>2</v>
      </c>
      <c r="B4" s="113">
        <f ca="1">TODAY()</f>
        <v>42681</v>
      </c>
    </row>
    <row r="7" spans="1:17" ht="18" customHeight="1" x14ac:dyDescent="0.15">
      <c r="A7" s="153" t="s">
        <v>23</v>
      </c>
      <c r="B7" s="154"/>
      <c r="C7" s="154"/>
      <c r="D7" s="154"/>
      <c r="E7" s="154"/>
      <c r="F7" s="153" t="s">
        <v>22</v>
      </c>
      <c r="G7" s="154"/>
      <c r="H7" s="154"/>
      <c r="I7" s="154"/>
      <c r="J7" s="154"/>
      <c r="K7" s="155"/>
      <c r="L7" s="153" t="s">
        <v>33</v>
      </c>
      <c r="M7" s="154" t="s">
        <v>8</v>
      </c>
      <c r="N7" s="154"/>
      <c r="O7" s="155"/>
    </row>
    <row r="8" spans="1:17" ht="29.25" customHeight="1" x14ac:dyDescent="0.15">
      <c r="A8" s="107" t="s">
        <v>20</v>
      </c>
      <c r="B8" s="107" t="s">
        <v>27</v>
      </c>
      <c r="C8" s="108" t="s">
        <v>26</v>
      </c>
      <c r="D8" s="107" t="s">
        <v>25</v>
      </c>
      <c r="E8" s="109" t="s">
        <v>24</v>
      </c>
      <c r="F8" s="15" t="s">
        <v>9</v>
      </c>
      <c r="G8" s="123" t="s">
        <v>18</v>
      </c>
      <c r="H8" s="123" t="s">
        <v>4</v>
      </c>
      <c r="I8" s="123" t="s">
        <v>5</v>
      </c>
      <c r="J8" s="123" t="s">
        <v>6</v>
      </c>
      <c r="K8" s="124" t="s">
        <v>7</v>
      </c>
      <c r="L8" s="110" t="s">
        <v>28</v>
      </c>
      <c r="M8" s="110" t="s">
        <v>29</v>
      </c>
      <c r="N8" s="146" t="s">
        <v>37</v>
      </c>
      <c r="O8" s="110" t="s">
        <v>34</v>
      </c>
    </row>
    <row r="9" spans="1:17" ht="13.5" customHeight="1" x14ac:dyDescent="0.15">
      <c r="A9" s="173" t="s">
        <v>31</v>
      </c>
      <c r="B9" s="163" t="s">
        <v>12</v>
      </c>
      <c r="C9" s="156" t="s">
        <v>17</v>
      </c>
      <c r="D9" s="13" t="s">
        <v>13</v>
      </c>
      <c r="E9" s="16">
        <v>14</v>
      </c>
      <c r="F9" s="21">
        <f>E9-G9-H9-I9-J9-K9</f>
        <v>12</v>
      </c>
      <c r="G9" s="13"/>
      <c r="H9" s="13">
        <v>2</v>
      </c>
      <c r="I9" s="13"/>
      <c r="J9" s="13"/>
      <c r="K9" s="14"/>
      <c r="L9" s="68"/>
      <c r="M9" s="13"/>
      <c r="N9" s="126">
        <f>49.18-(49.18*10/100)</f>
        <v>44.262</v>
      </c>
      <c r="O9" s="87"/>
      <c r="Q9" s="145"/>
    </row>
    <row r="10" spans="1:17" x14ac:dyDescent="0.15">
      <c r="A10" s="173"/>
      <c r="B10" s="163"/>
      <c r="C10" s="157"/>
      <c r="D10" s="31" t="s">
        <v>14</v>
      </c>
      <c r="E10" s="32">
        <v>18</v>
      </c>
      <c r="F10" s="21">
        <f t="shared" ref="F10:F16" si="0">E10-G10-H10-I10-J10-K10</f>
        <v>18</v>
      </c>
      <c r="G10" s="31"/>
      <c r="H10" s="31"/>
      <c r="I10" s="31"/>
      <c r="J10" s="31"/>
      <c r="K10" s="35"/>
      <c r="L10" s="67"/>
      <c r="M10" s="31"/>
      <c r="N10" s="127"/>
      <c r="O10" s="86"/>
      <c r="Q10" s="145"/>
    </row>
    <row r="11" spans="1:17" x14ac:dyDescent="0.15">
      <c r="A11" s="173"/>
      <c r="B11" s="163"/>
      <c r="C11" s="157"/>
      <c r="D11" s="13" t="s">
        <v>15</v>
      </c>
      <c r="E11" s="16">
        <v>20</v>
      </c>
      <c r="F11" s="21">
        <f t="shared" si="0"/>
        <v>20</v>
      </c>
      <c r="G11" s="13"/>
      <c r="H11" s="13"/>
      <c r="I11" s="13"/>
      <c r="J11" s="13"/>
      <c r="K11" s="14"/>
      <c r="L11" s="68"/>
      <c r="M11" s="13"/>
      <c r="N11" s="126"/>
      <c r="O11" s="87"/>
      <c r="Q11" s="145"/>
    </row>
    <row r="12" spans="1:17" x14ac:dyDescent="0.15">
      <c r="A12" s="173"/>
      <c r="B12" s="163"/>
      <c r="C12" s="157"/>
      <c r="D12" s="48" t="s">
        <v>16</v>
      </c>
      <c r="E12" s="65">
        <v>7</v>
      </c>
      <c r="F12" s="29">
        <f t="shared" si="0"/>
        <v>5</v>
      </c>
      <c r="G12" s="48"/>
      <c r="H12" s="48"/>
      <c r="I12" s="48"/>
      <c r="J12" s="48"/>
      <c r="K12" s="49">
        <v>2</v>
      </c>
      <c r="L12" s="69"/>
      <c r="M12" s="48"/>
      <c r="N12" s="128"/>
      <c r="O12" s="88"/>
      <c r="Q12" s="145"/>
    </row>
    <row r="13" spans="1:17" x14ac:dyDescent="0.15">
      <c r="A13" s="173"/>
      <c r="B13" s="163"/>
      <c r="C13" s="175" t="s">
        <v>30</v>
      </c>
      <c r="D13" s="50" t="s">
        <v>13</v>
      </c>
      <c r="E13" s="51">
        <v>4</v>
      </c>
      <c r="F13" s="52">
        <f t="shared" si="0"/>
        <v>4</v>
      </c>
      <c r="G13" s="50"/>
      <c r="H13" s="50"/>
      <c r="I13" s="50"/>
      <c r="J13" s="50"/>
      <c r="K13" s="53"/>
      <c r="L13" s="70"/>
      <c r="M13" s="50"/>
      <c r="N13" s="129">
        <f>56.01-(56.01*10/100)</f>
        <v>50.408999999999999</v>
      </c>
      <c r="O13" s="89"/>
      <c r="Q13" s="145"/>
    </row>
    <row r="14" spans="1:17" x14ac:dyDescent="0.15">
      <c r="A14" s="173"/>
      <c r="B14" s="163"/>
      <c r="C14" s="176"/>
      <c r="D14" s="33" t="s">
        <v>14</v>
      </c>
      <c r="E14" s="34">
        <v>4</v>
      </c>
      <c r="F14" s="30">
        <f t="shared" si="0"/>
        <v>3</v>
      </c>
      <c r="G14" s="33"/>
      <c r="H14" s="33">
        <v>1</v>
      </c>
      <c r="I14" s="33"/>
      <c r="J14" s="33"/>
      <c r="K14" s="36"/>
      <c r="L14" s="71"/>
      <c r="M14" s="33"/>
      <c r="N14" s="130"/>
      <c r="O14" s="90"/>
    </row>
    <row r="15" spans="1:17" x14ac:dyDescent="0.15">
      <c r="A15" s="173"/>
      <c r="B15" s="163"/>
      <c r="C15" s="176"/>
      <c r="D15" s="6" t="s">
        <v>15</v>
      </c>
      <c r="E15" s="19">
        <v>0</v>
      </c>
      <c r="F15" s="23">
        <f t="shared" si="0"/>
        <v>0</v>
      </c>
      <c r="G15" s="6"/>
      <c r="H15" s="6"/>
      <c r="I15" s="6"/>
      <c r="J15" s="6"/>
      <c r="K15" s="7"/>
      <c r="L15" s="25"/>
      <c r="M15" s="6"/>
      <c r="N15" s="131"/>
      <c r="O15" s="91"/>
    </row>
    <row r="16" spans="1:17" x14ac:dyDescent="0.15">
      <c r="A16" s="173"/>
      <c r="B16" s="163"/>
      <c r="C16" s="177"/>
      <c r="D16" s="54" t="s">
        <v>16</v>
      </c>
      <c r="E16" s="55">
        <v>2</v>
      </c>
      <c r="F16" s="56">
        <f t="shared" si="0"/>
        <v>1</v>
      </c>
      <c r="G16" s="54"/>
      <c r="H16" s="54"/>
      <c r="I16" s="54"/>
      <c r="J16" s="54"/>
      <c r="K16" s="57">
        <v>1</v>
      </c>
      <c r="L16" s="72"/>
      <c r="M16" s="54"/>
      <c r="N16" s="132"/>
      <c r="O16" s="92"/>
    </row>
    <row r="17" spans="1:15" x14ac:dyDescent="0.15">
      <c r="A17" s="173"/>
      <c r="B17" s="163"/>
      <c r="C17" s="165" t="s">
        <v>32</v>
      </c>
      <c r="D17" s="13" t="s">
        <v>13</v>
      </c>
      <c r="E17" s="64">
        <v>7</v>
      </c>
      <c r="F17" s="21">
        <f>E17-G17-H17-I17-J17-K17</f>
        <v>7</v>
      </c>
      <c r="G17" s="13"/>
      <c r="H17" s="13"/>
      <c r="I17" s="13"/>
      <c r="J17" s="13"/>
      <c r="K17" s="14"/>
      <c r="L17" s="68"/>
      <c r="M17" s="13"/>
      <c r="N17" s="126">
        <f>50.08-(50.08*10/100)</f>
        <v>45.072000000000003</v>
      </c>
      <c r="O17" s="87"/>
    </row>
    <row r="18" spans="1:15" x14ac:dyDescent="0.15">
      <c r="A18" s="173"/>
      <c r="B18" s="163"/>
      <c r="C18" s="165"/>
      <c r="D18" s="8" t="s">
        <v>14</v>
      </c>
      <c r="E18" s="17">
        <v>13</v>
      </c>
      <c r="F18" s="21">
        <f t="shared" ref="F18:F20" si="1">E18-G18-H18-I18-J18-K18</f>
        <v>11</v>
      </c>
      <c r="G18" s="8"/>
      <c r="H18" s="8">
        <v>2</v>
      </c>
      <c r="I18" s="8"/>
      <c r="J18" s="8"/>
      <c r="K18" s="9"/>
      <c r="L18" s="22"/>
      <c r="M18" s="8"/>
      <c r="N18" s="133"/>
      <c r="O18" s="93"/>
    </row>
    <row r="19" spans="1:15" x14ac:dyDescent="0.15">
      <c r="A19" s="173"/>
      <c r="B19" s="163"/>
      <c r="C19" s="165"/>
      <c r="D19" s="4" t="s">
        <v>15</v>
      </c>
      <c r="E19" s="18">
        <v>10</v>
      </c>
      <c r="F19" s="21">
        <f t="shared" si="1"/>
        <v>10</v>
      </c>
      <c r="G19" s="4"/>
      <c r="H19" s="4"/>
      <c r="I19" s="4"/>
      <c r="J19" s="4"/>
      <c r="K19" s="10"/>
      <c r="L19" s="73"/>
      <c r="M19" s="4"/>
      <c r="N19" s="134"/>
      <c r="O19" s="94"/>
    </row>
    <row r="20" spans="1:15" x14ac:dyDescent="0.15">
      <c r="A20" s="173"/>
      <c r="B20" s="164"/>
      <c r="C20" s="166"/>
      <c r="D20" s="11" t="s">
        <v>16</v>
      </c>
      <c r="E20" s="20">
        <v>9</v>
      </c>
      <c r="F20" s="37">
        <f t="shared" si="1"/>
        <v>7</v>
      </c>
      <c r="G20" s="11"/>
      <c r="H20" s="11"/>
      <c r="I20" s="11"/>
      <c r="J20" s="11"/>
      <c r="K20" s="12">
        <v>2</v>
      </c>
      <c r="L20" s="24"/>
      <c r="M20" s="11"/>
      <c r="N20" s="135"/>
      <c r="O20" s="95"/>
    </row>
    <row r="21" spans="1:15" ht="14.25" customHeight="1" x14ac:dyDescent="0.15">
      <c r="A21" s="173"/>
      <c r="B21" s="170" t="s">
        <v>21</v>
      </c>
      <c r="C21" s="167" t="s">
        <v>17</v>
      </c>
      <c r="D21" s="40" t="s">
        <v>10</v>
      </c>
      <c r="E21" s="41">
        <v>5</v>
      </c>
      <c r="F21" s="61">
        <f>E21-G21-H21-I21-J21-K21</f>
        <v>3</v>
      </c>
      <c r="G21" s="40">
        <v>2</v>
      </c>
      <c r="H21" s="40"/>
      <c r="I21" s="40"/>
      <c r="J21" s="40"/>
      <c r="K21" s="62"/>
      <c r="L21" s="74"/>
      <c r="M21" s="40"/>
      <c r="N21" s="136">
        <f>48.02-(48.02*10/100)</f>
        <v>43.218000000000004</v>
      </c>
      <c r="O21" s="96"/>
    </row>
    <row r="22" spans="1:15" x14ac:dyDescent="0.15">
      <c r="A22" s="173"/>
      <c r="B22" s="171"/>
      <c r="C22" s="168"/>
      <c r="D22" s="39" t="s">
        <v>11</v>
      </c>
      <c r="E22" s="42">
        <v>5</v>
      </c>
      <c r="F22" s="43">
        <f t="shared" ref="F22:F30" si="2">E22-G22-H22-I22-J22-K22</f>
        <v>5</v>
      </c>
      <c r="G22" s="39"/>
      <c r="H22" s="39"/>
      <c r="I22" s="39"/>
      <c r="J22" s="39"/>
      <c r="K22" s="44"/>
      <c r="L22" s="75"/>
      <c r="M22" s="39"/>
      <c r="N22" s="137"/>
      <c r="O22" s="97"/>
    </row>
    <row r="23" spans="1:15" ht="14.25" customHeight="1" x14ac:dyDescent="0.15">
      <c r="A23" s="173"/>
      <c r="B23" s="171"/>
      <c r="C23" s="168"/>
      <c r="D23" s="26" t="s">
        <v>13</v>
      </c>
      <c r="E23" s="27">
        <v>5</v>
      </c>
      <c r="F23" s="38">
        <f t="shared" si="2"/>
        <v>4</v>
      </c>
      <c r="G23" s="26">
        <v>1</v>
      </c>
      <c r="H23" s="26"/>
      <c r="I23" s="26"/>
      <c r="J23" s="26"/>
      <c r="K23" s="28"/>
      <c r="L23" s="76"/>
      <c r="M23" s="26"/>
      <c r="N23" s="138"/>
      <c r="O23" s="98"/>
    </row>
    <row r="24" spans="1:15" x14ac:dyDescent="0.15">
      <c r="A24" s="173"/>
      <c r="B24" s="171"/>
      <c r="C24" s="168"/>
      <c r="D24" s="39" t="s">
        <v>14</v>
      </c>
      <c r="E24" s="42">
        <v>3</v>
      </c>
      <c r="F24" s="43">
        <f t="shared" si="2"/>
        <v>3</v>
      </c>
      <c r="G24" s="39"/>
      <c r="H24" s="39"/>
      <c r="I24" s="39"/>
      <c r="J24" s="39"/>
      <c r="K24" s="44"/>
      <c r="L24" s="75"/>
      <c r="M24" s="39"/>
      <c r="N24" s="137"/>
      <c r="O24" s="97"/>
    </row>
    <row r="25" spans="1:15" x14ac:dyDescent="0.15">
      <c r="A25" s="173"/>
      <c r="B25" s="171"/>
      <c r="C25" s="168"/>
      <c r="D25" s="58" t="s">
        <v>15</v>
      </c>
      <c r="E25" s="63">
        <v>2</v>
      </c>
      <c r="F25" s="60">
        <f t="shared" si="2"/>
        <v>2</v>
      </c>
      <c r="G25" s="58"/>
      <c r="H25" s="58"/>
      <c r="I25" s="58"/>
      <c r="J25" s="58"/>
      <c r="K25" s="59"/>
      <c r="L25" s="77"/>
      <c r="M25" s="58"/>
      <c r="N25" s="139"/>
      <c r="O25" s="99"/>
    </row>
    <row r="26" spans="1:15" ht="14.25" customHeight="1" x14ac:dyDescent="0.15">
      <c r="A26" s="173"/>
      <c r="B26" s="171"/>
      <c r="C26" s="178" t="s">
        <v>30</v>
      </c>
      <c r="D26" s="40" t="s">
        <v>10</v>
      </c>
      <c r="E26" s="41">
        <v>3</v>
      </c>
      <c r="F26" s="61">
        <f>E26-G26-H26-I26-J26-K26</f>
        <v>2</v>
      </c>
      <c r="G26" s="40">
        <v>1</v>
      </c>
      <c r="H26" s="40"/>
      <c r="I26" s="40"/>
      <c r="J26" s="40"/>
      <c r="K26" s="62"/>
      <c r="L26" s="74"/>
      <c r="M26" s="40"/>
      <c r="N26" s="136">
        <f>54.85-(54.85*10/100)</f>
        <v>49.365000000000002</v>
      </c>
      <c r="O26" s="96"/>
    </row>
    <row r="27" spans="1:15" x14ac:dyDescent="0.15">
      <c r="A27" s="173"/>
      <c r="B27" s="171"/>
      <c r="C27" s="179"/>
      <c r="D27" s="39" t="s">
        <v>11</v>
      </c>
      <c r="E27" s="42">
        <v>3</v>
      </c>
      <c r="F27" s="43">
        <f t="shared" si="2"/>
        <v>3</v>
      </c>
      <c r="G27" s="39"/>
      <c r="H27" s="39"/>
      <c r="I27" s="39"/>
      <c r="J27" s="39"/>
      <c r="K27" s="44"/>
      <c r="L27" s="75"/>
      <c r="M27" s="39"/>
      <c r="N27" s="137"/>
      <c r="O27" s="97"/>
    </row>
    <row r="28" spans="1:15" ht="14.25" customHeight="1" x14ac:dyDescent="0.15">
      <c r="A28" s="173"/>
      <c r="B28" s="171"/>
      <c r="C28" s="179"/>
      <c r="D28" s="26" t="s">
        <v>13</v>
      </c>
      <c r="E28" s="27">
        <v>3</v>
      </c>
      <c r="F28" s="38">
        <f t="shared" si="2"/>
        <v>3</v>
      </c>
      <c r="G28" s="26"/>
      <c r="H28" s="26"/>
      <c r="I28" s="26"/>
      <c r="J28" s="26"/>
      <c r="K28" s="28"/>
      <c r="L28" s="76"/>
      <c r="M28" s="26"/>
      <c r="N28" s="138"/>
      <c r="O28" s="98"/>
    </row>
    <row r="29" spans="1:15" ht="14.25" customHeight="1" x14ac:dyDescent="0.15">
      <c r="A29" s="173"/>
      <c r="B29" s="171"/>
      <c r="C29" s="179"/>
      <c r="D29" s="39" t="s">
        <v>14</v>
      </c>
      <c r="E29" s="42">
        <v>1</v>
      </c>
      <c r="F29" s="43">
        <f t="shared" ref="F29" si="3">E29-G29-H29-I29-J29-K29</f>
        <v>1</v>
      </c>
      <c r="G29" s="39"/>
      <c r="H29" s="39"/>
      <c r="I29" s="39"/>
      <c r="J29" s="39"/>
      <c r="K29" s="44"/>
      <c r="L29" s="75"/>
      <c r="M29" s="39"/>
      <c r="N29" s="137"/>
      <c r="O29" s="97"/>
    </row>
    <row r="30" spans="1:15" x14ac:dyDescent="0.15">
      <c r="A30" s="173"/>
      <c r="B30" s="171"/>
      <c r="C30" s="180"/>
      <c r="D30" s="46" t="s">
        <v>15</v>
      </c>
      <c r="E30" s="66">
        <v>0</v>
      </c>
      <c r="F30" s="45">
        <f t="shared" si="2"/>
        <v>0</v>
      </c>
      <c r="G30" s="46"/>
      <c r="H30" s="46"/>
      <c r="I30" s="46"/>
      <c r="J30" s="46"/>
      <c r="K30" s="47"/>
      <c r="L30" s="78"/>
      <c r="M30" s="46"/>
      <c r="N30" s="140"/>
      <c r="O30" s="100"/>
    </row>
    <row r="31" spans="1:15" x14ac:dyDescent="0.15">
      <c r="A31" s="173"/>
      <c r="B31" s="171"/>
      <c r="C31" s="167" t="s">
        <v>32</v>
      </c>
      <c r="D31" s="40" t="s">
        <v>11</v>
      </c>
      <c r="E31" s="41">
        <v>7</v>
      </c>
      <c r="F31" s="38">
        <f>E31-G31-H31-I31-J31-K31</f>
        <v>5</v>
      </c>
      <c r="G31" s="26">
        <v>2</v>
      </c>
      <c r="H31" s="26"/>
      <c r="I31" s="26"/>
      <c r="J31" s="26"/>
      <c r="K31" s="28"/>
      <c r="L31" s="76"/>
      <c r="M31" s="26"/>
      <c r="N31" s="138">
        <f>38.88-(38.88*10/100)</f>
        <v>34.992000000000004</v>
      </c>
      <c r="O31" s="98"/>
    </row>
    <row r="32" spans="1:15" x14ac:dyDescent="0.15">
      <c r="A32" s="173"/>
      <c r="B32" s="171"/>
      <c r="C32" s="168"/>
      <c r="D32" s="39" t="s">
        <v>13</v>
      </c>
      <c r="E32" s="42">
        <v>6</v>
      </c>
      <c r="F32" s="43">
        <f t="shared" ref="F32:F35" si="4">E32-G32-H32-I32-J32-K32</f>
        <v>5</v>
      </c>
      <c r="G32" s="39">
        <v>1</v>
      </c>
      <c r="H32" s="39"/>
      <c r="I32" s="39"/>
      <c r="J32" s="39"/>
      <c r="K32" s="44"/>
      <c r="L32" s="75"/>
      <c r="M32" s="39"/>
      <c r="N32" s="137"/>
      <c r="O32" s="97"/>
    </row>
    <row r="33" spans="1:15" x14ac:dyDescent="0.15">
      <c r="A33" s="173"/>
      <c r="B33" s="171"/>
      <c r="C33" s="168"/>
      <c r="D33" s="26" t="s">
        <v>14</v>
      </c>
      <c r="E33" s="27">
        <v>4</v>
      </c>
      <c r="F33" s="38">
        <f t="shared" si="4"/>
        <v>4</v>
      </c>
      <c r="G33" s="26"/>
      <c r="H33" s="26"/>
      <c r="I33" s="26"/>
      <c r="J33" s="26"/>
      <c r="K33" s="28"/>
      <c r="L33" s="76"/>
      <c r="M33" s="26"/>
      <c r="N33" s="138"/>
      <c r="O33" s="98"/>
    </row>
    <row r="34" spans="1:15" x14ac:dyDescent="0.15">
      <c r="A34" s="173"/>
      <c r="B34" s="171"/>
      <c r="C34" s="168"/>
      <c r="D34" s="39" t="s">
        <v>15</v>
      </c>
      <c r="E34" s="42">
        <v>2</v>
      </c>
      <c r="F34" s="43">
        <f t="shared" si="4"/>
        <v>2</v>
      </c>
      <c r="G34" s="39"/>
      <c r="H34" s="39"/>
      <c r="I34" s="39"/>
      <c r="J34" s="39"/>
      <c r="K34" s="44"/>
      <c r="L34" s="75"/>
      <c r="M34" s="39"/>
      <c r="N34" s="137"/>
      <c r="O34" s="97"/>
    </row>
    <row r="35" spans="1:15" ht="14" thickBot="1" x14ac:dyDescent="0.2">
      <c r="A35" s="174"/>
      <c r="B35" s="172"/>
      <c r="C35" s="169"/>
      <c r="D35" s="101" t="s">
        <v>16</v>
      </c>
      <c r="E35" s="102">
        <v>1</v>
      </c>
      <c r="F35" s="103">
        <f t="shared" si="4"/>
        <v>1</v>
      </c>
      <c r="G35" s="101"/>
      <c r="H35" s="101"/>
      <c r="I35" s="101"/>
      <c r="J35" s="101"/>
      <c r="K35" s="104"/>
      <c r="L35" s="105"/>
      <c r="M35" s="101"/>
      <c r="N35" s="141"/>
      <c r="O35" s="106"/>
    </row>
    <row r="36" spans="1:15" ht="13.5" customHeight="1" x14ac:dyDescent="0.15">
      <c r="A36" s="160" t="s">
        <v>19</v>
      </c>
      <c r="B36" s="181" t="s">
        <v>12</v>
      </c>
      <c r="C36" s="182" t="s">
        <v>17</v>
      </c>
      <c r="D36" s="80" t="s">
        <v>13</v>
      </c>
      <c r="E36" s="81">
        <v>10</v>
      </c>
      <c r="F36" s="82">
        <f>E36-G36-H36-I36-J36-K36</f>
        <v>7</v>
      </c>
      <c r="G36" s="80">
        <v>1</v>
      </c>
      <c r="H36" s="80">
        <v>2</v>
      </c>
      <c r="I36" s="80"/>
      <c r="J36" s="80"/>
      <c r="K36" s="83"/>
      <c r="L36" s="84"/>
      <c r="M36" s="80"/>
      <c r="N36" s="142">
        <f>49.18-(49.18*10/100)</f>
        <v>44.262</v>
      </c>
      <c r="O36" s="85"/>
    </row>
    <row r="37" spans="1:15" x14ac:dyDescent="0.15">
      <c r="A37" s="161"/>
      <c r="B37" s="163"/>
      <c r="C37" s="157"/>
      <c r="D37" s="31" t="s">
        <v>14</v>
      </c>
      <c r="E37" s="32">
        <v>13</v>
      </c>
      <c r="F37" s="21">
        <f t="shared" ref="F37:F43" si="5">E37-G37-H37-I37-J37-K37</f>
        <v>12</v>
      </c>
      <c r="G37" s="31"/>
      <c r="H37" s="31">
        <v>1</v>
      </c>
      <c r="I37" s="31"/>
      <c r="J37" s="31"/>
      <c r="K37" s="35"/>
      <c r="L37" s="67"/>
      <c r="M37" s="31"/>
      <c r="N37" s="127"/>
      <c r="O37" s="86"/>
    </row>
    <row r="38" spans="1:15" x14ac:dyDescent="0.15">
      <c r="A38" s="161"/>
      <c r="B38" s="163"/>
      <c r="C38" s="157"/>
      <c r="D38" s="13" t="s">
        <v>15</v>
      </c>
      <c r="E38" s="16">
        <v>6</v>
      </c>
      <c r="F38" s="21">
        <f t="shared" si="5"/>
        <v>6</v>
      </c>
      <c r="G38" s="13"/>
      <c r="H38" s="13"/>
      <c r="I38" s="13"/>
      <c r="J38" s="13"/>
      <c r="K38" s="14"/>
      <c r="L38" s="68"/>
      <c r="M38" s="13"/>
      <c r="N38" s="126"/>
      <c r="O38" s="87"/>
    </row>
    <row r="39" spans="1:15" x14ac:dyDescent="0.15">
      <c r="A39" s="161"/>
      <c r="B39" s="163"/>
      <c r="C39" s="157"/>
      <c r="D39" s="48" t="s">
        <v>16</v>
      </c>
      <c r="E39" s="65">
        <v>3</v>
      </c>
      <c r="F39" s="29">
        <f t="shared" si="5"/>
        <v>1</v>
      </c>
      <c r="G39" s="48"/>
      <c r="H39" s="48"/>
      <c r="I39" s="48"/>
      <c r="J39" s="48"/>
      <c r="K39" s="49">
        <v>2</v>
      </c>
      <c r="L39" s="69"/>
      <c r="M39" s="48"/>
      <c r="N39" s="128"/>
      <c r="O39" s="88"/>
    </row>
    <row r="40" spans="1:15" x14ac:dyDescent="0.15">
      <c r="A40" s="161"/>
      <c r="B40" s="163"/>
      <c r="C40" s="175" t="s">
        <v>30</v>
      </c>
      <c r="D40" s="50" t="s">
        <v>13</v>
      </c>
      <c r="E40" s="51">
        <v>4</v>
      </c>
      <c r="F40" s="52">
        <f t="shared" si="5"/>
        <v>4</v>
      </c>
      <c r="G40" s="50"/>
      <c r="H40" s="50"/>
      <c r="I40" s="50"/>
      <c r="J40" s="50"/>
      <c r="K40" s="53"/>
      <c r="L40" s="70"/>
      <c r="M40" s="50"/>
      <c r="N40" s="129">
        <f>56.01-(56.01*10/100)</f>
        <v>50.408999999999999</v>
      </c>
      <c r="O40" s="89"/>
    </row>
    <row r="41" spans="1:15" x14ac:dyDescent="0.15">
      <c r="A41" s="161"/>
      <c r="B41" s="163"/>
      <c r="C41" s="176"/>
      <c r="D41" s="33" t="s">
        <v>14</v>
      </c>
      <c r="E41" s="34">
        <v>4</v>
      </c>
      <c r="F41" s="30">
        <f t="shared" si="5"/>
        <v>3</v>
      </c>
      <c r="G41" s="33"/>
      <c r="H41" s="33">
        <v>1</v>
      </c>
      <c r="I41" s="33"/>
      <c r="J41" s="33"/>
      <c r="K41" s="36"/>
      <c r="L41" s="71"/>
      <c r="M41" s="33"/>
      <c r="N41" s="130"/>
      <c r="O41" s="90"/>
    </row>
    <row r="42" spans="1:15" x14ac:dyDescent="0.15">
      <c r="A42" s="161"/>
      <c r="B42" s="163"/>
      <c r="C42" s="176"/>
      <c r="D42" s="6" t="s">
        <v>15</v>
      </c>
      <c r="E42" s="19">
        <v>0</v>
      </c>
      <c r="F42" s="23">
        <f t="shared" si="5"/>
        <v>0</v>
      </c>
      <c r="G42" s="6"/>
      <c r="H42" s="6"/>
      <c r="I42" s="6"/>
      <c r="J42" s="6"/>
      <c r="K42" s="7"/>
      <c r="L42" s="25"/>
      <c r="M42" s="6"/>
      <c r="N42" s="131"/>
      <c r="O42" s="91"/>
    </row>
    <row r="43" spans="1:15" x14ac:dyDescent="0.15">
      <c r="A43" s="161"/>
      <c r="B43" s="163"/>
      <c r="C43" s="177"/>
      <c r="D43" s="54" t="s">
        <v>16</v>
      </c>
      <c r="E43" s="55">
        <v>2</v>
      </c>
      <c r="F43" s="56">
        <f t="shared" si="5"/>
        <v>1</v>
      </c>
      <c r="G43" s="54"/>
      <c r="H43" s="54"/>
      <c r="I43" s="54"/>
      <c r="J43" s="54"/>
      <c r="K43" s="57">
        <v>1</v>
      </c>
      <c r="L43" s="72"/>
      <c r="M43" s="54"/>
      <c r="N43" s="132"/>
      <c r="O43" s="92"/>
    </row>
    <row r="44" spans="1:15" x14ac:dyDescent="0.15">
      <c r="A44" s="161"/>
      <c r="B44" s="163"/>
      <c r="C44" s="165" t="s">
        <v>32</v>
      </c>
      <c r="D44" s="13" t="s">
        <v>11</v>
      </c>
      <c r="E44" s="64">
        <v>3</v>
      </c>
      <c r="F44" s="21">
        <f>E44-G44-H44-I44-J44-K44</f>
        <v>1</v>
      </c>
      <c r="G44" s="13">
        <v>2</v>
      </c>
      <c r="H44" s="13"/>
      <c r="I44" s="13"/>
      <c r="J44" s="13"/>
      <c r="K44" s="14"/>
      <c r="L44" s="68"/>
      <c r="M44" s="13"/>
      <c r="N44" s="126">
        <f>50.08-(50.08*10/100)</f>
        <v>45.072000000000003</v>
      </c>
      <c r="O44" s="87"/>
    </row>
    <row r="45" spans="1:15" x14ac:dyDescent="0.15">
      <c r="A45" s="161"/>
      <c r="B45" s="163"/>
      <c r="C45" s="165"/>
      <c r="D45" s="8" t="s">
        <v>13</v>
      </c>
      <c r="E45" s="17">
        <v>8</v>
      </c>
      <c r="F45" s="21">
        <f t="shared" ref="F45:F46" si="6">E45-G45-H45-I45-J45-K45</f>
        <v>7</v>
      </c>
      <c r="G45" s="8">
        <v>1</v>
      </c>
      <c r="H45" s="8"/>
      <c r="I45" s="8"/>
      <c r="J45" s="8"/>
      <c r="K45" s="9"/>
      <c r="L45" s="22"/>
      <c r="M45" s="8"/>
      <c r="N45" s="133"/>
      <c r="O45" s="93"/>
    </row>
    <row r="46" spans="1:15" x14ac:dyDescent="0.15">
      <c r="A46" s="161"/>
      <c r="B46" s="163"/>
      <c r="C46" s="165"/>
      <c r="D46" s="4" t="s">
        <v>14</v>
      </c>
      <c r="E46" s="18">
        <v>13</v>
      </c>
      <c r="F46" s="21">
        <f t="shared" si="6"/>
        <v>10</v>
      </c>
      <c r="G46" s="4"/>
      <c r="H46" s="4">
        <v>3</v>
      </c>
      <c r="I46" s="4"/>
      <c r="J46" s="4"/>
      <c r="K46" s="10"/>
      <c r="L46" s="73"/>
      <c r="M46" s="4"/>
      <c r="N46" s="134"/>
      <c r="O46" s="94"/>
    </row>
    <row r="47" spans="1:15" x14ac:dyDescent="0.15">
      <c r="A47" s="161"/>
      <c r="B47" s="163"/>
      <c r="C47" s="165"/>
      <c r="D47" s="8" t="s">
        <v>15</v>
      </c>
      <c r="E47" s="17">
        <v>7</v>
      </c>
      <c r="F47" s="21">
        <f t="shared" ref="F47:F48" si="7">E47-G47-H47-I47-J47-K47</f>
        <v>7</v>
      </c>
      <c r="G47" s="8"/>
      <c r="H47" s="8"/>
      <c r="I47" s="8"/>
      <c r="J47" s="8"/>
      <c r="K47" s="9"/>
      <c r="L47" s="22"/>
      <c r="M47" s="8"/>
      <c r="N47" s="133"/>
      <c r="O47" s="93"/>
    </row>
    <row r="48" spans="1:15" x14ac:dyDescent="0.15">
      <c r="A48" s="161"/>
      <c r="B48" s="164"/>
      <c r="C48" s="166"/>
      <c r="D48" s="4" t="s">
        <v>16</v>
      </c>
      <c r="E48" s="18">
        <v>7</v>
      </c>
      <c r="F48" s="21">
        <f t="shared" si="7"/>
        <v>5</v>
      </c>
      <c r="G48" s="4"/>
      <c r="H48" s="4"/>
      <c r="I48" s="4"/>
      <c r="J48" s="4"/>
      <c r="K48" s="10">
        <v>2</v>
      </c>
      <c r="L48" s="73"/>
      <c r="M48" s="4"/>
      <c r="N48" s="134"/>
      <c r="O48" s="94"/>
    </row>
    <row r="49" spans="1:18" x14ac:dyDescent="0.15">
      <c r="A49" s="161"/>
      <c r="B49" s="170" t="s">
        <v>21</v>
      </c>
      <c r="C49" s="167" t="s">
        <v>17</v>
      </c>
      <c r="D49" s="40" t="s">
        <v>10</v>
      </c>
      <c r="E49" s="41">
        <v>4</v>
      </c>
      <c r="F49" s="61">
        <f>E49-G49-H49-I49-J49-K49</f>
        <v>2</v>
      </c>
      <c r="G49" s="40">
        <v>2</v>
      </c>
      <c r="H49" s="40"/>
      <c r="I49" s="40"/>
      <c r="J49" s="40"/>
      <c r="K49" s="62"/>
      <c r="L49" s="74"/>
      <c r="M49" s="40"/>
      <c r="N49" s="136">
        <f>48.02-(48.02*10/100)</f>
        <v>43.218000000000004</v>
      </c>
      <c r="O49" s="96"/>
    </row>
    <row r="50" spans="1:18" x14ac:dyDescent="0.15">
      <c r="A50" s="161"/>
      <c r="B50" s="171"/>
      <c r="C50" s="168"/>
      <c r="D50" s="39" t="s">
        <v>11</v>
      </c>
      <c r="E50" s="42">
        <v>5</v>
      </c>
      <c r="F50" s="43">
        <f t="shared" ref="F50:F53" si="8">E50-G50-H50-I50-J50-K50</f>
        <v>5</v>
      </c>
      <c r="G50" s="39"/>
      <c r="H50" s="39"/>
      <c r="I50" s="39"/>
      <c r="J50" s="39"/>
      <c r="K50" s="44"/>
      <c r="L50" s="75"/>
      <c r="M50" s="39"/>
      <c r="N50" s="137"/>
      <c r="O50" s="97"/>
    </row>
    <row r="51" spans="1:18" x14ac:dyDescent="0.15">
      <c r="A51" s="161"/>
      <c r="B51" s="171"/>
      <c r="C51" s="168"/>
      <c r="D51" s="26" t="s">
        <v>13</v>
      </c>
      <c r="E51" s="27">
        <v>1</v>
      </c>
      <c r="F51" s="38">
        <f t="shared" si="8"/>
        <v>1</v>
      </c>
      <c r="G51" s="26"/>
      <c r="H51" s="26"/>
      <c r="I51" s="26"/>
      <c r="J51" s="26"/>
      <c r="K51" s="28"/>
      <c r="L51" s="76"/>
      <c r="M51" s="26"/>
      <c r="N51" s="138"/>
      <c r="O51" s="98"/>
    </row>
    <row r="52" spans="1:18" x14ac:dyDescent="0.15">
      <c r="A52" s="161"/>
      <c r="B52" s="171"/>
      <c r="C52" s="168"/>
      <c r="D52" s="39" t="s">
        <v>14</v>
      </c>
      <c r="E52" s="42">
        <v>0</v>
      </c>
      <c r="F52" s="43">
        <f t="shared" si="8"/>
        <v>0</v>
      </c>
      <c r="G52" s="39"/>
      <c r="H52" s="39"/>
      <c r="I52" s="39"/>
      <c r="J52" s="39"/>
      <c r="K52" s="44"/>
      <c r="L52" s="75"/>
      <c r="M52" s="39"/>
      <c r="N52" s="137"/>
      <c r="O52" s="97"/>
    </row>
    <row r="53" spans="1:18" x14ac:dyDescent="0.15">
      <c r="A53" s="161"/>
      <c r="B53" s="171"/>
      <c r="C53" s="168"/>
      <c r="D53" s="58" t="s">
        <v>15</v>
      </c>
      <c r="E53" s="63">
        <v>0</v>
      </c>
      <c r="F53" s="60">
        <f t="shared" si="8"/>
        <v>0</v>
      </c>
      <c r="G53" s="58"/>
      <c r="H53" s="58"/>
      <c r="I53" s="58"/>
      <c r="J53" s="58"/>
      <c r="K53" s="59"/>
      <c r="L53" s="77"/>
      <c r="M53" s="58"/>
      <c r="N53" s="139"/>
      <c r="O53" s="99"/>
    </row>
    <row r="54" spans="1:18" x14ac:dyDescent="0.15">
      <c r="A54" s="161"/>
      <c r="B54" s="171"/>
      <c r="C54" s="178" t="s">
        <v>30</v>
      </c>
      <c r="D54" s="40" t="s">
        <v>10</v>
      </c>
      <c r="E54" s="41">
        <v>4</v>
      </c>
      <c r="F54" s="61">
        <f>E54-G54-H54-I54-J54-K54</f>
        <v>3</v>
      </c>
      <c r="G54" s="40">
        <v>1</v>
      </c>
      <c r="H54" s="40"/>
      <c r="I54" s="40"/>
      <c r="J54" s="40"/>
      <c r="K54" s="62"/>
      <c r="L54" s="74"/>
      <c r="M54" s="40"/>
      <c r="N54" s="136">
        <f>54.85-(54.85*10/100)</f>
        <v>49.365000000000002</v>
      </c>
      <c r="O54" s="96"/>
    </row>
    <row r="55" spans="1:18" x14ac:dyDescent="0.15">
      <c r="A55" s="161"/>
      <c r="B55" s="171"/>
      <c r="C55" s="179"/>
      <c r="D55" s="39" t="s">
        <v>11</v>
      </c>
      <c r="E55" s="42">
        <v>5</v>
      </c>
      <c r="F55" s="43">
        <f t="shared" ref="F55:F60" si="9">E55-G55-H55-I55-J55-K55</f>
        <v>5</v>
      </c>
      <c r="G55" s="39"/>
      <c r="H55" s="39"/>
      <c r="I55" s="39"/>
      <c r="J55" s="39"/>
      <c r="K55" s="44"/>
      <c r="L55" s="75"/>
      <c r="M55" s="39"/>
      <c r="N55" s="137"/>
      <c r="O55" s="97"/>
    </row>
    <row r="56" spans="1:18" x14ac:dyDescent="0.15">
      <c r="A56" s="161"/>
      <c r="B56" s="171"/>
      <c r="C56" s="179"/>
      <c r="D56" s="26" t="s">
        <v>13</v>
      </c>
      <c r="E56" s="27">
        <v>1</v>
      </c>
      <c r="F56" s="38">
        <f t="shared" si="9"/>
        <v>1</v>
      </c>
      <c r="G56" s="26"/>
      <c r="H56" s="26"/>
      <c r="I56" s="26"/>
      <c r="J56" s="26"/>
      <c r="K56" s="28"/>
      <c r="L56" s="76"/>
      <c r="M56" s="26"/>
      <c r="N56" s="138"/>
      <c r="O56" s="98"/>
    </row>
    <row r="57" spans="1:18" x14ac:dyDescent="0.15">
      <c r="A57" s="161"/>
      <c r="B57" s="171"/>
      <c r="C57" s="179"/>
      <c r="D57" s="39" t="s">
        <v>14</v>
      </c>
      <c r="E57" s="42">
        <v>0</v>
      </c>
      <c r="F57" s="43">
        <f t="shared" ref="F57" si="10">E57-G57-H57-I57-J57-K57</f>
        <v>0</v>
      </c>
      <c r="G57" s="39"/>
      <c r="H57" s="39"/>
      <c r="I57" s="39"/>
      <c r="J57" s="39"/>
      <c r="K57" s="44"/>
      <c r="L57" s="75"/>
      <c r="M57" s="39"/>
      <c r="N57" s="137"/>
      <c r="O57" s="97"/>
    </row>
    <row r="58" spans="1:18" ht="14" thickBot="1" x14ac:dyDescent="0.2">
      <c r="A58" s="162"/>
      <c r="B58" s="172"/>
      <c r="C58" s="179"/>
      <c r="D58" s="58" t="s">
        <v>15</v>
      </c>
      <c r="E58" s="63">
        <v>0</v>
      </c>
      <c r="F58" s="60">
        <f t="shared" si="9"/>
        <v>0</v>
      </c>
      <c r="G58" s="58"/>
      <c r="H58" s="58"/>
      <c r="I58" s="58"/>
      <c r="J58" s="58"/>
      <c r="K58" s="59"/>
      <c r="L58" s="77"/>
      <c r="M58" s="58"/>
      <c r="N58" s="139"/>
      <c r="O58" s="99"/>
    </row>
    <row r="59" spans="1:18" ht="22.5" customHeight="1" x14ac:dyDescent="0.15">
      <c r="C59" s="158" t="s">
        <v>38</v>
      </c>
      <c r="D59" s="147" t="s">
        <v>35</v>
      </c>
      <c r="E59" s="122">
        <v>36</v>
      </c>
      <c r="F59" s="121">
        <f t="shared" si="9"/>
        <v>34</v>
      </c>
      <c r="G59" s="114">
        <v>2</v>
      </c>
      <c r="H59" s="114"/>
      <c r="I59" s="114"/>
      <c r="J59" s="114"/>
      <c r="K59" s="120"/>
      <c r="L59" s="118"/>
      <c r="M59" s="114"/>
      <c r="N59" s="143">
        <v>4.6500000000000004</v>
      </c>
      <c r="O59" s="115"/>
      <c r="R59" s="145"/>
    </row>
    <row r="60" spans="1:18" ht="21.75" customHeight="1" thickBot="1" x14ac:dyDescent="0.2">
      <c r="C60" s="159"/>
      <c r="D60" s="148" t="s">
        <v>36</v>
      </c>
      <c r="E60" s="149">
        <v>64</v>
      </c>
      <c r="F60" s="150">
        <f t="shared" si="9"/>
        <v>57</v>
      </c>
      <c r="G60" s="151"/>
      <c r="H60" s="151">
        <v>5</v>
      </c>
      <c r="I60" s="151"/>
      <c r="J60" s="151"/>
      <c r="K60" s="152">
        <v>2</v>
      </c>
      <c r="L60" s="119"/>
      <c r="M60" s="116"/>
      <c r="N60" s="144"/>
      <c r="O60" s="117"/>
    </row>
    <row r="61" spans="1:18" ht="12.75" customHeight="1" x14ac:dyDescent="0.15"/>
    <row r="62" spans="1:18" ht="12.75" customHeight="1" x14ac:dyDescent="0.15"/>
  </sheetData>
  <mergeCells count="21">
    <mergeCell ref="C36:C39"/>
    <mergeCell ref="C40:C43"/>
    <mergeCell ref="C44:C48"/>
    <mergeCell ref="C49:C53"/>
    <mergeCell ref="C54:C58"/>
    <mergeCell ref="F7:K7"/>
    <mergeCell ref="A7:E7"/>
    <mergeCell ref="L7:O7"/>
    <mergeCell ref="C9:C12"/>
    <mergeCell ref="C59:C60"/>
    <mergeCell ref="A36:A58"/>
    <mergeCell ref="B9:B20"/>
    <mergeCell ref="C17:C20"/>
    <mergeCell ref="C21:C25"/>
    <mergeCell ref="C31:C35"/>
    <mergeCell ref="B21:B35"/>
    <mergeCell ref="A9:A35"/>
    <mergeCell ref="C13:C16"/>
    <mergeCell ref="C26:C30"/>
    <mergeCell ref="B49:B58"/>
    <mergeCell ref="B36:B48"/>
  </mergeCells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Tracking Template</dc:title>
  <dc:creator>Excelworld</dc:creator>
  <cp:lastModifiedBy>Microsoft Office-Anwender</cp:lastModifiedBy>
  <cp:lastPrinted>2014-04-09T15:14:49Z</cp:lastPrinted>
  <dcterms:created xsi:type="dcterms:W3CDTF">2007-12-24T15:22:31Z</dcterms:created>
  <dcterms:modified xsi:type="dcterms:W3CDTF">2016-11-07T15:58:56Z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1.1.0</vt:lpwstr>
  </property>
</Properties>
</file>