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4420" yWindow="260" windowWidth="14300" windowHeight="13800" tabRatio="500" activeTab="1"/>
  </bookViews>
  <sheets>
    <sheet name="CSV" sheetId="6" r:id="rId1"/>
    <sheet name="538" sheetId="7" r:id="rId2"/>
    <sheet name="New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F2" i="4"/>
  <c r="H2" i="4"/>
  <c r="C2" i="6"/>
  <c r="C43" i="6"/>
  <c r="C19" i="6"/>
  <c r="C15" i="6"/>
  <c r="C28" i="6"/>
  <c r="C4" i="6"/>
  <c r="C37" i="6"/>
  <c r="C23" i="6"/>
  <c r="C26" i="6"/>
  <c r="C27" i="6"/>
  <c r="C31" i="6"/>
  <c r="C39" i="6"/>
  <c r="C53" i="6"/>
  <c r="C44" i="6"/>
  <c r="C40" i="6"/>
  <c r="C51" i="6"/>
  <c r="C6" i="6"/>
  <c r="C16" i="6"/>
  <c r="C45" i="6"/>
  <c r="C12" i="6"/>
  <c r="C14" i="6"/>
  <c r="C29" i="6"/>
  <c r="C46" i="6"/>
  <c r="C32" i="6"/>
  <c r="C33" i="6"/>
  <c r="C34" i="6"/>
  <c r="C41" i="6"/>
  <c r="C17" i="6"/>
  <c r="C30" i="6"/>
  <c r="C54" i="6"/>
  <c r="C47" i="6"/>
  <c r="C48" i="6"/>
  <c r="C49" i="6"/>
  <c r="C3" i="6"/>
  <c r="C20" i="6"/>
  <c r="C24" i="6"/>
  <c r="C55" i="6"/>
  <c r="C38" i="6"/>
  <c r="C13" i="6"/>
  <c r="C52" i="6"/>
  <c r="C21" i="6"/>
  <c r="C9" i="6"/>
  <c r="C7" i="6"/>
  <c r="C22" i="6"/>
  <c r="C25" i="6"/>
  <c r="C10" i="6"/>
  <c r="C42" i="6"/>
  <c r="C50" i="6"/>
  <c r="C56" i="6"/>
  <c r="C35" i="6"/>
  <c r="C11" i="6"/>
  <c r="C18" i="6"/>
  <c r="C8" i="6"/>
  <c r="C5" i="6"/>
  <c r="C36" i="6"/>
  <c r="C57" i="6"/>
  <c r="G3" i="4"/>
  <c r="F3" i="4"/>
  <c r="H3" i="4"/>
  <c r="G4" i="4"/>
  <c r="F4" i="4"/>
  <c r="H4" i="4"/>
  <c r="G5" i="4"/>
  <c r="F5" i="4"/>
  <c r="H5" i="4"/>
  <c r="G6" i="4"/>
  <c r="F6" i="4"/>
  <c r="H6" i="4"/>
  <c r="G7" i="4"/>
  <c r="F7" i="4"/>
  <c r="H7" i="4"/>
  <c r="G8" i="4"/>
  <c r="F8" i="4"/>
  <c r="H8" i="4"/>
  <c r="G9" i="4"/>
  <c r="F9" i="4"/>
  <c r="H9" i="4"/>
  <c r="G10" i="4"/>
  <c r="F10" i="4"/>
  <c r="H10" i="4"/>
  <c r="G11" i="4"/>
  <c r="F11" i="4"/>
  <c r="H11" i="4"/>
  <c r="G12" i="4"/>
  <c r="F12" i="4"/>
  <c r="H12" i="4"/>
  <c r="G13" i="4"/>
  <c r="F13" i="4"/>
  <c r="H13" i="4"/>
  <c r="G14" i="4"/>
  <c r="F14" i="4"/>
  <c r="H14" i="4"/>
  <c r="G15" i="4"/>
  <c r="F15" i="4"/>
  <c r="H15" i="4"/>
  <c r="G16" i="4"/>
  <c r="F16" i="4"/>
  <c r="H16" i="4"/>
  <c r="G17" i="4"/>
  <c r="F17" i="4"/>
  <c r="H17" i="4"/>
  <c r="G18" i="4"/>
  <c r="F18" i="4"/>
  <c r="H18" i="4"/>
  <c r="G19" i="4"/>
  <c r="F19" i="4"/>
  <c r="H19" i="4"/>
  <c r="G20" i="4"/>
  <c r="F20" i="4"/>
  <c r="H20" i="4"/>
  <c r="G21" i="4"/>
  <c r="F21" i="4"/>
  <c r="H21" i="4"/>
  <c r="G22" i="4"/>
  <c r="F22" i="4"/>
  <c r="H22" i="4"/>
  <c r="G23" i="4"/>
  <c r="F23" i="4"/>
  <c r="H23" i="4"/>
  <c r="G24" i="4"/>
  <c r="F24" i="4"/>
  <c r="H24" i="4"/>
  <c r="G25" i="4"/>
  <c r="F25" i="4"/>
  <c r="H25" i="4"/>
  <c r="G26" i="4"/>
  <c r="F26" i="4"/>
  <c r="H26" i="4"/>
  <c r="G27" i="4"/>
  <c r="F27" i="4"/>
  <c r="H27" i="4"/>
  <c r="G28" i="4"/>
  <c r="F28" i="4"/>
  <c r="H28" i="4"/>
  <c r="G29" i="4"/>
  <c r="F29" i="4"/>
  <c r="H29" i="4"/>
  <c r="G30" i="4"/>
  <c r="F30" i="4"/>
  <c r="H30" i="4"/>
  <c r="G31" i="4"/>
  <c r="F31" i="4"/>
  <c r="H31" i="4"/>
  <c r="G32" i="4"/>
  <c r="F32" i="4"/>
  <c r="H32" i="4"/>
  <c r="G33" i="4"/>
  <c r="F33" i="4"/>
  <c r="H33" i="4"/>
  <c r="G34" i="4"/>
  <c r="F34" i="4"/>
  <c r="H34" i="4"/>
  <c r="G35" i="4"/>
  <c r="F35" i="4"/>
  <c r="H35" i="4"/>
  <c r="G36" i="4"/>
  <c r="F36" i="4"/>
  <c r="H36" i="4"/>
  <c r="G37" i="4"/>
  <c r="F37" i="4"/>
  <c r="H37" i="4"/>
  <c r="G38" i="4"/>
  <c r="F38" i="4"/>
  <c r="H38" i="4"/>
  <c r="G39" i="4"/>
  <c r="F39" i="4"/>
  <c r="H39" i="4"/>
  <c r="G40" i="4"/>
  <c r="F40" i="4"/>
  <c r="H40" i="4"/>
  <c r="G41" i="4"/>
  <c r="F41" i="4"/>
  <c r="H41" i="4"/>
  <c r="G42" i="4"/>
  <c r="F42" i="4"/>
  <c r="H42" i="4"/>
  <c r="G43" i="4"/>
  <c r="F43" i="4"/>
  <c r="H43" i="4"/>
  <c r="G44" i="4"/>
  <c r="F44" i="4"/>
  <c r="H44" i="4"/>
  <c r="G45" i="4"/>
  <c r="F45" i="4"/>
  <c r="H45" i="4"/>
  <c r="G46" i="4"/>
  <c r="F46" i="4"/>
  <c r="H46" i="4"/>
  <c r="G47" i="4"/>
  <c r="F47" i="4"/>
  <c r="H47" i="4"/>
  <c r="G48" i="4"/>
  <c r="F48" i="4"/>
  <c r="H48" i="4"/>
  <c r="G49" i="4"/>
  <c r="F49" i="4"/>
  <c r="H49" i="4"/>
  <c r="G50" i="4"/>
  <c r="F50" i="4"/>
  <c r="H50" i="4"/>
  <c r="G51" i="4"/>
  <c r="F51" i="4"/>
  <c r="H51" i="4"/>
  <c r="G52" i="4"/>
  <c r="F52" i="4"/>
  <c r="H52" i="4"/>
  <c r="G53" i="4"/>
  <c r="F53" i="4"/>
  <c r="H53" i="4"/>
  <c r="G54" i="4"/>
  <c r="F54" i="4"/>
  <c r="H54" i="4"/>
  <c r="G55" i="4"/>
  <c r="F55" i="4"/>
  <c r="H55" i="4"/>
  <c r="G56" i="4"/>
  <c r="F56" i="4"/>
  <c r="H56" i="4"/>
  <c r="G57" i="4"/>
  <c r="F57" i="4"/>
  <c r="H57" i="4"/>
</calcChain>
</file>

<file path=xl/sharedStrings.xml><?xml version="1.0" encoding="utf-8"?>
<sst xmlns="http://schemas.openxmlformats.org/spreadsheetml/2006/main" count="182" uniqueCount="66">
  <si>
    <t>State</t>
  </si>
  <si>
    <t>Maryland</t>
  </si>
  <si>
    <t>California</t>
  </si>
  <si>
    <t>New York</t>
  </si>
  <si>
    <t>Illinois</t>
  </si>
  <si>
    <t>New Jersey</t>
  </si>
  <si>
    <t>Washington</t>
  </si>
  <si>
    <t>Oregon</t>
  </si>
  <si>
    <t>Virginia</t>
  </si>
  <si>
    <t>Minnesota</t>
  </si>
  <si>
    <t>Michigan</t>
  </si>
  <si>
    <t>Wisconsin</t>
  </si>
  <si>
    <t>Pennsylvania</t>
  </si>
  <si>
    <t>Colorado</t>
  </si>
  <si>
    <t>Nevada</t>
  </si>
  <si>
    <t>North Carolina</t>
  </si>
  <si>
    <t>Florida</t>
  </si>
  <si>
    <t>Iowa</t>
  </si>
  <si>
    <t>Ohio</t>
  </si>
  <si>
    <t>Arizona</t>
  </si>
  <si>
    <t>Georgia</t>
  </si>
  <si>
    <t>Texas</t>
  </si>
  <si>
    <t>Missouri</t>
  </si>
  <si>
    <t>Utah</t>
  </si>
  <si>
    <t>Indiana</t>
  </si>
  <si>
    <t>Kansas</t>
  </si>
  <si>
    <t>Tennessee</t>
  </si>
  <si>
    <t>Kentucky</t>
  </si>
  <si>
    <t>Alabama</t>
  </si>
  <si>
    <t>District of Columbia</t>
  </si>
  <si>
    <t>Votes</t>
  </si>
  <si>
    <t>Vermont</t>
  </si>
  <si>
    <t>Maine 1st</t>
  </si>
  <si>
    <t>Rhode Island</t>
  </si>
  <si>
    <t>Delaware</t>
  </si>
  <si>
    <t>Connecticut</t>
  </si>
  <si>
    <t>Maine</t>
  </si>
  <si>
    <t>New Mexico</t>
  </si>
  <si>
    <t>New Hampshire</t>
  </si>
  <si>
    <t>Nebraska 2nd</t>
  </si>
  <si>
    <t>Alaska</t>
  </si>
  <si>
    <t>Maine 2nd</t>
  </si>
  <si>
    <t>Nebraska 3rd</t>
  </si>
  <si>
    <t>Nebraska 1st</t>
  </si>
  <si>
    <t>Nebraska</t>
  </si>
  <si>
    <t>Mississippi</t>
  </si>
  <si>
    <t>Montana</t>
  </si>
  <si>
    <t>South Dakota</t>
  </si>
  <si>
    <t>Louisiana</t>
  </si>
  <si>
    <t>Arkansas</t>
  </si>
  <si>
    <t>North Dakota</t>
  </si>
  <si>
    <t>Idaho</t>
  </si>
  <si>
    <t>Oklahoma</t>
  </si>
  <si>
    <t>Wyoming</t>
  </si>
  <si>
    <t>West Virginia</t>
  </si>
  <si>
    <t>Hawaii</t>
  </si>
  <si>
    <t>Massachusetts</t>
  </si>
  <si>
    <t>South Carolina</t>
  </si>
  <si>
    <t>D Votes</t>
  </si>
  <si>
    <t>R Votes</t>
  </si>
  <si>
    <t>Reporting</t>
  </si>
  <si>
    <t>Remaining</t>
  </si>
  <si>
    <t>Needed</t>
  </si>
  <si>
    <t>Probability</t>
  </si>
  <si>
    <t>Chance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</si>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</sst>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1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9">
    <dxf>
      <numFmt numFmtId="164" formatCode="0.0%"/>
    </dxf>
    <dxf>
      <numFmt numFmtId="0" formatCode="General"/>
    </dxf>
    <dxf>
      <numFmt numFmtId="0" formatCode="General"/>
    </dxf>
    <dxf>
      <numFmt numFmtId="13" formatCode="0%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34" displayName="Table134" ref="A1:C57" totalsRowShown="0">
  <autoFilter ref="A1:C57"/>
  <sortState ref="A2:C57">
    <sortCondition descending="1" ref="B1:B57"/>
  </sortState>
  <tableColumns count="3">
    <tableColumn id="1" name="State"/>
    <tableColumn id="2" name="Votes" dataDxfId="8"/>
    <tableColumn id="13" name="Probability" dataDxfId="7">
      <calculatedColumnFormula>IF(VLOOKUP(Table134[[#This Row],[State]],Table13[],5,FALSE)=0,VLOOKUP(Table134[[#This Row],[State]],Table135[],2,FALSE),VLOOKUP(Table134[[#This Row],[State]],Table13[],8,FALSE))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A1:C57" totalsRowShown="0">
  <autoFilter ref="A1:C57"/>
  <sortState ref="A2:C57">
    <sortCondition descending="1" ref="B1:B57"/>
  </sortState>
  <tableColumns count="3">
    <tableColumn id="1" name="State"/>
    <tableColumn id="3" name="Chance" dataDxfId="6"/>
    <tableColumn id="12" name="Share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H57" totalsRowShown="0">
  <autoFilter ref="A1:H57"/>
  <tableColumns count="8">
    <tableColumn id="1" name="State"/>
    <tableColumn id="2" name="Votes" dataDxfId="4"/>
    <tableColumn id="6" name="D Votes"/>
    <tableColumn id="7" name="R Votes"/>
    <tableColumn id="8" name="Reporting" dataDxfId="3"/>
    <tableColumn id="9" name="Remaining" dataDxfId="2">
      <calculatedColumnFormula>(Table13[[#This Row],[D Votes]]+Table13[[#This Row],[R Votes]])/Table13[[#This Row],[Reporting]]-Table13[[#This Row],[D Votes]]-Table13[[#This Row],[R Votes]]</calculatedColumnFormula>
    </tableColumn>
    <tableColumn id="10" name="Needed" dataDxfId="1">
      <calculatedColumnFormula>(Table13[[#This Row],[D Votes]]+Table13[[#This Row],[R Votes]])/Table13[[#This Row],[Reporting]]/2-Table13[[#This Row],[D Votes]]</calculatedColumnFormula>
    </tableColumn>
    <tableColumn id="13" name="Probability" dataDxfId="0">
      <calculatedColumnFormula>IF(Table13[[#This Row],[Reporting]]=1,IF(Table13[[#This Row],[D Votes]]&gt;Table13[[#This Row],[R Votes]],1,0),1-_xlfn.BINOM.DIST(Table13[[#This Row],[Needed]],Table13[[#This Row],[Remaining]],VLOOKUP(Table13[[#This Row],[State]],Table135[],3,FALSE),TRUE))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C4" sqref="C4"/>
    </sheetView>
  </sheetViews>
  <sheetFormatPr baseColWidth="10" defaultRowHeight="15" x14ac:dyDescent="0"/>
  <cols>
    <col min="1" max="1" width="17.33203125" bestFit="1" customWidth="1"/>
    <col min="2" max="2" width="8.6640625" style="2" bestFit="1" customWidth="1"/>
    <col min="3" max="3" width="12.1640625" style="3" bestFit="1" customWidth="1"/>
  </cols>
  <sheetData>
    <row r="1" spans="1:3">
      <c r="A1" t="s">
        <v>0</v>
      </c>
      <c r="B1" s="2" t="s">
        <v>30</v>
      </c>
      <c r="C1" s="3" t="s">
        <v>63</v>
      </c>
    </row>
    <row r="2" spans="1:3">
      <c r="A2" s="1" t="s">
        <v>2</v>
      </c>
      <c r="B2" s="2">
        <v>55</v>
      </c>
      <c r="C2" s="3">
        <f>IF(VLOOKUP(Table134[[#This Row],[State]],Table13[],5,FALSE)=0,VLOOKUP(Table134[[#This Row],[State]],Table135[],2,FALSE),VLOOKUP(Table134[[#This Row],[State]],Table13[],8,FALSE))</f>
        <v>1</v>
      </c>
    </row>
    <row r="3" spans="1:3">
      <c r="A3" s="1" t="s">
        <v>21</v>
      </c>
      <c r="B3" s="2">
        <v>38</v>
      </c>
      <c r="C3" s="3">
        <f>IF(VLOOKUP(Table134[[#This Row],[State]],Table13[],5,FALSE)=0,VLOOKUP(Table134[[#This Row],[State]],Table135[],2,FALSE),VLOOKUP(Table134[[#This Row],[State]],Table13[],8,FALSE))</f>
        <v>6.9000000000000006E-2</v>
      </c>
    </row>
    <row r="4" spans="1:3">
      <c r="A4" s="1" t="s">
        <v>3</v>
      </c>
      <c r="B4" s="2">
        <v>29</v>
      </c>
      <c r="C4" s="3">
        <f>IF(VLOOKUP(Table134[[#This Row],[State]],Table13[],5,FALSE)=0,VLOOKUP(Table134[[#This Row],[State]],Table135[],2,FALSE),VLOOKUP(Table134[[#This Row],[State]],Table13[],8,FALSE))</f>
        <v>0.998</v>
      </c>
    </row>
    <row r="5" spans="1:3">
      <c r="A5" s="1" t="s">
        <v>16</v>
      </c>
      <c r="B5" s="2">
        <v>29</v>
      </c>
      <c r="C5" s="3">
        <f>IF(VLOOKUP(Table134[[#This Row],[State]],Table13[],5,FALSE)=0,VLOOKUP(Table134[[#This Row],[State]],Table135[],2,FALSE),VLOOKUP(Table134[[#This Row],[State]],Table13[],8,FALSE))</f>
        <v>0.54900000000000004</v>
      </c>
    </row>
    <row r="6" spans="1:3">
      <c r="A6" s="1" t="s">
        <v>4</v>
      </c>
      <c r="B6" s="2">
        <v>20</v>
      </c>
      <c r="C6" s="3">
        <f>IF(VLOOKUP(Table134[[#This Row],[State]],Table13[],5,FALSE)=0,VLOOKUP(Table134[[#This Row],[State]],Table135[],2,FALSE),VLOOKUP(Table134[[#This Row],[State]],Table13[],8,FALSE))</f>
        <v>0.98599999999999999</v>
      </c>
    </row>
    <row r="7" spans="1:3">
      <c r="A7" s="1" t="s">
        <v>12</v>
      </c>
      <c r="B7" s="2">
        <v>20</v>
      </c>
      <c r="C7" s="3">
        <f>IF(VLOOKUP(Table134[[#This Row],[State]],Table13[],5,FALSE)=0,VLOOKUP(Table134[[#This Row],[State]],Table135[],2,FALSE),VLOOKUP(Table134[[#This Row],[State]],Table13[],8,FALSE))</f>
        <v>0.83199999999999996</v>
      </c>
    </row>
    <row r="8" spans="1:3">
      <c r="A8" s="1" t="s">
        <v>18</v>
      </c>
      <c r="B8" s="2">
        <v>18</v>
      </c>
      <c r="C8" s="3">
        <f>IF(VLOOKUP(Table134[[#This Row],[State]],Table13[],5,FALSE)=0,VLOOKUP(Table134[[#This Row],[State]],Table135[],2,FALSE),VLOOKUP(Table134[[#This Row],[State]],Table13[],8,FALSE))</f>
        <v>0.42699999999999999</v>
      </c>
    </row>
    <row r="9" spans="1:3">
      <c r="A9" s="1" t="s">
        <v>10</v>
      </c>
      <c r="B9" s="2">
        <v>16</v>
      </c>
      <c r="C9" s="3">
        <f>IF(VLOOKUP(Table134[[#This Row],[State]],Table13[],5,FALSE)=0,VLOOKUP(Table134[[#This Row],[State]],Table135[],2,FALSE),VLOOKUP(Table134[[#This Row],[State]],Table13[],8,FALSE))</f>
        <v>0.85199999999999998</v>
      </c>
    </row>
    <row r="10" spans="1:3">
      <c r="A10" s="1" t="s">
        <v>20</v>
      </c>
      <c r="B10" s="2">
        <v>16</v>
      </c>
      <c r="C10" s="3">
        <f>IF(VLOOKUP(Table134[[#This Row],[State]],Table13[],5,FALSE)=0,VLOOKUP(Table134[[#This Row],[State]],Table135[],2,FALSE),VLOOKUP(Table134[[#This Row],[State]],Table13[],8,FALSE))</f>
        <v>0.20499999999999999</v>
      </c>
    </row>
    <row r="11" spans="1:3">
      <c r="A11" s="1" t="s">
        <v>15</v>
      </c>
      <c r="B11" s="2">
        <v>15</v>
      </c>
      <c r="C11" s="3">
        <f>IF(VLOOKUP(Table134[[#This Row],[State]],Table13[],5,FALSE)=0,VLOOKUP(Table134[[#This Row],[State]],Table135[],2,FALSE),VLOOKUP(Table134[[#This Row],[State]],Table13[],8,FALSE))</f>
        <v>0.59399999999999997</v>
      </c>
    </row>
    <row r="12" spans="1:3">
      <c r="A12" s="1" t="s">
        <v>5</v>
      </c>
      <c r="B12" s="2">
        <v>14</v>
      </c>
      <c r="C12" s="3">
        <f>IF(VLOOKUP(Table134[[#This Row],[State]],Table13[],5,FALSE)=0,VLOOKUP(Table134[[#This Row],[State]],Table135[],2,FALSE),VLOOKUP(Table134[[#This Row],[State]],Table13[],8,FALSE))</f>
        <v>0.98199999999999998</v>
      </c>
    </row>
    <row r="13" spans="1:3">
      <c r="A13" s="1" t="s">
        <v>8</v>
      </c>
      <c r="B13" s="2">
        <v>13</v>
      </c>
      <c r="C13" s="3">
        <f>IF(VLOOKUP(Table134[[#This Row],[State]],Table13[],5,FALSE)=0,VLOOKUP(Table134[[#This Row],[State]],Table135[],2,FALSE),VLOOKUP(Table134[[#This Row],[State]],Table13[],8,FALSE))</f>
        <v>0.90100000000000002</v>
      </c>
    </row>
    <row r="14" spans="1:3">
      <c r="A14" s="1" t="s">
        <v>6</v>
      </c>
      <c r="B14" s="2">
        <v>12</v>
      </c>
      <c r="C14" s="3">
        <f>IF(VLOOKUP(Table134[[#This Row],[State]],Table13[],5,FALSE)=0,VLOOKUP(Table134[[#This Row],[State]],Table135[],2,FALSE),VLOOKUP(Table134[[#This Row],[State]],Table13[],8,FALSE))</f>
        <v>0.97699999999999998</v>
      </c>
    </row>
    <row r="15" spans="1:3">
      <c r="A15" s="1" t="s">
        <v>56</v>
      </c>
      <c r="B15" s="2">
        <v>11</v>
      </c>
      <c r="C15" s="3">
        <f>IF(VLOOKUP(Table134[[#This Row],[State]],Table13[],5,FALSE)=0,VLOOKUP(Table134[[#This Row],[State]],Table135[],2,FALSE),VLOOKUP(Table134[[#This Row],[State]],Table13[],8,FALSE))</f>
        <v>1</v>
      </c>
    </row>
    <row r="16" spans="1:3">
      <c r="A16" s="1" t="s">
        <v>26</v>
      </c>
      <c r="B16" s="2">
        <v>11</v>
      </c>
      <c r="C16" s="3">
        <f>IF(VLOOKUP(Table134[[#This Row],[State]],Table13[],5,FALSE)=0,VLOOKUP(Table134[[#This Row],[State]],Table135[],2,FALSE),VLOOKUP(Table134[[#This Row],[State]],Table13[],8,FALSE))</f>
        <v>1.4E-2</v>
      </c>
    </row>
    <row r="17" spans="1:3">
      <c r="A17" s="1" t="s">
        <v>24</v>
      </c>
      <c r="B17" s="2">
        <v>11</v>
      </c>
      <c r="C17" s="3">
        <f>IF(VLOOKUP(Table134[[#This Row],[State]],Table13[],5,FALSE)=0,VLOOKUP(Table134[[#This Row],[State]],Table135[],2,FALSE),VLOOKUP(Table134[[#This Row],[State]],Table13[],8,FALSE))</f>
        <v>4.2999999999999997E-2</v>
      </c>
    </row>
    <row r="18" spans="1:3">
      <c r="A18" s="1" t="s">
        <v>19</v>
      </c>
      <c r="B18" s="2">
        <v>11</v>
      </c>
      <c r="C18" s="3">
        <f>IF(VLOOKUP(Table134[[#This Row],[State]],Table13[],5,FALSE)=0,VLOOKUP(Table134[[#This Row],[State]],Table135[],2,FALSE),VLOOKUP(Table134[[#This Row],[State]],Table13[],8,FALSE))</f>
        <v>0.41</v>
      </c>
    </row>
    <row r="19" spans="1:3">
      <c r="A19" s="1" t="s">
        <v>1</v>
      </c>
      <c r="B19" s="2">
        <v>10</v>
      </c>
      <c r="C19" s="3">
        <f>IF(VLOOKUP(Table134[[#This Row],[State]],Table13[],5,FALSE)=0,VLOOKUP(Table134[[#This Row],[State]],Table135[],2,FALSE),VLOOKUP(Table134[[#This Row],[State]],Table13[],8,FALSE))</f>
        <v>1</v>
      </c>
    </row>
    <row r="20" spans="1:3">
      <c r="A20" s="1" t="s">
        <v>22</v>
      </c>
      <c r="B20" s="2">
        <v>10</v>
      </c>
      <c r="C20" s="3">
        <f>IF(VLOOKUP(Table134[[#This Row],[State]],Table13[],5,FALSE)=0,VLOOKUP(Table134[[#This Row],[State]],Table135[],2,FALSE),VLOOKUP(Table134[[#This Row],[State]],Table13[],8,FALSE))</f>
        <v>7.3999999999999996E-2</v>
      </c>
    </row>
    <row r="21" spans="1:3">
      <c r="A21" s="1" t="s">
        <v>9</v>
      </c>
      <c r="B21" s="2">
        <v>10</v>
      </c>
      <c r="C21" s="3">
        <f>IF(VLOOKUP(Table134[[#This Row],[State]],Table13[],5,FALSE)=0,VLOOKUP(Table134[[#This Row],[State]],Table135[],2,FALSE),VLOOKUP(Table134[[#This Row],[State]],Table13[],8,FALSE))</f>
        <v>0.85299999999999998</v>
      </c>
    </row>
    <row r="22" spans="1:3">
      <c r="A22" s="1" t="s">
        <v>11</v>
      </c>
      <c r="B22" s="2">
        <v>10</v>
      </c>
      <c r="C22" s="3">
        <f>IF(VLOOKUP(Table134[[#This Row],[State]],Table13[],5,FALSE)=0,VLOOKUP(Table134[[#This Row],[State]],Table135[],2,FALSE),VLOOKUP(Table134[[#This Row],[State]],Table13[],8,FALSE))</f>
        <v>0.83199999999999996</v>
      </c>
    </row>
    <row r="23" spans="1:3">
      <c r="A23" s="1" t="s">
        <v>28</v>
      </c>
      <c r="B23" s="2">
        <v>9</v>
      </c>
      <c r="C23" s="3">
        <f>IF(VLOOKUP(Table134[[#This Row],[State]],Table13[],5,FALSE)=0,VLOOKUP(Table134[[#This Row],[State]],Table135[],2,FALSE),VLOOKUP(Table134[[#This Row],[State]],Table13[],8,FALSE))</f>
        <v>3.0000000000000001E-3</v>
      </c>
    </row>
    <row r="24" spans="1:3">
      <c r="A24" s="1" t="s">
        <v>57</v>
      </c>
      <c r="B24" s="2">
        <v>9</v>
      </c>
      <c r="C24" s="3">
        <f>IF(VLOOKUP(Table134[[#This Row],[State]],Table13[],5,FALSE)=0,VLOOKUP(Table134[[#This Row],[State]],Table135[],2,FALSE),VLOOKUP(Table134[[#This Row],[State]],Table13[],8,FALSE))</f>
        <v>9.0999999999999998E-2</v>
      </c>
    </row>
    <row r="25" spans="1:3">
      <c r="A25" s="1" t="s">
        <v>13</v>
      </c>
      <c r="B25" s="2">
        <v>9</v>
      </c>
      <c r="C25" s="3">
        <f>IF(VLOOKUP(Table134[[#This Row],[State]],Table13[],5,FALSE)=0,VLOOKUP(Table134[[#This Row],[State]],Table135[],2,FALSE),VLOOKUP(Table134[[#This Row],[State]],Table13[],8,FALSE))</f>
        <v>0.80800000000000005</v>
      </c>
    </row>
    <row r="26" spans="1:3">
      <c r="A26" s="1" t="s">
        <v>27</v>
      </c>
      <c r="B26" s="2">
        <v>8</v>
      </c>
      <c r="C26" s="3">
        <f>IF(VLOOKUP(Table134[[#This Row],[State]],Table13[],5,FALSE)=0,VLOOKUP(Table134[[#This Row],[State]],Table135[],2,FALSE),VLOOKUP(Table134[[#This Row],[State]],Table13[],8,FALSE))</f>
        <v>5.0000000000000001E-3</v>
      </c>
    </row>
    <row r="27" spans="1:3">
      <c r="A27" s="1" t="s">
        <v>48</v>
      </c>
      <c r="B27" s="2">
        <v>8</v>
      </c>
      <c r="C27" s="3">
        <f>IF(VLOOKUP(Table134[[#This Row],[State]],Table13[],5,FALSE)=0,VLOOKUP(Table134[[#This Row],[State]],Table135[],2,FALSE),VLOOKUP(Table134[[#This Row],[State]],Table13[],8,FALSE))</f>
        <v>5.0000000000000001E-3</v>
      </c>
    </row>
    <row r="28" spans="1:3">
      <c r="A28" s="1" t="s">
        <v>52</v>
      </c>
      <c r="B28" s="2">
        <v>7</v>
      </c>
      <c r="C28" s="3">
        <f>IF(VLOOKUP(Table134[[#This Row],[State]],Table13[],5,FALSE)=0,VLOOKUP(Table134[[#This Row],[State]],Table135[],2,FALSE),VLOOKUP(Table134[[#This Row],[State]],Table13[],8,FALSE))</f>
        <v>0</v>
      </c>
    </row>
    <row r="29" spans="1:3">
      <c r="A29" s="1" t="s">
        <v>35</v>
      </c>
      <c r="B29" s="2">
        <v>7</v>
      </c>
      <c r="C29" s="3">
        <f>IF(VLOOKUP(Table134[[#This Row],[State]],Table13[],5,FALSE)=0,VLOOKUP(Table134[[#This Row],[State]],Table135[],2,FALSE),VLOOKUP(Table134[[#This Row],[State]],Table13[],8,FALSE))</f>
        <v>0.97</v>
      </c>
    </row>
    <row r="30" spans="1:3">
      <c r="A30" s="1" t="s">
        <v>7</v>
      </c>
      <c r="B30" s="2">
        <v>7</v>
      </c>
      <c r="C30" s="3">
        <f>IF(VLOOKUP(Table134[[#This Row],[State]],Table13[],5,FALSE)=0,VLOOKUP(Table134[[#This Row],[State]],Table135[],2,FALSE),VLOOKUP(Table134[[#This Row],[State]],Table13[],8,FALSE))</f>
        <v>0.95099999999999996</v>
      </c>
    </row>
    <row r="31" spans="1:3">
      <c r="A31" s="1" t="s">
        <v>49</v>
      </c>
      <c r="B31" s="2">
        <v>6</v>
      </c>
      <c r="C31" s="3">
        <f>IF(VLOOKUP(Table134[[#This Row],[State]],Table13[],5,FALSE)=0,VLOOKUP(Table134[[#This Row],[State]],Table135[],2,FALSE),VLOOKUP(Table134[[#This Row],[State]],Table13[],8,FALSE))</f>
        <v>7.0000000000000001E-3</v>
      </c>
    </row>
    <row r="32" spans="1:3">
      <c r="A32" s="1" t="s">
        <v>45</v>
      </c>
      <c r="B32" s="2">
        <v>6</v>
      </c>
      <c r="C32" s="3">
        <f>IF(VLOOKUP(Table134[[#This Row],[State]],Table13[],5,FALSE)=0,VLOOKUP(Table134[[#This Row],[State]],Table135[],2,FALSE),VLOOKUP(Table134[[#This Row],[State]],Table13[],8,FALSE))</f>
        <v>3.5999999999999997E-2</v>
      </c>
    </row>
    <row r="33" spans="1:3">
      <c r="A33" s="1" t="s">
        <v>25</v>
      </c>
      <c r="B33" s="2">
        <v>6</v>
      </c>
      <c r="C33" s="3">
        <f>IF(VLOOKUP(Table134[[#This Row],[State]],Table13[],5,FALSE)=0,VLOOKUP(Table134[[#This Row],[State]],Table135[],2,FALSE),VLOOKUP(Table134[[#This Row],[State]],Table13[],8,FALSE))</f>
        <v>4.1000000000000002E-2</v>
      </c>
    </row>
    <row r="34" spans="1:3">
      <c r="A34" s="1" t="s">
        <v>23</v>
      </c>
      <c r="B34" s="2">
        <v>6</v>
      </c>
      <c r="C34" s="3">
        <f>IF(VLOOKUP(Table134[[#This Row],[State]],Table13[],5,FALSE)=0,VLOOKUP(Table134[[#This Row],[State]],Table135[],2,FALSE),VLOOKUP(Table134[[#This Row],[State]],Table13[],8,FALSE))</f>
        <v>4.1000000000000002E-2</v>
      </c>
    </row>
    <row r="35" spans="1:3">
      <c r="A35" s="1" t="s">
        <v>14</v>
      </c>
      <c r="B35" s="2">
        <v>6</v>
      </c>
      <c r="C35" s="3">
        <f>IF(VLOOKUP(Table134[[#This Row],[State]],Table13[],5,FALSE)=0,VLOOKUP(Table134[[#This Row],[State]],Table135[],2,FALSE),VLOOKUP(Table134[[#This Row],[State]],Table13[],8,FALSE))</f>
        <v>0.60499999999999998</v>
      </c>
    </row>
    <row r="36" spans="1:3">
      <c r="A36" s="1" t="s">
        <v>17</v>
      </c>
      <c r="B36" s="2">
        <v>6</v>
      </c>
      <c r="C36" s="3">
        <f>IF(VLOOKUP(Table134[[#This Row],[State]],Table13[],5,FALSE)=0,VLOOKUP(Table134[[#This Row],[State]],Table135[],2,FALSE),VLOOKUP(Table134[[#This Row],[State]],Table13[],8,FALSE))</f>
        <v>0.45400000000000001</v>
      </c>
    </row>
    <row r="37" spans="1:3">
      <c r="A37" s="1" t="s">
        <v>54</v>
      </c>
      <c r="B37" s="2">
        <v>5</v>
      </c>
      <c r="C37" s="3">
        <f>IF(VLOOKUP(Table134[[#This Row],[State]],Table13[],5,FALSE)=0,VLOOKUP(Table134[[#This Row],[State]],Table135[],2,FALSE),VLOOKUP(Table134[[#This Row],[State]],Table13[],8,FALSE))</f>
        <v>2E-3</v>
      </c>
    </row>
    <row r="38" spans="1:3">
      <c r="A38" s="1" t="s">
        <v>37</v>
      </c>
      <c r="B38" s="2">
        <v>5</v>
      </c>
      <c r="C38" s="3">
        <f>IF(VLOOKUP(Table134[[#This Row],[State]],Table13[],5,FALSE)=0,VLOOKUP(Table134[[#This Row],[State]],Table135[],2,FALSE),VLOOKUP(Table134[[#This Row],[State]],Table13[],8,FALSE))</f>
        <v>0.90600000000000003</v>
      </c>
    </row>
    <row r="39" spans="1:3">
      <c r="A39" s="1" t="s">
        <v>51</v>
      </c>
      <c r="B39" s="2">
        <v>4</v>
      </c>
      <c r="C39" s="3">
        <f>IF(VLOOKUP(Table134[[#This Row],[State]],Table13[],5,FALSE)=0,VLOOKUP(Table134[[#This Row],[State]],Table135[],2,FALSE),VLOOKUP(Table134[[#This Row],[State]],Table13[],8,FALSE))</f>
        <v>7.0000000000000001E-3</v>
      </c>
    </row>
    <row r="40" spans="1:3">
      <c r="A40" s="1" t="s">
        <v>55</v>
      </c>
      <c r="B40" s="2">
        <v>4</v>
      </c>
      <c r="C40" s="3">
        <f>IF(VLOOKUP(Table134[[#This Row],[State]],Table13[],5,FALSE)=0,VLOOKUP(Table134[[#This Row],[State]],Table135[],2,FALSE),VLOOKUP(Table134[[#This Row],[State]],Table13[],8,FALSE))</f>
        <v>0.99199999999999999</v>
      </c>
    </row>
    <row r="41" spans="1:3">
      <c r="A41" s="1" t="s">
        <v>33</v>
      </c>
      <c r="B41" s="2">
        <v>4</v>
      </c>
      <c r="C41" s="3">
        <f>IF(VLOOKUP(Table134[[#This Row],[State]],Table13[],5,FALSE)=0,VLOOKUP(Table134[[#This Row],[State]],Table135[],2,FALSE),VLOOKUP(Table134[[#This Row],[State]],Table13[],8,FALSE))</f>
        <v>0.95499999999999996</v>
      </c>
    </row>
    <row r="42" spans="1:3">
      <c r="A42" s="1" t="s">
        <v>38</v>
      </c>
      <c r="B42" s="2">
        <v>4</v>
      </c>
      <c r="C42" s="3">
        <f>IF(VLOOKUP(Table134[[#This Row],[State]],Table13[],5,FALSE)=0,VLOOKUP(Table134[[#This Row],[State]],Table135[],2,FALSE),VLOOKUP(Table134[[#This Row],[State]],Table13[],8,FALSE))</f>
        <v>0.78600000000000003</v>
      </c>
    </row>
    <row r="43" spans="1:3">
      <c r="A43" t="s">
        <v>29</v>
      </c>
      <c r="B43" s="2">
        <v>3</v>
      </c>
      <c r="C43" s="3">
        <f>IF(VLOOKUP(Table134[[#This Row],[State]],Table13[],5,FALSE)=0,VLOOKUP(Table134[[#This Row],[State]],Table135[],2,FALSE),VLOOKUP(Table134[[#This Row],[State]],Table13[],8,FALSE))</f>
        <v>1</v>
      </c>
    </row>
    <row r="44" spans="1:3">
      <c r="A44" s="1" t="s">
        <v>53</v>
      </c>
      <c r="B44" s="2">
        <v>3</v>
      </c>
      <c r="C44" s="3">
        <f>IF(VLOOKUP(Table134[[#This Row],[State]],Table13[],5,FALSE)=0,VLOOKUP(Table134[[#This Row],[State]],Table135[],2,FALSE),VLOOKUP(Table134[[#This Row],[State]],Table13[],8,FALSE))</f>
        <v>8.9999999999999993E-3</v>
      </c>
    </row>
    <row r="45" spans="1:3">
      <c r="A45" s="1" t="s">
        <v>31</v>
      </c>
      <c r="B45" s="2">
        <v>3</v>
      </c>
      <c r="C45" s="3">
        <f>IF(VLOOKUP(Table134[[#This Row],[State]],Table13[],5,FALSE)=0,VLOOKUP(Table134[[#This Row],[State]],Table135[],2,FALSE),VLOOKUP(Table134[[#This Row],[State]],Table13[],8,FALSE))</f>
        <v>0.98</v>
      </c>
    </row>
    <row r="46" spans="1:3">
      <c r="A46" s="1" t="s">
        <v>50</v>
      </c>
      <c r="B46" s="2">
        <v>3</v>
      </c>
      <c r="C46" s="3">
        <f>IF(VLOOKUP(Table134[[#This Row],[State]],Table13[],5,FALSE)=0,VLOOKUP(Table134[[#This Row],[State]],Table135[],2,FALSE),VLOOKUP(Table134[[#This Row],[State]],Table13[],8,FALSE))</f>
        <v>3.5000000000000003E-2</v>
      </c>
    </row>
    <row r="47" spans="1:3">
      <c r="A47" s="1" t="s">
        <v>46</v>
      </c>
      <c r="B47" s="2">
        <v>3</v>
      </c>
      <c r="C47" s="3">
        <f>IF(VLOOKUP(Table134[[#This Row],[State]],Table13[],5,FALSE)=0,VLOOKUP(Table134[[#This Row],[State]],Table135[],2,FALSE),VLOOKUP(Table134[[#This Row],[State]],Table13[],8,FALSE))</f>
        <v>5.8000000000000003E-2</v>
      </c>
    </row>
    <row r="48" spans="1:3">
      <c r="A48" s="1" t="s">
        <v>34</v>
      </c>
      <c r="B48" s="2">
        <v>3</v>
      </c>
      <c r="C48" s="3">
        <f>IF(VLOOKUP(Table134[[#This Row],[State]],Table13[],5,FALSE)=0,VLOOKUP(Table134[[#This Row],[State]],Table135[],2,FALSE),VLOOKUP(Table134[[#This Row],[State]],Table13[],8,FALSE))</f>
        <v>0.94</v>
      </c>
    </row>
    <row r="49" spans="1:3">
      <c r="A49" s="1" t="s">
        <v>47</v>
      </c>
      <c r="B49" s="2">
        <v>3</v>
      </c>
      <c r="C49" s="3">
        <f>IF(VLOOKUP(Table134[[#This Row],[State]],Table13[],5,FALSE)=0,VLOOKUP(Table134[[#This Row],[State]],Table135[],2,FALSE),VLOOKUP(Table134[[#This Row],[State]],Table13[],8,FALSE))</f>
        <v>6.8000000000000005E-2</v>
      </c>
    </row>
    <row r="50" spans="1:3">
      <c r="A50" s="1" t="s">
        <v>40</v>
      </c>
      <c r="B50" s="2">
        <v>3</v>
      </c>
      <c r="C50" s="3">
        <f>IF(VLOOKUP(Table134[[#This Row],[State]],Table13[],5,FALSE)=0,VLOOKUP(Table134[[#This Row],[State]],Table135[],2,FALSE),VLOOKUP(Table134[[#This Row],[State]],Table13[],8,FALSE))</f>
        <v>0.27</v>
      </c>
    </row>
    <row r="51" spans="1:3">
      <c r="A51" s="1" t="s">
        <v>44</v>
      </c>
      <c r="B51" s="2">
        <v>2</v>
      </c>
      <c r="C51" s="3">
        <f>IF(VLOOKUP(Table134[[#This Row],[State]],Table13[],5,FALSE)=0,VLOOKUP(Table134[[#This Row],[State]],Table135[],2,FALSE),VLOOKUP(Table134[[#This Row],[State]],Table13[],8,FALSE))</f>
        <v>1.2999999999999999E-2</v>
      </c>
    </row>
    <row r="52" spans="1:3">
      <c r="A52" s="1" t="s">
        <v>36</v>
      </c>
      <c r="B52" s="2">
        <v>2</v>
      </c>
      <c r="C52" s="3">
        <f>IF(VLOOKUP(Table134[[#This Row],[State]],Table13[],5,FALSE)=0,VLOOKUP(Table134[[#This Row],[State]],Table135[],2,FALSE),VLOOKUP(Table134[[#This Row],[State]],Table13[],8,FALSE))</f>
        <v>0.86199999999999999</v>
      </c>
    </row>
    <row r="53" spans="1:3">
      <c r="A53" s="1" t="s">
        <v>42</v>
      </c>
      <c r="B53" s="2">
        <v>1</v>
      </c>
      <c r="C53" s="3">
        <f>IF(VLOOKUP(Table134[[#This Row],[State]],Table13[],5,FALSE)=0,VLOOKUP(Table134[[#This Row],[State]],Table135[],2,FALSE),VLOOKUP(Table134[[#This Row],[State]],Table13[],8,FALSE))</f>
        <v>8.9999999999999993E-3</v>
      </c>
    </row>
    <row r="54" spans="1:3">
      <c r="A54" s="1" t="s">
        <v>32</v>
      </c>
      <c r="B54" s="2">
        <v>1</v>
      </c>
      <c r="C54" s="3">
        <f>IF(VLOOKUP(Table134[[#This Row],[State]],Table13[],5,FALSE)=0,VLOOKUP(Table134[[#This Row],[State]],Table135[],2,FALSE),VLOOKUP(Table134[[#This Row],[State]],Table13[],8,FALSE))</f>
        <v>0.93600000000000005</v>
      </c>
    </row>
    <row r="55" spans="1:3">
      <c r="A55" s="1" t="s">
        <v>43</v>
      </c>
      <c r="B55" s="2">
        <v>1</v>
      </c>
      <c r="C55" s="3">
        <f>IF(VLOOKUP(Table134[[#This Row],[State]],Table13[],5,FALSE)=0,VLOOKUP(Table134[[#This Row],[State]],Table135[],2,FALSE),VLOOKUP(Table134[[#This Row],[State]],Table13[],8,FALSE))</f>
        <v>9.1999999999999998E-2</v>
      </c>
    </row>
    <row r="56" spans="1:3">
      <c r="A56" s="1" t="s">
        <v>39</v>
      </c>
      <c r="B56" s="2">
        <v>1</v>
      </c>
      <c r="C56" s="3">
        <f>IF(VLOOKUP(Table134[[#This Row],[State]],Table13[],5,FALSE)=0,VLOOKUP(Table134[[#This Row],[State]],Table135[],2,FALSE),VLOOKUP(Table134[[#This Row],[State]],Table13[],8,FALSE))</f>
        <v>0.378</v>
      </c>
    </row>
    <row r="57" spans="1:3">
      <c r="A57" s="1" t="s">
        <v>41</v>
      </c>
      <c r="B57" s="2">
        <v>1</v>
      </c>
      <c r="C57" s="3">
        <f>IF(VLOOKUP(Table134[[#This Row],[State]],Table13[],5,FALSE)=0,VLOOKUP(Table134[[#This Row],[State]],Table135[],2,FALSE),VLOOKUP(Table134[[#This Row],[State]],Table13[],8,FALSE))</f>
        <v>0.51600000000000001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46" workbookViewId="0">
      <selection activeCell="H60" sqref="H60"/>
    </sheetView>
  </sheetViews>
  <sheetFormatPr baseColWidth="10" defaultRowHeight="15" x14ac:dyDescent="0"/>
  <cols>
    <col min="1" max="1" width="17.33203125" bestFit="1" customWidth="1"/>
    <col min="2" max="3" width="10.83203125" style="3"/>
  </cols>
  <sheetData>
    <row r="1" spans="1:3">
      <c r="A1" t="s">
        <v>0</v>
      </c>
      <c r="B1" s="3" t="s">
        <v>64</v>
      </c>
      <c r="C1" s="3" t="s">
        <v>65</v>
      </c>
    </row>
    <row r="2" spans="1:3">
      <c r="A2" s="1" t="s">
        <v>2</v>
      </c>
      <c r="B2" s="3">
        <v>1</v>
      </c>
      <c r="C2" s="3">
        <v>0.59699999999999998</v>
      </c>
    </row>
    <row r="3" spans="1:3">
      <c r="A3" t="s">
        <v>29</v>
      </c>
      <c r="B3" s="3">
        <v>1</v>
      </c>
      <c r="C3" s="3">
        <v>0.84099999999999997</v>
      </c>
    </row>
    <row r="4" spans="1:3">
      <c r="A4" s="1" t="s">
        <v>1</v>
      </c>
      <c r="B4" s="3">
        <v>1</v>
      </c>
      <c r="C4" s="3">
        <v>0.61199999999999999</v>
      </c>
    </row>
    <row r="5" spans="1:3">
      <c r="A5" s="1" t="s">
        <v>56</v>
      </c>
      <c r="B5" s="3">
        <v>1</v>
      </c>
      <c r="C5" s="3">
        <v>0.58699999999999997</v>
      </c>
    </row>
    <row r="6" spans="1:3">
      <c r="A6" s="1" t="s">
        <v>3</v>
      </c>
      <c r="B6" s="3">
        <v>0.998</v>
      </c>
      <c r="C6" s="3">
        <v>0.57899999999999996</v>
      </c>
    </row>
    <row r="7" spans="1:3">
      <c r="A7" s="1" t="s">
        <v>55</v>
      </c>
      <c r="B7" s="3">
        <v>0.99199999999999999</v>
      </c>
      <c r="C7" s="3">
        <v>0.59399999999999997</v>
      </c>
    </row>
    <row r="8" spans="1:3">
      <c r="A8" s="1" t="s">
        <v>4</v>
      </c>
      <c r="B8" s="3">
        <v>0.98599999999999999</v>
      </c>
    </row>
    <row r="9" spans="1:3">
      <c r="A9" s="1" t="s">
        <v>31</v>
      </c>
      <c r="B9" s="3">
        <v>0.98</v>
      </c>
      <c r="C9" s="3">
        <v>0.59299999999999997</v>
      </c>
    </row>
    <row r="10" spans="1:3">
      <c r="A10" s="1" t="s">
        <v>5</v>
      </c>
      <c r="B10" s="3">
        <v>0.98199999999999998</v>
      </c>
    </row>
    <row r="11" spans="1:3">
      <c r="A11" s="1" t="s">
        <v>6</v>
      </c>
      <c r="B11" s="3">
        <v>0.97699999999999998</v>
      </c>
    </row>
    <row r="12" spans="1:3">
      <c r="A12" s="1" t="s">
        <v>35</v>
      </c>
      <c r="B12" s="3">
        <v>0.97</v>
      </c>
    </row>
    <row r="13" spans="1:3">
      <c r="A13" s="1" t="s">
        <v>33</v>
      </c>
      <c r="B13" s="3">
        <v>0.95499999999999996</v>
      </c>
      <c r="C13" s="3">
        <v>0.54900000000000004</v>
      </c>
    </row>
    <row r="14" spans="1:3">
      <c r="A14" s="1" t="s">
        <v>7</v>
      </c>
      <c r="B14" s="3">
        <v>0.95099999999999996</v>
      </c>
    </row>
    <row r="15" spans="1:3">
      <c r="A15" s="1" t="s">
        <v>32</v>
      </c>
      <c r="B15" s="3">
        <v>0.93600000000000005</v>
      </c>
      <c r="C15" s="3">
        <v>0.54700000000000004</v>
      </c>
    </row>
    <row r="16" spans="1:3">
      <c r="A16" s="1" t="s">
        <v>34</v>
      </c>
      <c r="B16" s="3">
        <v>0.94</v>
      </c>
    </row>
    <row r="17" spans="1:2">
      <c r="A17" s="1" t="s">
        <v>37</v>
      </c>
      <c r="B17" s="3">
        <v>0.90600000000000003</v>
      </c>
    </row>
    <row r="18" spans="1:2">
      <c r="A18" s="1" t="s">
        <v>8</v>
      </c>
      <c r="B18" s="3">
        <v>0.90100000000000002</v>
      </c>
    </row>
    <row r="19" spans="1:2">
      <c r="A19" s="1" t="s">
        <v>36</v>
      </c>
      <c r="B19" s="3">
        <v>0.86199999999999999</v>
      </c>
    </row>
    <row r="20" spans="1:2">
      <c r="A20" s="1" t="s">
        <v>9</v>
      </c>
      <c r="B20" s="3">
        <v>0.85299999999999998</v>
      </c>
    </row>
    <row r="21" spans="1:2">
      <c r="A21" s="1" t="s">
        <v>10</v>
      </c>
      <c r="B21" s="3">
        <v>0.85199999999999998</v>
      </c>
    </row>
    <row r="22" spans="1:2">
      <c r="A22" s="1" t="s">
        <v>12</v>
      </c>
      <c r="B22" s="3">
        <v>0.83199999999999996</v>
      </c>
    </row>
    <row r="23" spans="1:2">
      <c r="A23" s="1" t="s">
        <v>11</v>
      </c>
      <c r="B23" s="3">
        <v>0.83199999999999996</v>
      </c>
    </row>
    <row r="24" spans="1:2">
      <c r="A24" s="1" t="s">
        <v>13</v>
      </c>
      <c r="B24" s="3">
        <v>0.80800000000000005</v>
      </c>
    </row>
    <row r="25" spans="1:2">
      <c r="A25" s="1" t="s">
        <v>38</v>
      </c>
      <c r="B25" s="3">
        <v>0.78600000000000003</v>
      </c>
    </row>
    <row r="26" spans="1:2">
      <c r="A26" s="1" t="s">
        <v>14</v>
      </c>
      <c r="B26" s="3">
        <v>0.60499999999999998</v>
      </c>
    </row>
    <row r="27" spans="1:2">
      <c r="A27" s="1" t="s">
        <v>15</v>
      </c>
      <c r="B27" s="3">
        <v>0.59399999999999997</v>
      </c>
    </row>
    <row r="28" spans="1:2">
      <c r="A28" s="1" t="s">
        <v>16</v>
      </c>
      <c r="B28" s="3">
        <v>0.54900000000000004</v>
      </c>
    </row>
    <row r="29" spans="1:2">
      <c r="A29" s="1" t="s">
        <v>41</v>
      </c>
      <c r="B29" s="3">
        <v>0.51600000000000001</v>
      </c>
    </row>
    <row r="30" spans="1:2">
      <c r="A30" s="1" t="s">
        <v>17</v>
      </c>
      <c r="B30" s="3">
        <v>0.45400000000000001</v>
      </c>
    </row>
    <row r="31" spans="1:2">
      <c r="A31" s="1" t="s">
        <v>18</v>
      </c>
      <c r="B31" s="3">
        <v>0.42699999999999999</v>
      </c>
    </row>
    <row r="32" spans="1:2">
      <c r="A32" s="1" t="s">
        <v>19</v>
      </c>
      <c r="B32" s="3">
        <v>0.41</v>
      </c>
    </row>
    <row r="33" spans="1:2">
      <c r="A33" s="1" t="s">
        <v>39</v>
      </c>
      <c r="B33" s="3">
        <v>0.378</v>
      </c>
    </row>
    <row r="34" spans="1:2">
      <c r="A34" s="1" t="s">
        <v>40</v>
      </c>
      <c r="B34" s="3">
        <v>0.27</v>
      </c>
    </row>
    <row r="35" spans="1:2">
      <c r="A35" s="1" t="s">
        <v>20</v>
      </c>
      <c r="B35" s="3">
        <v>0.20499999999999999</v>
      </c>
    </row>
    <row r="36" spans="1:2">
      <c r="A36" s="1" t="s">
        <v>43</v>
      </c>
      <c r="B36" s="3">
        <v>9.1999999999999998E-2</v>
      </c>
    </row>
    <row r="37" spans="1:2">
      <c r="A37" s="1" t="s">
        <v>57</v>
      </c>
      <c r="B37" s="3">
        <v>9.0999999999999998E-2</v>
      </c>
    </row>
    <row r="38" spans="1:2">
      <c r="A38" s="1" t="s">
        <v>22</v>
      </c>
      <c r="B38" s="3">
        <v>7.3999999999999996E-2</v>
      </c>
    </row>
    <row r="39" spans="1:2">
      <c r="A39" s="1" t="s">
        <v>21</v>
      </c>
      <c r="B39" s="3">
        <v>6.9000000000000006E-2</v>
      </c>
    </row>
    <row r="40" spans="1:2">
      <c r="A40" s="1" t="s">
        <v>47</v>
      </c>
      <c r="B40" s="3">
        <v>6.8000000000000005E-2</v>
      </c>
    </row>
    <row r="41" spans="1:2">
      <c r="A41" s="1" t="s">
        <v>46</v>
      </c>
      <c r="B41" s="3">
        <v>5.8000000000000003E-2</v>
      </c>
    </row>
    <row r="42" spans="1:2">
      <c r="A42" s="1" t="s">
        <v>24</v>
      </c>
      <c r="B42" s="3">
        <v>4.2999999999999997E-2</v>
      </c>
    </row>
    <row r="43" spans="1:2">
      <c r="A43" s="1" t="s">
        <v>25</v>
      </c>
      <c r="B43" s="3">
        <v>4.1000000000000002E-2</v>
      </c>
    </row>
    <row r="44" spans="1:2">
      <c r="A44" s="1" t="s">
        <v>23</v>
      </c>
      <c r="B44" s="3">
        <v>4.1000000000000002E-2</v>
      </c>
    </row>
    <row r="45" spans="1:2">
      <c r="A45" s="1" t="s">
        <v>45</v>
      </c>
      <c r="B45" s="3">
        <v>3.5999999999999997E-2</v>
      </c>
    </row>
    <row r="46" spans="1:2">
      <c r="A46" s="1" t="s">
        <v>50</v>
      </c>
      <c r="B46" s="3">
        <v>3.5000000000000003E-2</v>
      </c>
    </row>
    <row r="47" spans="1:2">
      <c r="A47" s="1" t="s">
        <v>26</v>
      </c>
      <c r="B47" s="3">
        <v>1.4E-2</v>
      </c>
    </row>
    <row r="48" spans="1:2">
      <c r="A48" s="1" t="s">
        <v>44</v>
      </c>
      <c r="B48" s="3">
        <v>1.2999999999999999E-2</v>
      </c>
    </row>
    <row r="49" spans="1:2">
      <c r="A49" s="1" t="s">
        <v>42</v>
      </c>
      <c r="B49" s="3">
        <v>8.9999999999999993E-3</v>
      </c>
    </row>
    <row r="50" spans="1:2">
      <c r="A50" s="1" t="s">
        <v>53</v>
      </c>
      <c r="B50" s="3">
        <v>8.9999999999999993E-3</v>
      </c>
    </row>
    <row r="51" spans="1:2">
      <c r="A51" s="1" t="s">
        <v>49</v>
      </c>
      <c r="B51" s="3">
        <v>7.0000000000000001E-3</v>
      </c>
    </row>
    <row r="52" spans="1:2">
      <c r="A52" s="1" t="s">
        <v>51</v>
      </c>
      <c r="B52" s="3">
        <v>7.0000000000000001E-3</v>
      </c>
    </row>
    <row r="53" spans="1:2">
      <c r="A53" s="1" t="s">
        <v>27</v>
      </c>
      <c r="B53" s="3">
        <v>5.0000000000000001E-3</v>
      </c>
    </row>
    <row r="54" spans="1:2">
      <c r="A54" s="1" t="s">
        <v>48</v>
      </c>
      <c r="B54" s="3">
        <v>5.0000000000000001E-3</v>
      </c>
    </row>
    <row r="55" spans="1:2">
      <c r="A55" s="1" t="s">
        <v>28</v>
      </c>
      <c r="B55" s="3">
        <v>3.0000000000000001E-3</v>
      </c>
    </row>
    <row r="56" spans="1:2">
      <c r="A56" s="1" t="s">
        <v>54</v>
      </c>
      <c r="B56" s="3">
        <v>2E-3</v>
      </c>
    </row>
    <row r="57" spans="1:2">
      <c r="A57" s="1" t="s">
        <v>52</v>
      </c>
      <c r="B57" s="3"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C2" sqref="C2"/>
    </sheetView>
  </sheetViews>
  <sheetFormatPr baseColWidth="10" defaultRowHeight="15" x14ac:dyDescent="0"/>
  <cols>
    <col min="1" max="1" width="17.33203125" bestFit="1" customWidth="1"/>
    <col min="2" max="2" width="8.6640625" style="2" bestFit="1" customWidth="1"/>
    <col min="3" max="3" width="10.33203125" bestFit="1" customWidth="1"/>
    <col min="4" max="4" width="10.1640625" bestFit="1" customWidth="1"/>
    <col min="5" max="5" width="12.1640625" bestFit="1" customWidth="1"/>
    <col min="6" max="7" width="11.33203125" bestFit="1" customWidth="1"/>
    <col min="8" max="8" width="12.1640625" style="3" bestFit="1" customWidth="1"/>
  </cols>
  <sheetData>
    <row r="1" spans="1:8">
      <c r="A1" t="s">
        <v>0</v>
      </c>
      <c r="B1" s="2" t="s">
        <v>30</v>
      </c>
      <c r="C1" s="2" t="s">
        <v>58</v>
      </c>
      <c r="D1" t="s">
        <v>59</v>
      </c>
      <c r="E1" t="s">
        <v>60</v>
      </c>
      <c r="F1" t="s">
        <v>61</v>
      </c>
      <c r="G1" t="s">
        <v>62</v>
      </c>
      <c r="H1" s="3" t="s">
        <v>63</v>
      </c>
    </row>
    <row r="2" spans="1:8">
      <c r="A2" s="1" t="s">
        <v>2</v>
      </c>
      <c r="B2" s="2">
        <v>55</v>
      </c>
      <c r="E2" s="4">
        <v>0</v>
      </c>
      <c r="F2" t="e">
        <f>(Table13[[#This Row],[D Votes]]+Table13[[#This Row],[R Votes]])/Table13[[#This Row],[Reporting]]-Table13[[#This Row],[D Votes]]-Table13[[#This Row],[R Votes]]</f>
        <v>#DIV/0!</v>
      </c>
      <c r="G2" t="e">
        <f>(Table13[[#This Row],[D Votes]]+Table13[[#This Row],[R Votes]])/Table13[[#This Row],[Reporting]]/2-Table13[[#This Row],[D Votes]]</f>
        <v>#DIV/0!</v>
      </c>
      <c r="H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" spans="1:8">
      <c r="A3" t="s">
        <v>29</v>
      </c>
      <c r="B3" s="2">
        <v>3</v>
      </c>
      <c r="E3" s="4">
        <v>0</v>
      </c>
      <c r="F3" t="e">
        <f>(Table13[[#This Row],[D Votes]]+Table13[[#This Row],[R Votes]])/Table13[[#This Row],[Reporting]]-Table13[[#This Row],[D Votes]]-Table13[[#This Row],[R Votes]]</f>
        <v>#DIV/0!</v>
      </c>
      <c r="G3" t="e">
        <f>(Table13[[#This Row],[D Votes]]+Table13[[#This Row],[R Votes]])/Table13[[#This Row],[Reporting]]/2-Table13[[#This Row],[D Votes]]</f>
        <v>#DIV/0!</v>
      </c>
      <c r="H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" spans="1:8">
      <c r="A4" s="1" t="s">
        <v>1</v>
      </c>
      <c r="B4" s="2">
        <v>10</v>
      </c>
      <c r="E4" s="4">
        <v>0</v>
      </c>
      <c r="F4" t="e">
        <f>(Table13[[#This Row],[D Votes]]+Table13[[#This Row],[R Votes]])/Table13[[#This Row],[Reporting]]-Table13[[#This Row],[D Votes]]-Table13[[#This Row],[R Votes]]</f>
        <v>#DIV/0!</v>
      </c>
      <c r="G4" t="e">
        <f>(Table13[[#This Row],[D Votes]]+Table13[[#This Row],[R Votes]])/Table13[[#This Row],[Reporting]]/2-Table13[[#This Row],[D Votes]]</f>
        <v>#DIV/0!</v>
      </c>
      <c r="H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" spans="1:8">
      <c r="A5" s="1" t="s">
        <v>56</v>
      </c>
      <c r="B5" s="2">
        <v>11</v>
      </c>
      <c r="E5" s="4">
        <v>0</v>
      </c>
      <c r="F5" t="e">
        <f>(Table13[[#This Row],[D Votes]]+Table13[[#This Row],[R Votes]])/Table13[[#This Row],[Reporting]]-Table13[[#This Row],[D Votes]]-Table13[[#This Row],[R Votes]]</f>
        <v>#DIV/0!</v>
      </c>
      <c r="G5" t="e">
        <f>(Table13[[#This Row],[D Votes]]+Table13[[#This Row],[R Votes]])/Table13[[#This Row],[Reporting]]/2-Table13[[#This Row],[D Votes]]</f>
        <v>#DIV/0!</v>
      </c>
      <c r="H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6" spans="1:8">
      <c r="A6" s="1" t="s">
        <v>52</v>
      </c>
      <c r="B6" s="2">
        <v>7</v>
      </c>
      <c r="E6" s="4">
        <v>0</v>
      </c>
      <c r="F6" t="e">
        <f>(Table13[[#This Row],[D Votes]]+Table13[[#This Row],[R Votes]])/Table13[[#This Row],[Reporting]]-Table13[[#This Row],[D Votes]]-Table13[[#This Row],[R Votes]]</f>
        <v>#DIV/0!</v>
      </c>
      <c r="G6" t="e">
        <f>(Table13[[#This Row],[D Votes]]+Table13[[#This Row],[R Votes]])/Table13[[#This Row],[Reporting]]/2-Table13[[#This Row],[D Votes]]</f>
        <v>#DIV/0!</v>
      </c>
      <c r="H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7" spans="1:8">
      <c r="A7" s="1" t="s">
        <v>3</v>
      </c>
      <c r="B7" s="2">
        <v>29</v>
      </c>
      <c r="E7" s="4">
        <v>0</v>
      </c>
      <c r="F7" t="e">
        <f>(Table13[[#This Row],[D Votes]]+Table13[[#This Row],[R Votes]])/Table13[[#This Row],[Reporting]]-Table13[[#This Row],[D Votes]]-Table13[[#This Row],[R Votes]]</f>
        <v>#DIV/0!</v>
      </c>
      <c r="G7" t="e">
        <f>(Table13[[#This Row],[D Votes]]+Table13[[#This Row],[R Votes]])/Table13[[#This Row],[Reporting]]/2-Table13[[#This Row],[D Votes]]</f>
        <v>#DIV/0!</v>
      </c>
      <c r="H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8" spans="1:8">
      <c r="A8" s="1" t="s">
        <v>54</v>
      </c>
      <c r="B8" s="2">
        <v>5</v>
      </c>
      <c r="E8" s="4">
        <v>0</v>
      </c>
      <c r="F8" t="e">
        <f>(Table13[[#This Row],[D Votes]]+Table13[[#This Row],[R Votes]])/Table13[[#This Row],[Reporting]]-Table13[[#This Row],[D Votes]]-Table13[[#This Row],[R Votes]]</f>
        <v>#DIV/0!</v>
      </c>
      <c r="G8" t="e">
        <f>(Table13[[#This Row],[D Votes]]+Table13[[#This Row],[R Votes]])/Table13[[#This Row],[Reporting]]/2-Table13[[#This Row],[D Votes]]</f>
        <v>#DIV/0!</v>
      </c>
      <c r="H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9" spans="1:8">
      <c r="A9" s="1" t="s">
        <v>28</v>
      </c>
      <c r="B9" s="2">
        <v>9</v>
      </c>
      <c r="E9" s="4">
        <v>0</v>
      </c>
      <c r="F9" t="e">
        <f>(Table13[[#This Row],[D Votes]]+Table13[[#This Row],[R Votes]])/Table13[[#This Row],[Reporting]]-Table13[[#This Row],[D Votes]]-Table13[[#This Row],[R Votes]]</f>
        <v>#DIV/0!</v>
      </c>
      <c r="G9" t="e">
        <f>(Table13[[#This Row],[D Votes]]+Table13[[#This Row],[R Votes]])/Table13[[#This Row],[Reporting]]/2-Table13[[#This Row],[D Votes]]</f>
        <v>#DIV/0!</v>
      </c>
      <c r="H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0" spans="1:8">
      <c r="A10" s="1" t="s">
        <v>27</v>
      </c>
      <c r="B10" s="2">
        <v>8</v>
      </c>
      <c r="C10" s="2"/>
      <c r="E10" s="4">
        <v>0</v>
      </c>
      <c r="F10" t="e">
        <f>(Table13[[#This Row],[D Votes]]+Table13[[#This Row],[R Votes]])/Table13[[#This Row],[Reporting]]-Table13[[#This Row],[D Votes]]-Table13[[#This Row],[R Votes]]</f>
        <v>#DIV/0!</v>
      </c>
      <c r="G10" t="e">
        <f>(Table13[[#This Row],[D Votes]]+Table13[[#This Row],[R Votes]])/Table13[[#This Row],[Reporting]]/2-Table13[[#This Row],[D Votes]]</f>
        <v>#DIV/0!</v>
      </c>
      <c r="H1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1" spans="1:8">
      <c r="A11" s="1" t="s">
        <v>48</v>
      </c>
      <c r="B11" s="2">
        <v>8</v>
      </c>
      <c r="E11" s="4">
        <v>0</v>
      </c>
      <c r="F11" t="e">
        <f>(Table13[[#This Row],[D Votes]]+Table13[[#This Row],[R Votes]])/Table13[[#This Row],[Reporting]]-Table13[[#This Row],[D Votes]]-Table13[[#This Row],[R Votes]]</f>
        <v>#DIV/0!</v>
      </c>
      <c r="G11" t="e">
        <f>(Table13[[#This Row],[D Votes]]+Table13[[#This Row],[R Votes]])/Table13[[#This Row],[Reporting]]/2-Table13[[#This Row],[D Votes]]</f>
        <v>#DIV/0!</v>
      </c>
      <c r="H1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2" spans="1:8">
      <c r="A12" s="1" t="s">
        <v>49</v>
      </c>
      <c r="B12" s="2">
        <v>6</v>
      </c>
      <c r="E12" s="4">
        <v>0</v>
      </c>
      <c r="F12" t="e">
        <f>(Table13[[#This Row],[D Votes]]+Table13[[#This Row],[R Votes]])/Table13[[#This Row],[Reporting]]-Table13[[#This Row],[D Votes]]-Table13[[#This Row],[R Votes]]</f>
        <v>#DIV/0!</v>
      </c>
      <c r="G12" t="e">
        <f>(Table13[[#This Row],[D Votes]]+Table13[[#This Row],[R Votes]])/Table13[[#This Row],[Reporting]]/2-Table13[[#This Row],[D Votes]]</f>
        <v>#DIV/0!</v>
      </c>
      <c r="H1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3" spans="1:8">
      <c r="A13" s="1" t="s">
        <v>51</v>
      </c>
      <c r="B13" s="2">
        <v>4</v>
      </c>
      <c r="E13" s="4">
        <v>0</v>
      </c>
      <c r="F13" t="e">
        <f>(Table13[[#This Row],[D Votes]]+Table13[[#This Row],[R Votes]])/Table13[[#This Row],[Reporting]]-Table13[[#This Row],[D Votes]]-Table13[[#This Row],[R Votes]]</f>
        <v>#DIV/0!</v>
      </c>
      <c r="G13" t="e">
        <f>(Table13[[#This Row],[D Votes]]+Table13[[#This Row],[R Votes]])/Table13[[#This Row],[Reporting]]/2-Table13[[#This Row],[D Votes]]</f>
        <v>#DIV/0!</v>
      </c>
      <c r="H1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4" spans="1:8">
      <c r="A14" s="1" t="s">
        <v>42</v>
      </c>
      <c r="B14" s="2">
        <v>1</v>
      </c>
      <c r="E14" s="4">
        <v>0</v>
      </c>
      <c r="F14" t="e">
        <f>(Table13[[#This Row],[D Votes]]+Table13[[#This Row],[R Votes]])/Table13[[#This Row],[Reporting]]-Table13[[#This Row],[D Votes]]-Table13[[#This Row],[R Votes]]</f>
        <v>#DIV/0!</v>
      </c>
      <c r="G14" t="e">
        <f>(Table13[[#This Row],[D Votes]]+Table13[[#This Row],[R Votes]])/Table13[[#This Row],[Reporting]]/2-Table13[[#This Row],[D Votes]]</f>
        <v>#DIV/0!</v>
      </c>
      <c r="H1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5" spans="1:8">
      <c r="A15" s="1" t="s">
        <v>53</v>
      </c>
      <c r="B15" s="2">
        <v>3</v>
      </c>
      <c r="E15" s="4">
        <v>0</v>
      </c>
      <c r="F15" t="e">
        <f>(Table13[[#This Row],[D Votes]]+Table13[[#This Row],[R Votes]])/Table13[[#This Row],[Reporting]]-Table13[[#This Row],[D Votes]]-Table13[[#This Row],[R Votes]]</f>
        <v>#DIV/0!</v>
      </c>
      <c r="G15" t="e">
        <f>(Table13[[#This Row],[D Votes]]+Table13[[#This Row],[R Votes]])/Table13[[#This Row],[Reporting]]/2-Table13[[#This Row],[D Votes]]</f>
        <v>#DIV/0!</v>
      </c>
      <c r="H1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6" spans="1:8">
      <c r="A16" s="1" t="s">
        <v>55</v>
      </c>
      <c r="B16" s="2">
        <v>4</v>
      </c>
      <c r="E16" s="4">
        <v>0</v>
      </c>
      <c r="F16" t="e">
        <f>(Table13[[#This Row],[D Votes]]+Table13[[#This Row],[R Votes]])/Table13[[#This Row],[Reporting]]-Table13[[#This Row],[D Votes]]-Table13[[#This Row],[R Votes]]</f>
        <v>#DIV/0!</v>
      </c>
      <c r="G16" t="e">
        <f>(Table13[[#This Row],[D Votes]]+Table13[[#This Row],[R Votes]])/Table13[[#This Row],[Reporting]]/2-Table13[[#This Row],[D Votes]]</f>
        <v>#DIV/0!</v>
      </c>
      <c r="H1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7" spans="1:8">
      <c r="A17" s="1" t="s">
        <v>44</v>
      </c>
      <c r="B17" s="2">
        <v>2</v>
      </c>
      <c r="E17" s="4">
        <v>0</v>
      </c>
      <c r="F17" t="e">
        <f>(Table13[[#This Row],[D Votes]]+Table13[[#This Row],[R Votes]])/Table13[[#This Row],[Reporting]]-Table13[[#This Row],[D Votes]]-Table13[[#This Row],[R Votes]]</f>
        <v>#DIV/0!</v>
      </c>
      <c r="G17" t="e">
        <f>(Table13[[#This Row],[D Votes]]+Table13[[#This Row],[R Votes]])/Table13[[#This Row],[Reporting]]/2-Table13[[#This Row],[D Votes]]</f>
        <v>#DIV/0!</v>
      </c>
      <c r="H1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8" spans="1:8">
      <c r="A18" s="1" t="s">
        <v>4</v>
      </c>
      <c r="B18" s="2">
        <v>20</v>
      </c>
      <c r="E18" s="4">
        <v>0</v>
      </c>
      <c r="F18" t="e">
        <f>(Table13[[#This Row],[D Votes]]+Table13[[#This Row],[R Votes]])/Table13[[#This Row],[Reporting]]-Table13[[#This Row],[D Votes]]-Table13[[#This Row],[R Votes]]</f>
        <v>#DIV/0!</v>
      </c>
      <c r="G18" t="e">
        <f>(Table13[[#This Row],[D Votes]]+Table13[[#This Row],[R Votes]])/Table13[[#This Row],[Reporting]]/2-Table13[[#This Row],[D Votes]]</f>
        <v>#DIV/0!</v>
      </c>
      <c r="H1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9" spans="1:8">
      <c r="A19" s="1" t="s">
        <v>26</v>
      </c>
      <c r="B19" s="2">
        <v>11</v>
      </c>
      <c r="E19" s="4">
        <v>0</v>
      </c>
      <c r="F19" t="e">
        <f>(Table13[[#This Row],[D Votes]]+Table13[[#This Row],[R Votes]])/Table13[[#This Row],[Reporting]]-Table13[[#This Row],[D Votes]]-Table13[[#This Row],[R Votes]]</f>
        <v>#DIV/0!</v>
      </c>
      <c r="G19" t="e">
        <f>(Table13[[#This Row],[D Votes]]+Table13[[#This Row],[R Votes]])/Table13[[#This Row],[Reporting]]/2-Table13[[#This Row],[D Votes]]</f>
        <v>#DIV/0!</v>
      </c>
      <c r="H1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0" spans="1:8">
      <c r="A20" s="1" t="s">
        <v>31</v>
      </c>
      <c r="B20" s="2">
        <v>3</v>
      </c>
      <c r="E20" s="4">
        <v>0</v>
      </c>
      <c r="F20" t="e">
        <f>(Table13[[#This Row],[D Votes]]+Table13[[#This Row],[R Votes]])/Table13[[#This Row],[Reporting]]-Table13[[#This Row],[D Votes]]-Table13[[#This Row],[R Votes]]</f>
        <v>#DIV/0!</v>
      </c>
      <c r="G20" t="e">
        <f>(Table13[[#This Row],[D Votes]]+Table13[[#This Row],[R Votes]])/Table13[[#This Row],[Reporting]]/2-Table13[[#This Row],[D Votes]]</f>
        <v>#DIV/0!</v>
      </c>
      <c r="H2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1" spans="1:8">
      <c r="A21" s="1" t="s">
        <v>5</v>
      </c>
      <c r="B21" s="2">
        <v>14</v>
      </c>
      <c r="E21" s="4">
        <v>0</v>
      </c>
      <c r="F21" t="e">
        <f>(Table13[[#This Row],[D Votes]]+Table13[[#This Row],[R Votes]])/Table13[[#This Row],[Reporting]]-Table13[[#This Row],[D Votes]]-Table13[[#This Row],[R Votes]]</f>
        <v>#DIV/0!</v>
      </c>
      <c r="G21" t="e">
        <f>(Table13[[#This Row],[D Votes]]+Table13[[#This Row],[R Votes]])/Table13[[#This Row],[Reporting]]/2-Table13[[#This Row],[D Votes]]</f>
        <v>#DIV/0!</v>
      </c>
      <c r="H2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2" spans="1:8">
      <c r="A22" s="1" t="s">
        <v>6</v>
      </c>
      <c r="B22" s="2">
        <v>12</v>
      </c>
      <c r="E22" s="4">
        <v>0</v>
      </c>
      <c r="F22" t="e">
        <f>(Table13[[#This Row],[D Votes]]+Table13[[#This Row],[R Votes]])/Table13[[#This Row],[Reporting]]-Table13[[#This Row],[D Votes]]-Table13[[#This Row],[R Votes]]</f>
        <v>#DIV/0!</v>
      </c>
      <c r="G22" t="e">
        <f>(Table13[[#This Row],[D Votes]]+Table13[[#This Row],[R Votes]])/Table13[[#This Row],[Reporting]]/2-Table13[[#This Row],[D Votes]]</f>
        <v>#DIV/0!</v>
      </c>
      <c r="H2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3" spans="1:8">
      <c r="A23" s="1" t="s">
        <v>35</v>
      </c>
      <c r="B23" s="2">
        <v>7</v>
      </c>
      <c r="E23" s="4">
        <v>0</v>
      </c>
      <c r="F23" t="e">
        <f>(Table13[[#This Row],[D Votes]]+Table13[[#This Row],[R Votes]])/Table13[[#This Row],[Reporting]]-Table13[[#This Row],[D Votes]]-Table13[[#This Row],[R Votes]]</f>
        <v>#DIV/0!</v>
      </c>
      <c r="G23" t="e">
        <f>(Table13[[#This Row],[D Votes]]+Table13[[#This Row],[R Votes]])/Table13[[#This Row],[Reporting]]/2-Table13[[#This Row],[D Votes]]</f>
        <v>#DIV/0!</v>
      </c>
      <c r="H2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4" spans="1:8">
      <c r="A24" s="1" t="s">
        <v>50</v>
      </c>
      <c r="B24" s="2">
        <v>3</v>
      </c>
      <c r="E24" s="4">
        <v>0</v>
      </c>
      <c r="F24" t="e">
        <f>(Table13[[#This Row],[D Votes]]+Table13[[#This Row],[R Votes]])/Table13[[#This Row],[Reporting]]-Table13[[#This Row],[D Votes]]-Table13[[#This Row],[R Votes]]</f>
        <v>#DIV/0!</v>
      </c>
      <c r="G24" t="e">
        <f>(Table13[[#This Row],[D Votes]]+Table13[[#This Row],[R Votes]])/Table13[[#This Row],[Reporting]]/2-Table13[[#This Row],[D Votes]]</f>
        <v>#DIV/0!</v>
      </c>
      <c r="H2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5" spans="1:8">
      <c r="A25" s="1" t="s">
        <v>45</v>
      </c>
      <c r="B25" s="2">
        <v>6</v>
      </c>
      <c r="E25" s="4">
        <v>0</v>
      </c>
      <c r="F25" t="e">
        <f>(Table13[[#This Row],[D Votes]]+Table13[[#This Row],[R Votes]])/Table13[[#This Row],[Reporting]]-Table13[[#This Row],[D Votes]]-Table13[[#This Row],[R Votes]]</f>
        <v>#DIV/0!</v>
      </c>
      <c r="G25" t="e">
        <f>(Table13[[#This Row],[D Votes]]+Table13[[#This Row],[R Votes]])/Table13[[#This Row],[Reporting]]/2-Table13[[#This Row],[D Votes]]</f>
        <v>#DIV/0!</v>
      </c>
      <c r="H2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6" spans="1:8">
      <c r="A26" s="1" t="s">
        <v>25</v>
      </c>
      <c r="B26" s="2">
        <v>6</v>
      </c>
      <c r="E26" s="4">
        <v>0</v>
      </c>
      <c r="F26" t="e">
        <f>(Table13[[#This Row],[D Votes]]+Table13[[#This Row],[R Votes]])/Table13[[#This Row],[Reporting]]-Table13[[#This Row],[D Votes]]-Table13[[#This Row],[R Votes]]</f>
        <v>#DIV/0!</v>
      </c>
      <c r="G26" t="e">
        <f>(Table13[[#This Row],[D Votes]]+Table13[[#This Row],[R Votes]])/Table13[[#This Row],[Reporting]]/2-Table13[[#This Row],[D Votes]]</f>
        <v>#DIV/0!</v>
      </c>
      <c r="H2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7" spans="1:8">
      <c r="A27" s="1" t="s">
        <v>23</v>
      </c>
      <c r="B27" s="2">
        <v>6</v>
      </c>
      <c r="E27" s="4">
        <v>0</v>
      </c>
      <c r="F27" t="e">
        <f>(Table13[[#This Row],[D Votes]]+Table13[[#This Row],[R Votes]])/Table13[[#This Row],[Reporting]]-Table13[[#This Row],[D Votes]]-Table13[[#This Row],[R Votes]]</f>
        <v>#DIV/0!</v>
      </c>
      <c r="G27" t="e">
        <f>(Table13[[#This Row],[D Votes]]+Table13[[#This Row],[R Votes]])/Table13[[#This Row],[Reporting]]/2-Table13[[#This Row],[D Votes]]</f>
        <v>#DIV/0!</v>
      </c>
      <c r="H2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8" spans="1:8">
      <c r="A28" s="1" t="s">
        <v>33</v>
      </c>
      <c r="B28" s="2">
        <v>4</v>
      </c>
      <c r="E28" s="4">
        <v>0</v>
      </c>
      <c r="F28" t="e">
        <f>(Table13[[#This Row],[D Votes]]+Table13[[#This Row],[R Votes]])/Table13[[#This Row],[Reporting]]-Table13[[#This Row],[D Votes]]-Table13[[#This Row],[R Votes]]</f>
        <v>#DIV/0!</v>
      </c>
      <c r="G28" t="e">
        <f>(Table13[[#This Row],[D Votes]]+Table13[[#This Row],[R Votes]])/Table13[[#This Row],[Reporting]]/2-Table13[[#This Row],[D Votes]]</f>
        <v>#DIV/0!</v>
      </c>
      <c r="H2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9" spans="1:8">
      <c r="A29" s="1" t="s">
        <v>24</v>
      </c>
      <c r="B29" s="2">
        <v>11</v>
      </c>
      <c r="E29" s="4">
        <v>0</v>
      </c>
      <c r="F29" t="e">
        <f>(Table13[[#This Row],[D Votes]]+Table13[[#This Row],[R Votes]])/Table13[[#This Row],[Reporting]]-Table13[[#This Row],[D Votes]]-Table13[[#This Row],[R Votes]]</f>
        <v>#DIV/0!</v>
      </c>
      <c r="G29" t="e">
        <f>(Table13[[#This Row],[D Votes]]+Table13[[#This Row],[R Votes]])/Table13[[#This Row],[Reporting]]/2-Table13[[#This Row],[D Votes]]</f>
        <v>#DIV/0!</v>
      </c>
      <c r="H2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0" spans="1:8">
      <c r="A30" s="1" t="s">
        <v>7</v>
      </c>
      <c r="B30" s="2">
        <v>7</v>
      </c>
      <c r="E30" s="4">
        <v>0</v>
      </c>
      <c r="F30" t="e">
        <f>(Table13[[#This Row],[D Votes]]+Table13[[#This Row],[R Votes]])/Table13[[#This Row],[Reporting]]-Table13[[#This Row],[D Votes]]-Table13[[#This Row],[R Votes]]</f>
        <v>#DIV/0!</v>
      </c>
      <c r="G30" t="e">
        <f>(Table13[[#This Row],[D Votes]]+Table13[[#This Row],[R Votes]])/Table13[[#This Row],[Reporting]]/2-Table13[[#This Row],[D Votes]]</f>
        <v>#DIV/0!</v>
      </c>
      <c r="H3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1" spans="1:8">
      <c r="A31" s="1" t="s">
        <v>32</v>
      </c>
      <c r="B31" s="2">
        <v>1</v>
      </c>
      <c r="E31" s="4">
        <v>0</v>
      </c>
      <c r="F31" t="e">
        <f>(Table13[[#This Row],[D Votes]]+Table13[[#This Row],[R Votes]])/Table13[[#This Row],[Reporting]]-Table13[[#This Row],[D Votes]]-Table13[[#This Row],[R Votes]]</f>
        <v>#DIV/0!</v>
      </c>
      <c r="G31" t="e">
        <f>(Table13[[#This Row],[D Votes]]+Table13[[#This Row],[R Votes]])/Table13[[#This Row],[Reporting]]/2-Table13[[#This Row],[D Votes]]</f>
        <v>#DIV/0!</v>
      </c>
      <c r="H3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2" spans="1:8">
      <c r="A32" s="1" t="s">
        <v>46</v>
      </c>
      <c r="B32" s="2">
        <v>3</v>
      </c>
      <c r="E32" s="4">
        <v>0</v>
      </c>
      <c r="F32" t="e">
        <f>(Table13[[#This Row],[D Votes]]+Table13[[#This Row],[R Votes]])/Table13[[#This Row],[Reporting]]-Table13[[#This Row],[D Votes]]-Table13[[#This Row],[R Votes]]</f>
        <v>#DIV/0!</v>
      </c>
      <c r="G32" t="e">
        <f>(Table13[[#This Row],[D Votes]]+Table13[[#This Row],[R Votes]])/Table13[[#This Row],[Reporting]]/2-Table13[[#This Row],[D Votes]]</f>
        <v>#DIV/0!</v>
      </c>
      <c r="H3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3" spans="1:8">
      <c r="A33" s="1" t="s">
        <v>34</v>
      </c>
      <c r="B33" s="2">
        <v>3</v>
      </c>
      <c r="E33" s="4">
        <v>0</v>
      </c>
      <c r="F33" t="e">
        <f>(Table13[[#This Row],[D Votes]]+Table13[[#This Row],[R Votes]])/Table13[[#This Row],[Reporting]]-Table13[[#This Row],[D Votes]]-Table13[[#This Row],[R Votes]]</f>
        <v>#DIV/0!</v>
      </c>
      <c r="G33" t="e">
        <f>(Table13[[#This Row],[D Votes]]+Table13[[#This Row],[R Votes]])/Table13[[#This Row],[Reporting]]/2-Table13[[#This Row],[D Votes]]</f>
        <v>#DIV/0!</v>
      </c>
      <c r="H3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4" spans="1:8">
      <c r="A34" s="1" t="s">
        <v>47</v>
      </c>
      <c r="B34" s="2">
        <v>3</v>
      </c>
      <c r="E34" s="4">
        <v>0</v>
      </c>
      <c r="F34" t="e">
        <f>(Table13[[#This Row],[D Votes]]+Table13[[#This Row],[R Votes]])/Table13[[#This Row],[Reporting]]-Table13[[#This Row],[D Votes]]-Table13[[#This Row],[R Votes]]</f>
        <v>#DIV/0!</v>
      </c>
      <c r="G34" t="e">
        <f>(Table13[[#This Row],[D Votes]]+Table13[[#This Row],[R Votes]])/Table13[[#This Row],[Reporting]]/2-Table13[[#This Row],[D Votes]]</f>
        <v>#DIV/0!</v>
      </c>
      <c r="H3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5" spans="1:8">
      <c r="A35" s="1" t="s">
        <v>21</v>
      </c>
      <c r="B35" s="2">
        <v>38</v>
      </c>
      <c r="E35" s="4">
        <v>0</v>
      </c>
      <c r="F35" t="e">
        <f>(Table13[[#This Row],[D Votes]]+Table13[[#This Row],[R Votes]])/Table13[[#This Row],[Reporting]]-Table13[[#This Row],[D Votes]]-Table13[[#This Row],[R Votes]]</f>
        <v>#DIV/0!</v>
      </c>
      <c r="G35" t="e">
        <f>(Table13[[#This Row],[D Votes]]+Table13[[#This Row],[R Votes]])/Table13[[#This Row],[Reporting]]/2-Table13[[#This Row],[D Votes]]</f>
        <v>#DIV/0!</v>
      </c>
      <c r="H3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6" spans="1:8">
      <c r="A36" s="1" t="s">
        <v>22</v>
      </c>
      <c r="B36" s="2">
        <v>10</v>
      </c>
      <c r="E36" s="4">
        <v>0</v>
      </c>
      <c r="F36" t="e">
        <f>(Table13[[#This Row],[D Votes]]+Table13[[#This Row],[R Votes]])/Table13[[#This Row],[Reporting]]-Table13[[#This Row],[D Votes]]-Table13[[#This Row],[R Votes]]</f>
        <v>#DIV/0!</v>
      </c>
      <c r="G36" t="e">
        <f>(Table13[[#This Row],[D Votes]]+Table13[[#This Row],[R Votes]])/Table13[[#This Row],[Reporting]]/2-Table13[[#This Row],[D Votes]]</f>
        <v>#DIV/0!</v>
      </c>
      <c r="H3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7" spans="1:8">
      <c r="A37" s="1" t="s">
        <v>57</v>
      </c>
      <c r="B37" s="2">
        <v>9</v>
      </c>
      <c r="E37" s="4">
        <v>0</v>
      </c>
      <c r="F37" t="e">
        <f>(Table13[[#This Row],[D Votes]]+Table13[[#This Row],[R Votes]])/Table13[[#This Row],[Reporting]]-Table13[[#This Row],[D Votes]]-Table13[[#This Row],[R Votes]]</f>
        <v>#DIV/0!</v>
      </c>
      <c r="G37" t="e">
        <f>(Table13[[#This Row],[D Votes]]+Table13[[#This Row],[R Votes]])/Table13[[#This Row],[Reporting]]/2-Table13[[#This Row],[D Votes]]</f>
        <v>#DIV/0!</v>
      </c>
      <c r="H3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8" spans="1:8">
      <c r="A38" s="1" t="s">
        <v>43</v>
      </c>
      <c r="B38" s="2">
        <v>1</v>
      </c>
      <c r="E38" s="4">
        <v>0</v>
      </c>
      <c r="F38" t="e">
        <f>(Table13[[#This Row],[D Votes]]+Table13[[#This Row],[R Votes]])/Table13[[#This Row],[Reporting]]-Table13[[#This Row],[D Votes]]-Table13[[#This Row],[R Votes]]</f>
        <v>#DIV/0!</v>
      </c>
      <c r="G38" t="e">
        <f>(Table13[[#This Row],[D Votes]]+Table13[[#This Row],[R Votes]])/Table13[[#This Row],[Reporting]]/2-Table13[[#This Row],[D Votes]]</f>
        <v>#DIV/0!</v>
      </c>
      <c r="H3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9" spans="1:8">
      <c r="A39" s="1" t="s">
        <v>37</v>
      </c>
      <c r="B39" s="2">
        <v>5</v>
      </c>
      <c r="E39" s="4">
        <v>0</v>
      </c>
      <c r="F39" t="e">
        <f>(Table13[[#This Row],[D Votes]]+Table13[[#This Row],[R Votes]])/Table13[[#This Row],[Reporting]]-Table13[[#This Row],[D Votes]]-Table13[[#This Row],[R Votes]]</f>
        <v>#DIV/0!</v>
      </c>
      <c r="G39" t="e">
        <f>(Table13[[#This Row],[D Votes]]+Table13[[#This Row],[R Votes]])/Table13[[#This Row],[Reporting]]/2-Table13[[#This Row],[D Votes]]</f>
        <v>#DIV/0!</v>
      </c>
      <c r="H3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0" spans="1:8">
      <c r="A40" s="1" t="s">
        <v>8</v>
      </c>
      <c r="B40" s="2">
        <v>13</v>
      </c>
      <c r="E40" s="4">
        <v>0</v>
      </c>
      <c r="F40" t="e">
        <f>(Table13[[#This Row],[D Votes]]+Table13[[#This Row],[R Votes]])/Table13[[#This Row],[Reporting]]-Table13[[#This Row],[D Votes]]-Table13[[#This Row],[R Votes]]</f>
        <v>#DIV/0!</v>
      </c>
      <c r="G40" t="e">
        <f>(Table13[[#This Row],[D Votes]]+Table13[[#This Row],[R Votes]])/Table13[[#This Row],[Reporting]]/2-Table13[[#This Row],[D Votes]]</f>
        <v>#DIV/0!</v>
      </c>
      <c r="H4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1" spans="1:8">
      <c r="A41" s="1" t="s">
        <v>36</v>
      </c>
      <c r="B41" s="2">
        <v>2</v>
      </c>
      <c r="E41" s="4">
        <v>0</v>
      </c>
      <c r="F41" t="e">
        <f>(Table13[[#This Row],[D Votes]]+Table13[[#This Row],[R Votes]])/Table13[[#This Row],[Reporting]]-Table13[[#This Row],[D Votes]]-Table13[[#This Row],[R Votes]]</f>
        <v>#DIV/0!</v>
      </c>
      <c r="G41" t="e">
        <f>(Table13[[#This Row],[D Votes]]+Table13[[#This Row],[R Votes]])/Table13[[#This Row],[Reporting]]/2-Table13[[#This Row],[D Votes]]</f>
        <v>#DIV/0!</v>
      </c>
      <c r="H4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2" spans="1:8">
      <c r="A42" s="1" t="s">
        <v>9</v>
      </c>
      <c r="B42" s="2">
        <v>10</v>
      </c>
      <c r="E42" s="4">
        <v>0</v>
      </c>
      <c r="F42" t="e">
        <f>(Table13[[#This Row],[D Votes]]+Table13[[#This Row],[R Votes]])/Table13[[#This Row],[Reporting]]-Table13[[#This Row],[D Votes]]-Table13[[#This Row],[R Votes]]</f>
        <v>#DIV/0!</v>
      </c>
      <c r="G42" t="e">
        <f>(Table13[[#This Row],[D Votes]]+Table13[[#This Row],[R Votes]])/Table13[[#This Row],[Reporting]]/2-Table13[[#This Row],[D Votes]]</f>
        <v>#DIV/0!</v>
      </c>
      <c r="H4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3" spans="1:8">
      <c r="A43" s="1" t="s">
        <v>10</v>
      </c>
      <c r="B43" s="2">
        <v>16</v>
      </c>
      <c r="E43" s="4">
        <v>0</v>
      </c>
      <c r="F43" t="e">
        <f>(Table13[[#This Row],[D Votes]]+Table13[[#This Row],[R Votes]])/Table13[[#This Row],[Reporting]]-Table13[[#This Row],[D Votes]]-Table13[[#This Row],[R Votes]]</f>
        <v>#DIV/0!</v>
      </c>
      <c r="G43" t="e">
        <f>(Table13[[#This Row],[D Votes]]+Table13[[#This Row],[R Votes]])/Table13[[#This Row],[Reporting]]/2-Table13[[#This Row],[D Votes]]</f>
        <v>#DIV/0!</v>
      </c>
      <c r="H4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4" spans="1:8">
      <c r="A44" s="1" t="s">
        <v>12</v>
      </c>
      <c r="B44" s="2">
        <v>20</v>
      </c>
      <c r="E44" s="4">
        <v>0</v>
      </c>
      <c r="F44" t="e">
        <f>(Table13[[#This Row],[D Votes]]+Table13[[#This Row],[R Votes]])/Table13[[#This Row],[Reporting]]-Table13[[#This Row],[D Votes]]-Table13[[#This Row],[R Votes]]</f>
        <v>#DIV/0!</v>
      </c>
      <c r="G44" t="e">
        <f>(Table13[[#This Row],[D Votes]]+Table13[[#This Row],[R Votes]])/Table13[[#This Row],[Reporting]]/2-Table13[[#This Row],[D Votes]]</f>
        <v>#DIV/0!</v>
      </c>
      <c r="H4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5" spans="1:8">
      <c r="A45" s="1" t="s">
        <v>11</v>
      </c>
      <c r="B45" s="2">
        <v>10</v>
      </c>
      <c r="E45" s="4">
        <v>0</v>
      </c>
      <c r="F45" t="e">
        <f>(Table13[[#This Row],[D Votes]]+Table13[[#This Row],[R Votes]])/Table13[[#This Row],[Reporting]]-Table13[[#This Row],[D Votes]]-Table13[[#This Row],[R Votes]]</f>
        <v>#DIV/0!</v>
      </c>
      <c r="G45" t="e">
        <f>(Table13[[#This Row],[D Votes]]+Table13[[#This Row],[R Votes]])/Table13[[#This Row],[Reporting]]/2-Table13[[#This Row],[D Votes]]</f>
        <v>#DIV/0!</v>
      </c>
      <c r="H4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6" spans="1:8">
      <c r="A46" s="1" t="s">
        <v>13</v>
      </c>
      <c r="B46" s="2">
        <v>9</v>
      </c>
      <c r="E46" s="4">
        <v>0</v>
      </c>
      <c r="F46" t="e">
        <f>(Table13[[#This Row],[D Votes]]+Table13[[#This Row],[R Votes]])/Table13[[#This Row],[Reporting]]-Table13[[#This Row],[D Votes]]-Table13[[#This Row],[R Votes]]</f>
        <v>#DIV/0!</v>
      </c>
      <c r="G46" t="e">
        <f>(Table13[[#This Row],[D Votes]]+Table13[[#This Row],[R Votes]])/Table13[[#This Row],[Reporting]]/2-Table13[[#This Row],[D Votes]]</f>
        <v>#DIV/0!</v>
      </c>
      <c r="H4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7" spans="1:8">
      <c r="A47" s="1" t="s">
        <v>20</v>
      </c>
      <c r="B47" s="2">
        <v>16</v>
      </c>
      <c r="E47" s="4">
        <v>0</v>
      </c>
      <c r="F47" t="e">
        <f>(Table13[[#This Row],[D Votes]]+Table13[[#This Row],[R Votes]])/Table13[[#This Row],[Reporting]]-Table13[[#This Row],[D Votes]]-Table13[[#This Row],[R Votes]]</f>
        <v>#DIV/0!</v>
      </c>
      <c r="G47" t="e">
        <f>(Table13[[#This Row],[D Votes]]+Table13[[#This Row],[R Votes]])/Table13[[#This Row],[Reporting]]/2-Table13[[#This Row],[D Votes]]</f>
        <v>#DIV/0!</v>
      </c>
      <c r="H4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8" spans="1:8">
      <c r="A48" s="1" t="s">
        <v>38</v>
      </c>
      <c r="B48" s="2">
        <v>4</v>
      </c>
      <c r="E48" s="4">
        <v>0</v>
      </c>
      <c r="F48" t="e">
        <f>(Table13[[#This Row],[D Votes]]+Table13[[#This Row],[R Votes]])/Table13[[#This Row],[Reporting]]-Table13[[#This Row],[D Votes]]-Table13[[#This Row],[R Votes]]</f>
        <v>#DIV/0!</v>
      </c>
      <c r="G48" t="e">
        <f>(Table13[[#This Row],[D Votes]]+Table13[[#This Row],[R Votes]])/Table13[[#This Row],[Reporting]]/2-Table13[[#This Row],[D Votes]]</f>
        <v>#DIV/0!</v>
      </c>
      <c r="H4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9" spans="1:8">
      <c r="A49" s="1" t="s">
        <v>40</v>
      </c>
      <c r="B49" s="2">
        <v>3</v>
      </c>
      <c r="E49" s="4">
        <v>0</v>
      </c>
      <c r="F49" t="e">
        <f>(Table13[[#This Row],[D Votes]]+Table13[[#This Row],[R Votes]])/Table13[[#This Row],[Reporting]]-Table13[[#This Row],[D Votes]]-Table13[[#This Row],[R Votes]]</f>
        <v>#DIV/0!</v>
      </c>
      <c r="G49" t="e">
        <f>(Table13[[#This Row],[D Votes]]+Table13[[#This Row],[R Votes]])/Table13[[#This Row],[Reporting]]/2-Table13[[#This Row],[D Votes]]</f>
        <v>#DIV/0!</v>
      </c>
      <c r="H4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0" spans="1:8">
      <c r="A50" s="1" t="s">
        <v>39</v>
      </c>
      <c r="B50" s="2">
        <v>1</v>
      </c>
      <c r="E50" s="4">
        <v>0</v>
      </c>
      <c r="F50" t="e">
        <f>(Table13[[#This Row],[D Votes]]+Table13[[#This Row],[R Votes]])/Table13[[#This Row],[Reporting]]-Table13[[#This Row],[D Votes]]-Table13[[#This Row],[R Votes]]</f>
        <v>#DIV/0!</v>
      </c>
      <c r="G50" t="e">
        <f>(Table13[[#This Row],[D Votes]]+Table13[[#This Row],[R Votes]])/Table13[[#This Row],[Reporting]]/2-Table13[[#This Row],[D Votes]]</f>
        <v>#DIV/0!</v>
      </c>
      <c r="H5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1" spans="1:8">
      <c r="A51" s="1" t="s">
        <v>14</v>
      </c>
      <c r="B51" s="2">
        <v>6</v>
      </c>
      <c r="E51" s="4">
        <v>0</v>
      </c>
      <c r="F51" t="e">
        <f>(Table13[[#This Row],[D Votes]]+Table13[[#This Row],[R Votes]])/Table13[[#This Row],[Reporting]]-Table13[[#This Row],[D Votes]]-Table13[[#This Row],[R Votes]]</f>
        <v>#DIV/0!</v>
      </c>
      <c r="G51" t="e">
        <f>(Table13[[#This Row],[D Votes]]+Table13[[#This Row],[R Votes]])/Table13[[#This Row],[Reporting]]/2-Table13[[#This Row],[D Votes]]</f>
        <v>#DIV/0!</v>
      </c>
      <c r="H5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2" spans="1:8">
      <c r="A52" s="1" t="s">
        <v>15</v>
      </c>
      <c r="B52" s="2">
        <v>15</v>
      </c>
      <c r="E52" s="4">
        <v>0</v>
      </c>
      <c r="F52" t="e">
        <f>(Table13[[#This Row],[D Votes]]+Table13[[#This Row],[R Votes]])/Table13[[#This Row],[Reporting]]-Table13[[#This Row],[D Votes]]-Table13[[#This Row],[R Votes]]</f>
        <v>#DIV/0!</v>
      </c>
      <c r="G52" t="e">
        <f>(Table13[[#This Row],[D Votes]]+Table13[[#This Row],[R Votes]])/Table13[[#This Row],[Reporting]]/2-Table13[[#This Row],[D Votes]]</f>
        <v>#DIV/0!</v>
      </c>
      <c r="H5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3" spans="1:8">
      <c r="A53" s="1" t="s">
        <v>19</v>
      </c>
      <c r="B53" s="2">
        <v>11</v>
      </c>
      <c r="E53" s="4">
        <v>0</v>
      </c>
      <c r="F53" t="e">
        <f>(Table13[[#This Row],[D Votes]]+Table13[[#This Row],[R Votes]])/Table13[[#This Row],[Reporting]]-Table13[[#This Row],[D Votes]]-Table13[[#This Row],[R Votes]]</f>
        <v>#DIV/0!</v>
      </c>
      <c r="G53" t="e">
        <f>(Table13[[#This Row],[D Votes]]+Table13[[#This Row],[R Votes]])/Table13[[#This Row],[Reporting]]/2-Table13[[#This Row],[D Votes]]</f>
        <v>#DIV/0!</v>
      </c>
      <c r="H5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4" spans="1:8">
      <c r="A54" s="1" t="s">
        <v>18</v>
      </c>
      <c r="B54" s="2">
        <v>18</v>
      </c>
      <c r="E54" s="4">
        <v>0</v>
      </c>
      <c r="F54" t="e">
        <f>(Table13[[#This Row],[D Votes]]+Table13[[#This Row],[R Votes]])/Table13[[#This Row],[Reporting]]-Table13[[#This Row],[D Votes]]-Table13[[#This Row],[R Votes]]</f>
        <v>#DIV/0!</v>
      </c>
      <c r="G54" t="e">
        <f>(Table13[[#This Row],[D Votes]]+Table13[[#This Row],[R Votes]])/Table13[[#This Row],[Reporting]]/2-Table13[[#This Row],[D Votes]]</f>
        <v>#DIV/0!</v>
      </c>
      <c r="H5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5" spans="1:8">
      <c r="A55" s="1" t="s">
        <v>16</v>
      </c>
      <c r="B55" s="2">
        <v>29</v>
      </c>
      <c r="E55" s="4">
        <v>0</v>
      </c>
      <c r="F55" t="e">
        <f>(Table13[[#This Row],[D Votes]]+Table13[[#This Row],[R Votes]])/Table13[[#This Row],[Reporting]]-Table13[[#This Row],[D Votes]]-Table13[[#This Row],[R Votes]]</f>
        <v>#DIV/0!</v>
      </c>
      <c r="G55" t="e">
        <f>(Table13[[#This Row],[D Votes]]+Table13[[#This Row],[R Votes]])/Table13[[#This Row],[Reporting]]/2-Table13[[#This Row],[D Votes]]</f>
        <v>#DIV/0!</v>
      </c>
      <c r="H5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6" spans="1:8">
      <c r="A56" s="1" t="s">
        <v>17</v>
      </c>
      <c r="B56" s="2">
        <v>6</v>
      </c>
      <c r="E56" s="4">
        <v>0</v>
      </c>
      <c r="F56" t="e">
        <f>(Table13[[#This Row],[D Votes]]+Table13[[#This Row],[R Votes]])/Table13[[#This Row],[Reporting]]-Table13[[#This Row],[D Votes]]-Table13[[#This Row],[R Votes]]</f>
        <v>#DIV/0!</v>
      </c>
      <c r="G56" t="e">
        <f>(Table13[[#This Row],[D Votes]]+Table13[[#This Row],[R Votes]])/Table13[[#This Row],[Reporting]]/2-Table13[[#This Row],[D Votes]]</f>
        <v>#DIV/0!</v>
      </c>
      <c r="H5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7" spans="1:8">
      <c r="A57" s="1" t="s">
        <v>41</v>
      </c>
      <c r="B57" s="2">
        <v>1</v>
      </c>
      <c r="E57" s="4">
        <v>0</v>
      </c>
      <c r="F57" t="e">
        <f>(Table13[[#This Row],[D Votes]]+Table13[[#This Row],[R Votes]])/Table13[[#This Row],[Reporting]]-Table13[[#This Row],[D Votes]]-Table13[[#This Row],[R Votes]]</f>
        <v>#DIV/0!</v>
      </c>
      <c r="G57" t="e">
        <f>(Table13[[#This Row],[D Votes]]+Table13[[#This Row],[R Votes]])/Table13[[#This Row],[Reporting]]/2-Table13[[#This Row],[D Votes]]</f>
        <v>#DIV/0!</v>
      </c>
      <c r="H5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</vt:lpstr>
      <vt:lpstr>538</vt:lpstr>
      <vt:lpstr>News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2016-10-30T20:25:15Z</dcterms:created>
  <dcterms:modified xsi:type="dcterms:W3CDTF">2016-10-31T21:24:30Z</dcterms:modified>
</cp:coreProperties>
</file>