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640" yWindow="0" windowWidth="17520" windowHeight="15520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_Table">Table13[#All]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8" l="1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105" i="8"/>
  <c r="E80" i="8"/>
  <c r="F80" i="8"/>
  <c r="E50" i="8"/>
  <c r="F50" i="8"/>
  <c r="E58" i="8"/>
  <c r="F58" i="8"/>
  <c r="E66" i="8"/>
  <c r="F66" i="8"/>
  <c r="E63" i="8"/>
  <c r="F63" i="8"/>
  <c r="E64" i="8"/>
  <c r="F64" i="8"/>
  <c r="E67" i="8"/>
  <c r="F67" i="8"/>
  <c r="E83" i="8"/>
  <c r="F83" i="8"/>
  <c r="E88" i="8"/>
  <c r="F88" i="8"/>
  <c r="E92" i="8"/>
  <c r="F92" i="8"/>
  <c r="E95" i="8"/>
  <c r="F95" i="8"/>
  <c r="E4" i="8"/>
  <c r="F4" i="8"/>
  <c r="E35" i="8"/>
  <c r="F35" i="8"/>
  <c r="E51" i="8"/>
  <c r="F51" i="8"/>
  <c r="E75" i="8"/>
  <c r="F75" i="8"/>
  <c r="E106" i="8"/>
  <c r="F106" i="8"/>
  <c r="E8" i="8"/>
  <c r="F8" i="8"/>
  <c r="E23" i="8"/>
  <c r="F23" i="8"/>
  <c r="E41" i="8"/>
  <c r="F41" i="8"/>
  <c r="E60" i="8"/>
  <c r="F60" i="8"/>
  <c r="E102" i="8"/>
  <c r="F102" i="8"/>
  <c r="E110" i="8"/>
  <c r="F110" i="8"/>
  <c r="E26" i="8"/>
  <c r="F26" i="8"/>
  <c r="E3" i="8"/>
  <c r="F3" i="8"/>
  <c r="E31" i="8"/>
  <c r="F31" i="8"/>
  <c r="E46" i="8"/>
  <c r="F46" i="8"/>
  <c r="E72" i="8"/>
  <c r="F72" i="8"/>
  <c r="E81" i="8"/>
  <c r="F81" i="8"/>
  <c r="E6" i="8"/>
  <c r="F6" i="8"/>
  <c r="E37" i="8"/>
  <c r="F37" i="8"/>
  <c r="E53" i="8"/>
  <c r="F53" i="8"/>
  <c r="E77" i="8"/>
  <c r="F77" i="8"/>
  <c r="E108" i="8"/>
  <c r="F108" i="8"/>
  <c r="E40" i="8"/>
  <c r="F40" i="8"/>
  <c r="E59" i="8"/>
  <c r="F59" i="8"/>
  <c r="E84" i="8"/>
  <c r="F84" i="8"/>
  <c r="E89" i="8"/>
  <c r="F89" i="8"/>
  <c r="E93" i="8"/>
  <c r="F93" i="8"/>
  <c r="E24" i="8"/>
  <c r="F24" i="8"/>
  <c r="E42" i="8"/>
  <c r="F42" i="8"/>
  <c r="E61" i="8"/>
  <c r="F61" i="8"/>
  <c r="E103" i="8"/>
  <c r="F103" i="8"/>
  <c r="E111" i="8"/>
  <c r="F111" i="8"/>
  <c r="E96" i="8"/>
  <c r="F96" i="8"/>
  <c r="E5" i="8"/>
  <c r="F5" i="8"/>
  <c r="E36" i="8"/>
  <c r="F36" i="8"/>
  <c r="E52" i="8"/>
  <c r="F52" i="8"/>
  <c r="E76" i="8"/>
  <c r="F76" i="8"/>
  <c r="E107" i="8"/>
  <c r="F107" i="8"/>
  <c r="E27" i="8"/>
  <c r="F27" i="8"/>
  <c r="E82" i="8"/>
  <c r="F82" i="8"/>
  <c r="E56" i="8"/>
  <c r="F56" i="8"/>
  <c r="E85" i="8"/>
  <c r="F85" i="8"/>
  <c r="E90" i="8"/>
  <c r="F90" i="8"/>
  <c r="E18" i="8"/>
  <c r="F18" i="8"/>
  <c r="E100" i="8"/>
  <c r="F100" i="8"/>
  <c r="E97" i="8"/>
  <c r="F97" i="8"/>
  <c r="E11" i="8"/>
  <c r="F11" i="8"/>
  <c r="E12" i="8"/>
  <c r="F12" i="8"/>
  <c r="E13" i="8"/>
  <c r="F13" i="8"/>
  <c r="E14" i="8"/>
  <c r="F14" i="8"/>
  <c r="E15" i="8"/>
  <c r="F15" i="8"/>
  <c r="E16" i="8"/>
  <c r="F16" i="8"/>
  <c r="E99" i="8"/>
  <c r="F99" i="8"/>
  <c r="E17" i="8"/>
  <c r="F17" i="8"/>
  <c r="E44" i="8"/>
  <c r="F44" i="8"/>
  <c r="E70" i="8"/>
  <c r="F70" i="8"/>
  <c r="E19" i="8"/>
  <c r="F19" i="8"/>
  <c r="E57" i="8"/>
  <c r="F57" i="8"/>
  <c r="E9" i="8"/>
  <c r="F9" i="8"/>
  <c r="E28" i="8"/>
  <c r="F28" i="8"/>
  <c r="E20" i="8"/>
  <c r="F20" i="8"/>
  <c r="E21" i="8"/>
  <c r="F21" i="8"/>
  <c r="E25" i="8"/>
  <c r="F25" i="8"/>
  <c r="E43" i="8"/>
  <c r="F43" i="8"/>
  <c r="E62" i="8"/>
  <c r="F62" i="8"/>
  <c r="E104" i="8"/>
  <c r="F104" i="8"/>
  <c r="E112" i="8"/>
  <c r="F112" i="8"/>
  <c r="E29" i="8"/>
  <c r="F29" i="8"/>
  <c r="E7" i="8"/>
  <c r="F7" i="8"/>
  <c r="E38" i="8"/>
  <c r="F38" i="8"/>
  <c r="E54" i="8"/>
  <c r="F54" i="8"/>
  <c r="E78" i="8"/>
  <c r="F78" i="8"/>
  <c r="E109" i="8"/>
  <c r="F109" i="8"/>
  <c r="E55" i="8"/>
  <c r="F55" i="8"/>
  <c r="E22" i="8"/>
  <c r="F22" i="8"/>
  <c r="E101" i="8"/>
  <c r="F101" i="8"/>
  <c r="E10" i="8"/>
  <c r="F10" i="8"/>
  <c r="E79" i="8"/>
  <c r="F79" i="8"/>
  <c r="E39" i="8"/>
  <c r="F39" i="8"/>
  <c r="E68" i="8"/>
  <c r="F68" i="8"/>
  <c r="E65" i="8"/>
  <c r="F65" i="8"/>
  <c r="E69" i="8"/>
  <c r="F69" i="8"/>
  <c r="E86" i="8"/>
  <c r="F86" i="8"/>
  <c r="E87" i="8"/>
  <c r="F87" i="8"/>
  <c r="E91" i="8"/>
  <c r="F91" i="8"/>
  <c r="E94" i="8"/>
  <c r="F94" i="8"/>
  <c r="E98" i="8"/>
  <c r="F98" i="8"/>
  <c r="E47" i="8"/>
  <c r="F47" i="8"/>
  <c r="E73" i="8"/>
  <c r="F73" i="8"/>
  <c r="E48" i="8"/>
  <c r="F48" i="8"/>
  <c r="E74" i="8"/>
  <c r="F74" i="8"/>
  <c r="E32" i="8"/>
  <c r="F32" i="8"/>
  <c r="E33" i="8"/>
  <c r="F33" i="8"/>
  <c r="E49" i="8"/>
  <c r="F49" i="8"/>
  <c r="E34" i="8"/>
  <c r="F34" i="8"/>
  <c r="E2" i="8"/>
  <c r="F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30" i="8"/>
  <c r="F30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E45" i="8"/>
  <c r="F45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E71" i="8"/>
  <c r="F71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F105" i="8"/>
  <c r="G105" i="8"/>
  <c r="G106" i="8"/>
  <c r="G107" i="8"/>
  <c r="G108" i="8"/>
  <c r="G109" i="8"/>
  <c r="G110" i="8"/>
  <c r="G111" i="8"/>
  <c r="G112" i="8"/>
  <c r="E113" i="8"/>
  <c r="F113" i="8"/>
  <c r="G113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<sst xmlns="http://schemas.openxmlformats.org/spreadsheetml/2006/main" count="548" uniqueCount="152">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</sst>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6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 indent="1"/>
    </xf>
  </cellXfs>
  <cellStyles count="1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B68" totalsRowShown="0">
  <autoFilter ref="A1:B68"/>
  <sortState ref="A2:L112">
    <sortCondition ref="A1:A112"/>
  </sortState>
  <tableColumns count="2">
    <tableColumn id="1" name="Product"/>
    <tableColumn id="2" name="Minutes per Uni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D1" sqref="D1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f>VLOOKUP(Table15[[#This Row],[Packaged Product]],Product_Table,2,FALSE)</f>
        <v>5</v>
      </c>
      <c r="E2">
        <f t="shared" ref="E2:E33" si="0">D2*B2</f>
        <v>1250</v>
      </c>
      <c r="F2" s="4">
        <f t="shared" ref="F2:F33" si="1"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f>VLOOKUP(Table15[[#This Row],[Packaged Product]],Product_Table,2,FALSE)</f>
        <v>4</v>
      </c>
      <c r="E3">
        <f t="shared" si="0"/>
        <v>480</v>
      </c>
      <c r="F3" s="4">
        <f t="shared" si="1"/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f>VLOOKUP(Table15[[#This Row],[Packaged Product]],Product_Table,2,FALSE)</f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f>VLOOKUP(Table15[[#This Row],[Packaged Product]],Product_Table,2,FALSE)</f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f>VLOOKUP(Table15[[#This Row],[Packaged Product]],Product_Table,2,FALSE)</f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f>VLOOKUP(Table15[[#This Row],[Packaged Product]],Product_Table,2,FALSE)</f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f>VLOOKUP(Table15[[#This Row],[Packaged Product]],Product_Table,2,FALSE)</f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f>VLOOKUP(Table15[[#This Row],[Packaged Product]],Product_Table,2,FALSE)</f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f>VLOOKUP(Table15[[#This Row],[Packaged Product]],Product_Table,2,FALSE)</f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f>VLOOKUP(Table15[[#This Row],[Packaged Product]],Product_Table,2,FALSE)</f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f>VLOOKUP(Table15[[#This Row],[Packaged Product]],Product_Table,2,FALSE)</f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f>VLOOKUP(Table15[[#This Row],[Packaged Product]],Product_Table,2,FALSE)</f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f>VLOOKUP(Table15[[#This Row],[Packaged Product]],Product_Table,2,FALSE)</f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f>VLOOKUP(Table15[[#This Row],[Packaged Product]],Product_Table,2,FALSE)</f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f>VLOOKUP(Table15[[#This Row],[Packaged Product]],Product_Table,2,FALSE)</f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f>VLOOKUP(Table15[[#This Row],[Packaged Product]],Product_Table,2,FALSE)</f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f>VLOOKUP(Table15[[#This Row],[Packaged Product]],Product_Table,2,FALSE)</f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f>VLOOKUP(Table15[[#This Row],[Packaged Product]],Product_Table,2,FALSE)</f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f>VLOOKUP(Table15[[#This Row],[Packaged Product]],Product_Table,2,FALSE)</f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f>VLOOKUP(Table15[[#This Row],[Packaged Product]],Product_Table,2,FALSE)</f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f>VLOOKUP(Table15[[#This Row],[Packaged Product]],Product_Table,2,FALSE)</f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f>VLOOKUP(Table15[[#This Row],[Packaged Product]],Product_Table,2,FALSE)</f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f>VLOOKUP(Table15[[#This Row],[Packaged Product]],Product_Table,2,FALSE)</f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f>VLOOKUP(Table15[[#This Row],[Packaged Product]],Product_Table,2,FALSE)</f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82</v>
      </c>
      <c r="B26">
        <v>33</v>
      </c>
      <c r="C26">
        <v>1</v>
      </c>
      <c r="D26">
        <f>VLOOKUP(Table15[[#This Row],[Packaged Product]],Product_Table,2,FALSE)</f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f>VLOOKUP(Table15[[#This Row],[Packaged Product]],Product_Table,2,FALSE)</f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f>VLOOKUP(Table15[[#This Row],[Packaged Product]],Product_Table,2,FALSE)</f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81</v>
      </c>
      <c r="B29">
        <v>15</v>
      </c>
      <c r="C29">
        <v>1</v>
      </c>
      <c r="D29">
        <f>VLOOKUP(Table15[[#This Row],[Packaged Product]],Product_Table,2,FALSE)</f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f>VLOOKUP(Table15[[#This Row],[Packaged Product]],Product_Table,2,FALSE)</f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6</v>
      </c>
      <c r="B31">
        <v>60</v>
      </c>
      <c r="C31">
        <v>2</v>
      </c>
      <c r="D31">
        <f>VLOOKUP(Table15[[#This Row],[Packaged Product]],Product_Table,2,FALSE)</f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f>VLOOKUP(Table15[[#This Row],[Packaged Product]],Product_Table,2,FALSE)</f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f>VLOOKUP(Table15[[#This Row],[Packaged Product]],Product_Table,2,FALSE)</f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f>VLOOKUP(Table15[[#This Row],[Packaged Product]],Product_Table,2,FALSE)</f>
        <v>3</v>
      </c>
      <c r="E34">
        <f t="shared" ref="E34:E65" si="2">D34*B34</f>
        <v>150</v>
      </c>
      <c r="F34" s="4">
        <f t="shared" ref="F34:F65" si="3">E34/60</f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f>VLOOKUP(Table15[[#This Row],[Packaged Product]],Product_Table,2,FALSE)</f>
        <v>8</v>
      </c>
      <c r="E35">
        <f t="shared" si="2"/>
        <v>480</v>
      </c>
      <c r="F35" s="4">
        <f t="shared" si="3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f>VLOOKUP(Table15[[#This Row],[Packaged Product]],Product_Table,2,FALSE)</f>
        <v>8</v>
      </c>
      <c r="E36">
        <f t="shared" si="2"/>
        <v>480</v>
      </c>
      <c r="F36" s="4">
        <f t="shared" si="3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f>VLOOKUP(Table15[[#This Row],[Packaged Product]],Product_Table,2,FALSE)</f>
        <v>8</v>
      </c>
      <c r="E37">
        <f t="shared" si="2"/>
        <v>480</v>
      </c>
      <c r="F37" s="4">
        <f t="shared" si="3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f>VLOOKUP(Table15[[#This Row],[Packaged Product]],Product_Table,2,FALSE)</f>
        <v>8</v>
      </c>
      <c r="E38">
        <f t="shared" si="2"/>
        <v>480</v>
      </c>
      <c r="F38" s="4">
        <f t="shared" si="3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f>VLOOKUP(Table15[[#This Row],[Packaged Product]],Product_Table,2,FALSE)</f>
        <v>4</v>
      </c>
      <c r="E39">
        <f t="shared" si="2"/>
        <v>240</v>
      </c>
      <c r="F39" s="4">
        <f t="shared" si="3"/>
        <v>4</v>
      </c>
      <c r="G39" s="4">
        <f>SUM(F$2:F39)</f>
        <v>221.86666666666667</v>
      </c>
    </row>
    <row r="40" spans="1:7">
      <c r="A40" t="s">
        <v>83</v>
      </c>
      <c r="B40">
        <v>60</v>
      </c>
      <c r="C40">
        <v>2</v>
      </c>
      <c r="D40">
        <f>VLOOKUP(Table15[[#This Row],[Packaged Product]],Product_Table,2,FALSE)</f>
        <v>8</v>
      </c>
      <c r="E40">
        <f t="shared" si="2"/>
        <v>480</v>
      </c>
      <c r="F40" s="4">
        <f t="shared" si="3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f>VLOOKUP(Table15[[#This Row],[Packaged Product]],Product_Table,2,FALSE)</f>
        <v>8</v>
      </c>
      <c r="E41">
        <f t="shared" si="2"/>
        <v>480</v>
      </c>
      <c r="F41" s="4">
        <f t="shared" si="3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f>VLOOKUP(Table15[[#This Row],[Packaged Product]],Product_Table,2,FALSE)</f>
        <v>8</v>
      </c>
      <c r="E42">
        <f t="shared" si="2"/>
        <v>480</v>
      </c>
      <c r="F42" s="4">
        <f t="shared" si="3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f>VLOOKUP(Table15[[#This Row],[Packaged Product]],Product_Table,2,FALSE)</f>
        <v>8</v>
      </c>
      <c r="E43">
        <f t="shared" si="2"/>
        <v>480</v>
      </c>
      <c r="F43" s="4">
        <f t="shared" si="3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D44">
        <f>VLOOKUP(Table15[[#This Row],[Packaged Product]],Product_Table,2,FALSE)</f>
        <v>1</v>
      </c>
      <c r="E44">
        <f t="shared" si="2"/>
        <v>50</v>
      </c>
      <c r="F44" s="4">
        <f t="shared" si="3"/>
        <v>0.83333333333333337</v>
      </c>
      <c r="G44" s="4">
        <f>SUM(F$2:F44)</f>
        <v>254.70000000000002</v>
      </c>
    </row>
    <row r="45" spans="1:7">
      <c r="A45" t="s">
        <v>5</v>
      </c>
      <c r="B45">
        <v>250</v>
      </c>
      <c r="C45">
        <v>3</v>
      </c>
      <c r="D45">
        <f>VLOOKUP(Table15[[#This Row],[Packaged Product]],Product_Table,2,FALSE)</f>
        <v>5</v>
      </c>
      <c r="E45">
        <f t="shared" si="2"/>
        <v>1250</v>
      </c>
      <c r="F45" s="4">
        <f t="shared" si="3"/>
        <v>20.833333333333332</v>
      </c>
      <c r="G45" s="4">
        <f>SUM(F$2:F45)</f>
        <v>275.53333333333336</v>
      </c>
    </row>
    <row r="46" spans="1:7">
      <c r="A46" t="s">
        <v>6</v>
      </c>
      <c r="B46">
        <v>60</v>
      </c>
      <c r="C46">
        <v>3</v>
      </c>
      <c r="D46">
        <f>VLOOKUP(Table15[[#This Row],[Packaged Product]],Product_Table,2,FALSE)</f>
        <v>4</v>
      </c>
      <c r="E46">
        <f t="shared" si="2"/>
        <v>240</v>
      </c>
      <c r="F46" s="4">
        <f t="shared" si="3"/>
        <v>4</v>
      </c>
      <c r="G46" s="4">
        <f>SUM(F$2:F46)</f>
        <v>279.53333333333336</v>
      </c>
    </row>
    <row r="47" spans="1:7">
      <c r="A47" t="s">
        <v>8</v>
      </c>
      <c r="B47">
        <v>60</v>
      </c>
      <c r="C47">
        <v>3</v>
      </c>
      <c r="D47">
        <f>VLOOKUP(Table15[[#This Row],[Packaged Product]],Product_Table,2,FALSE)</f>
        <v>3</v>
      </c>
      <c r="E47">
        <f t="shared" si="2"/>
        <v>180</v>
      </c>
      <c r="F47" s="4">
        <f t="shared" si="3"/>
        <v>3</v>
      </c>
      <c r="G47" s="4">
        <f>SUM(F$2:F47)</f>
        <v>282.53333333333336</v>
      </c>
    </row>
    <row r="48" spans="1:7">
      <c r="A48" t="s">
        <v>10</v>
      </c>
      <c r="B48">
        <v>60</v>
      </c>
      <c r="C48">
        <v>3</v>
      </c>
      <c r="D48">
        <f>VLOOKUP(Table15[[#This Row],[Packaged Product]],Product_Table,2,FALSE)</f>
        <v>3</v>
      </c>
      <c r="E48">
        <f t="shared" si="2"/>
        <v>180</v>
      </c>
      <c r="F48" s="4">
        <f t="shared" si="3"/>
        <v>3</v>
      </c>
      <c r="G48" s="4">
        <f>SUM(F$2:F48)</f>
        <v>285.53333333333336</v>
      </c>
    </row>
    <row r="49" spans="1:7">
      <c r="A49" t="s">
        <v>61</v>
      </c>
      <c r="B49">
        <v>10</v>
      </c>
      <c r="C49">
        <v>3</v>
      </c>
      <c r="D49">
        <f>VLOOKUP(Table15[[#This Row],[Packaged Product]],Product_Table,2,FALSE)</f>
        <v>3</v>
      </c>
      <c r="E49">
        <f t="shared" si="2"/>
        <v>30</v>
      </c>
      <c r="F49" s="4">
        <f t="shared" si="3"/>
        <v>0.5</v>
      </c>
      <c r="G49" s="4">
        <f>SUM(F$2:F49)</f>
        <v>286.03333333333336</v>
      </c>
    </row>
    <row r="50" spans="1:7">
      <c r="A50" t="s">
        <v>22</v>
      </c>
      <c r="B50">
        <v>18</v>
      </c>
      <c r="C50">
        <v>3</v>
      </c>
      <c r="D50">
        <f>VLOOKUP(Table15[[#This Row],[Packaged Product]],Product_Table,2,FALSE)</f>
        <v>3</v>
      </c>
      <c r="E50">
        <f t="shared" si="2"/>
        <v>54</v>
      </c>
      <c r="F50" s="4">
        <f t="shared" si="3"/>
        <v>0.9</v>
      </c>
      <c r="G50" s="4">
        <f>SUM(F$2:F50)</f>
        <v>286.93333333333334</v>
      </c>
    </row>
    <row r="51" spans="1:7">
      <c r="A51" t="s">
        <v>18</v>
      </c>
      <c r="B51">
        <v>60</v>
      </c>
      <c r="C51">
        <v>3</v>
      </c>
      <c r="D51">
        <f>VLOOKUP(Table15[[#This Row],[Packaged Product]],Product_Table,2,FALSE)</f>
        <v>8</v>
      </c>
      <c r="E51">
        <f t="shared" si="2"/>
        <v>480</v>
      </c>
      <c r="F51" s="4">
        <f t="shared" si="3"/>
        <v>8</v>
      </c>
      <c r="G51" s="4">
        <f>SUM(F$2:F51)</f>
        <v>294.93333333333334</v>
      </c>
    </row>
    <row r="52" spans="1:7">
      <c r="A52" t="s">
        <v>19</v>
      </c>
      <c r="B52">
        <v>60</v>
      </c>
      <c r="C52">
        <v>3</v>
      </c>
      <c r="D52">
        <f>VLOOKUP(Table15[[#This Row],[Packaged Product]],Product_Table,2,FALSE)</f>
        <v>8</v>
      </c>
      <c r="E52">
        <f t="shared" si="2"/>
        <v>480</v>
      </c>
      <c r="F52" s="4">
        <f t="shared" si="3"/>
        <v>8</v>
      </c>
      <c r="G52" s="4">
        <f>SUM(F$2:F52)</f>
        <v>302.93333333333334</v>
      </c>
    </row>
    <row r="53" spans="1:7">
      <c r="A53" t="s">
        <v>20</v>
      </c>
      <c r="B53">
        <v>60</v>
      </c>
      <c r="C53">
        <v>3</v>
      </c>
      <c r="D53">
        <f>VLOOKUP(Table15[[#This Row],[Packaged Product]],Product_Table,2,FALSE)</f>
        <v>8</v>
      </c>
      <c r="E53">
        <f t="shared" si="2"/>
        <v>480</v>
      </c>
      <c r="F53" s="4">
        <f t="shared" si="3"/>
        <v>8</v>
      </c>
      <c r="G53" s="4">
        <f>SUM(F$2:F53)</f>
        <v>310.93333333333334</v>
      </c>
    </row>
    <row r="54" spans="1:7">
      <c r="A54" t="s">
        <v>21</v>
      </c>
      <c r="B54">
        <v>60</v>
      </c>
      <c r="C54">
        <v>3</v>
      </c>
      <c r="D54">
        <f>VLOOKUP(Table15[[#This Row],[Packaged Product]],Product_Table,2,FALSE)</f>
        <v>8</v>
      </c>
      <c r="E54">
        <f t="shared" si="2"/>
        <v>480</v>
      </c>
      <c r="F54" s="4">
        <f t="shared" si="3"/>
        <v>8</v>
      </c>
      <c r="G54" s="4">
        <f>SUM(F$2:F54)</f>
        <v>318.93333333333334</v>
      </c>
    </row>
    <row r="55" spans="1:7">
      <c r="A55" t="s">
        <v>23</v>
      </c>
      <c r="B55">
        <v>19</v>
      </c>
      <c r="C55">
        <v>3</v>
      </c>
      <c r="D55">
        <f>VLOOKUP(Table15[[#This Row],[Packaged Product]],Product_Table,2,FALSE)</f>
        <v>3</v>
      </c>
      <c r="E55">
        <f t="shared" si="2"/>
        <v>57</v>
      </c>
      <c r="F55" s="4">
        <f t="shared" si="3"/>
        <v>0.95</v>
      </c>
      <c r="G55" s="4">
        <f>SUM(F$2:F55)</f>
        <v>319.88333333333333</v>
      </c>
    </row>
    <row r="56" spans="1:7">
      <c r="A56" t="s">
        <v>24</v>
      </c>
      <c r="B56">
        <v>18</v>
      </c>
      <c r="C56">
        <v>3</v>
      </c>
      <c r="D56">
        <f>VLOOKUP(Table15[[#This Row],[Packaged Product]],Product_Table,2,FALSE)</f>
        <v>3</v>
      </c>
      <c r="E56">
        <f t="shared" si="2"/>
        <v>54</v>
      </c>
      <c r="F56" s="4">
        <f t="shared" si="3"/>
        <v>0.9</v>
      </c>
      <c r="G56" s="4">
        <f>SUM(F$2:F56)</f>
        <v>320.7833333333333</v>
      </c>
    </row>
    <row r="57" spans="1:7">
      <c r="A57" t="s">
        <v>25</v>
      </c>
      <c r="B57">
        <v>22</v>
      </c>
      <c r="C57">
        <v>3</v>
      </c>
      <c r="D57">
        <f>VLOOKUP(Table15[[#This Row],[Packaged Product]],Product_Table,2,FALSE)</f>
        <v>3</v>
      </c>
      <c r="E57">
        <f t="shared" si="2"/>
        <v>66</v>
      </c>
      <c r="F57" s="4">
        <f t="shared" si="3"/>
        <v>1.1000000000000001</v>
      </c>
      <c r="G57" s="4">
        <f>SUM(F$2:F57)</f>
        <v>321.88333333333333</v>
      </c>
    </row>
    <row r="58" spans="1:7">
      <c r="A58" t="s">
        <v>62</v>
      </c>
      <c r="B58">
        <v>11</v>
      </c>
      <c r="C58">
        <v>3</v>
      </c>
      <c r="D58">
        <f>VLOOKUP(Table15[[#This Row],[Packaged Product]],Product_Table,2,FALSE)</f>
        <v>3</v>
      </c>
      <c r="E58">
        <f t="shared" si="2"/>
        <v>33</v>
      </c>
      <c r="F58" s="4">
        <f t="shared" si="3"/>
        <v>0.55000000000000004</v>
      </c>
      <c r="G58" s="4">
        <f>SUM(F$2:F58)</f>
        <v>322.43333333333334</v>
      </c>
    </row>
    <row r="59" spans="1:7">
      <c r="A59" t="s">
        <v>83</v>
      </c>
      <c r="B59">
        <v>24</v>
      </c>
      <c r="C59">
        <v>3</v>
      </c>
      <c r="D59">
        <f>VLOOKUP(Table15[[#This Row],[Packaged Product]],Product_Table,2,FALSE)</f>
        <v>8</v>
      </c>
      <c r="E59">
        <f t="shared" si="2"/>
        <v>192</v>
      </c>
      <c r="F59" s="4">
        <f t="shared" si="3"/>
        <v>3.2</v>
      </c>
      <c r="G59" s="4">
        <f>SUM(F$2:F59)</f>
        <v>325.63333333333333</v>
      </c>
    </row>
    <row r="60" spans="1:7">
      <c r="A60" t="s">
        <v>42</v>
      </c>
      <c r="B60">
        <v>60</v>
      </c>
      <c r="C60">
        <v>3</v>
      </c>
      <c r="D60">
        <f>VLOOKUP(Table15[[#This Row],[Packaged Product]],Product_Table,2,FALSE)</f>
        <v>8</v>
      </c>
      <c r="E60">
        <f t="shared" si="2"/>
        <v>480</v>
      </c>
      <c r="F60" s="4">
        <f t="shared" si="3"/>
        <v>8</v>
      </c>
      <c r="G60" s="4">
        <f>SUM(F$2:F60)</f>
        <v>333.63333333333333</v>
      </c>
    </row>
    <row r="61" spans="1:7">
      <c r="A61" t="s">
        <v>43</v>
      </c>
      <c r="B61">
        <v>60</v>
      </c>
      <c r="C61">
        <v>3</v>
      </c>
      <c r="D61">
        <f>VLOOKUP(Table15[[#This Row],[Packaged Product]],Product_Table,2,FALSE)</f>
        <v>8</v>
      </c>
      <c r="E61">
        <f t="shared" si="2"/>
        <v>480</v>
      </c>
      <c r="F61" s="4">
        <f t="shared" si="3"/>
        <v>8</v>
      </c>
      <c r="G61" s="4">
        <f>SUM(F$2:F61)</f>
        <v>341.63333333333333</v>
      </c>
    </row>
    <row r="62" spans="1:7">
      <c r="A62" t="s">
        <v>44</v>
      </c>
      <c r="B62">
        <v>60</v>
      </c>
      <c r="C62">
        <v>3</v>
      </c>
      <c r="D62">
        <f>VLOOKUP(Table15[[#This Row],[Packaged Product]],Product_Table,2,FALSE)</f>
        <v>8</v>
      </c>
      <c r="E62">
        <f t="shared" si="2"/>
        <v>480</v>
      </c>
      <c r="F62" s="4">
        <f t="shared" si="3"/>
        <v>8</v>
      </c>
      <c r="G62" s="4">
        <f>SUM(F$2:F62)</f>
        <v>349.63333333333333</v>
      </c>
    </row>
    <row r="63" spans="1:7">
      <c r="A63" t="s">
        <v>53</v>
      </c>
      <c r="B63">
        <v>60</v>
      </c>
      <c r="C63">
        <v>3</v>
      </c>
      <c r="D63">
        <f>VLOOKUP(Table15[[#This Row],[Packaged Product]],Product_Table,2,FALSE)</f>
        <v>2</v>
      </c>
      <c r="E63">
        <f t="shared" si="2"/>
        <v>120</v>
      </c>
      <c r="F63" s="4">
        <f t="shared" si="3"/>
        <v>2</v>
      </c>
      <c r="G63" s="4">
        <f>SUM(F$2:F63)</f>
        <v>351.63333333333333</v>
      </c>
    </row>
    <row r="64" spans="1:7">
      <c r="A64" t="s">
        <v>51</v>
      </c>
      <c r="B64">
        <v>10</v>
      </c>
      <c r="C64">
        <v>3</v>
      </c>
      <c r="D64">
        <f>VLOOKUP(Table15[[#This Row],[Packaged Product]],Product_Table,2,FALSE)</f>
        <v>2</v>
      </c>
      <c r="E64">
        <f t="shared" si="2"/>
        <v>20</v>
      </c>
      <c r="F64" s="4">
        <f t="shared" si="3"/>
        <v>0.33333333333333331</v>
      </c>
      <c r="G64" s="4">
        <f>SUM(F$2:F64)</f>
        <v>351.96666666666664</v>
      </c>
    </row>
    <row r="65" spans="1:7">
      <c r="A65" t="s">
        <v>56</v>
      </c>
      <c r="B65">
        <v>10</v>
      </c>
      <c r="C65">
        <v>3</v>
      </c>
      <c r="D65">
        <f>VLOOKUP(Table15[[#This Row],[Packaged Product]],Product_Table,2,FALSE)</f>
        <v>2</v>
      </c>
      <c r="E65">
        <f t="shared" si="2"/>
        <v>20</v>
      </c>
      <c r="F65" s="4">
        <f t="shared" si="3"/>
        <v>0.33333333333333331</v>
      </c>
      <c r="G65" s="4">
        <f>SUM(F$2:F65)</f>
        <v>352.29999999999995</v>
      </c>
    </row>
    <row r="66" spans="1:7">
      <c r="A66" t="s">
        <v>48</v>
      </c>
      <c r="B66">
        <v>30</v>
      </c>
      <c r="C66">
        <v>3</v>
      </c>
      <c r="D66">
        <f>VLOOKUP(Table15[[#This Row],[Packaged Product]],Product_Table,2,FALSE)</f>
        <v>2</v>
      </c>
      <c r="E66">
        <f t="shared" ref="E66:E97" si="4">D66*B66</f>
        <v>60</v>
      </c>
      <c r="F66" s="4">
        <f t="shared" ref="F66:F97" si="5">E66/60</f>
        <v>1</v>
      </c>
      <c r="G66" s="4">
        <f>SUM(F$2:F66)</f>
        <v>353.29999999999995</v>
      </c>
    </row>
    <row r="67" spans="1:7">
      <c r="A67" t="s">
        <v>50</v>
      </c>
      <c r="B67">
        <v>30</v>
      </c>
      <c r="C67">
        <v>3</v>
      </c>
      <c r="D67">
        <f>VLOOKUP(Table15[[#This Row],[Packaged Product]],Product_Table,2,FALSE)</f>
        <v>2</v>
      </c>
      <c r="E67">
        <f t="shared" si="4"/>
        <v>60</v>
      </c>
      <c r="F67" s="4">
        <f t="shared" si="5"/>
        <v>1</v>
      </c>
      <c r="G67" s="4">
        <f>SUM(F$2:F67)</f>
        <v>354.29999999999995</v>
      </c>
    </row>
    <row r="68" spans="1:7">
      <c r="A68" t="s">
        <v>58</v>
      </c>
      <c r="B68">
        <v>10</v>
      </c>
      <c r="C68">
        <v>3</v>
      </c>
      <c r="D68">
        <f>VLOOKUP(Table15[[#This Row],[Packaged Product]],Product_Table,2,FALSE)</f>
        <v>2</v>
      </c>
      <c r="E68">
        <f t="shared" si="4"/>
        <v>20</v>
      </c>
      <c r="F68" s="4">
        <f t="shared" si="5"/>
        <v>0.33333333333333331</v>
      </c>
      <c r="G68" s="4">
        <f>SUM(F$2:F68)</f>
        <v>354.63333333333327</v>
      </c>
    </row>
    <row r="69" spans="1:7">
      <c r="A69" t="s">
        <v>55</v>
      </c>
      <c r="B69">
        <v>5</v>
      </c>
      <c r="C69">
        <v>3</v>
      </c>
      <c r="D69">
        <f>VLOOKUP(Table15[[#This Row],[Packaged Product]],Product_Table,2,FALSE)</f>
        <v>2</v>
      </c>
      <c r="E69">
        <f t="shared" si="4"/>
        <v>10</v>
      </c>
      <c r="F69" s="4">
        <f t="shared" si="5"/>
        <v>0.16666666666666666</v>
      </c>
      <c r="G69" s="4">
        <f>SUM(F$2:F69)</f>
        <v>354.79999999999995</v>
      </c>
    </row>
    <row r="70" spans="1:7">
      <c r="A70" t="s">
        <v>3</v>
      </c>
      <c r="B70">
        <v>50</v>
      </c>
      <c r="C70">
        <v>4</v>
      </c>
      <c r="E70">
        <f t="shared" si="4"/>
        <v>0</v>
      </c>
      <c r="F70" s="4">
        <f t="shared" si="5"/>
        <v>0</v>
      </c>
      <c r="G70" s="4">
        <f>SUM(F$2:F70)</f>
        <v>354.79999999999995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4"/>
        <v>1250</v>
      </c>
      <c r="F71" s="4">
        <f t="shared" si="5"/>
        <v>20.833333333333332</v>
      </c>
      <c r="G71" s="4">
        <f>SUM(F$2:F71)</f>
        <v>375.63333333333327</v>
      </c>
    </row>
    <row r="72" spans="1:7">
      <c r="A72" t="s">
        <v>6</v>
      </c>
      <c r="B72">
        <v>60</v>
      </c>
      <c r="C72">
        <v>4</v>
      </c>
      <c r="D72">
        <v>4</v>
      </c>
      <c r="E72">
        <f t="shared" si="4"/>
        <v>240</v>
      </c>
      <c r="F72" s="4">
        <f t="shared" si="5"/>
        <v>4</v>
      </c>
      <c r="G72" s="4">
        <f>SUM(F$2:F72)</f>
        <v>379.63333333333327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4"/>
        <v>180</v>
      </c>
      <c r="F73" s="4">
        <f t="shared" si="5"/>
        <v>3</v>
      </c>
      <c r="G73" s="4">
        <f>SUM(F$2:F73)</f>
        <v>382.63333333333327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4"/>
        <v>180</v>
      </c>
      <c r="F74" s="4">
        <f t="shared" si="5"/>
        <v>3</v>
      </c>
      <c r="G74" s="4">
        <f>SUM(F$2:F74)</f>
        <v>385.63333333333327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4"/>
        <v>480</v>
      </c>
      <c r="F75" s="4">
        <f t="shared" si="5"/>
        <v>8</v>
      </c>
      <c r="G75" s="4">
        <f>SUM(F$2:F75)</f>
        <v>393.63333333333327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4"/>
        <v>480</v>
      </c>
      <c r="F76" s="4">
        <f t="shared" si="5"/>
        <v>8</v>
      </c>
      <c r="G76" s="4">
        <f>SUM(F$2:F76)</f>
        <v>401.63333333333327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4"/>
        <v>480</v>
      </c>
      <c r="F77" s="4">
        <f t="shared" si="5"/>
        <v>8</v>
      </c>
      <c r="G77" s="4">
        <f>SUM(F$2:F77)</f>
        <v>409.63333333333327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4"/>
        <v>480</v>
      </c>
      <c r="F78" s="4">
        <f t="shared" si="5"/>
        <v>8</v>
      </c>
      <c r="G78" s="4">
        <f>SUM(F$2:F78)</f>
        <v>417.63333333333327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4"/>
        <v>480</v>
      </c>
      <c r="F79" s="4">
        <f t="shared" si="5"/>
        <v>8</v>
      </c>
      <c r="G79" s="4">
        <f>SUM(F$2:F79)</f>
        <v>425.63333333333327</v>
      </c>
    </row>
    <row r="80" spans="1:7">
      <c r="A80" t="s">
        <v>63</v>
      </c>
      <c r="B80">
        <v>10</v>
      </c>
      <c r="C80">
        <v>4</v>
      </c>
      <c r="D80">
        <v>4</v>
      </c>
      <c r="E80">
        <f t="shared" si="4"/>
        <v>40</v>
      </c>
      <c r="F80" s="4">
        <f t="shared" si="5"/>
        <v>0.66666666666666663</v>
      </c>
      <c r="G80" s="4">
        <f>SUM(F$2:F80)</f>
        <v>426.29999999999995</v>
      </c>
    </row>
    <row r="81" spans="1:7">
      <c r="A81" t="s">
        <v>64</v>
      </c>
      <c r="B81">
        <v>10</v>
      </c>
      <c r="C81">
        <v>4</v>
      </c>
      <c r="D81">
        <v>4</v>
      </c>
      <c r="E81">
        <f t="shared" si="4"/>
        <v>40</v>
      </c>
      <c r="F81" s="4">
        <f t="shared" si="5"/>
        <v>0.66666666666666663</v>
      </c>
      <c r="G81" s="4">
        <f>SUM(F$2:F81)</f>
        <v>426.96666666666664</v>
      </c>
    </row>
    <row r="82" spans="1:7">
      <c r="A82" t="s">
        <v>65</v>
      </c>
      <c r="B82">
        <v>10</v>
      </c>
      <c r="C82">
        <v>4</v>
      </c>
      <c r="D82">
        <v>4</v>
      </c>
      <c r="E82">
        <f t="shared" si="4"/>
        <v>40</v>
      </c>
      <c r="F82" s="4">
        <f t="shared" si="5"/>
        <v>0.66666666666666663</v>
      </c>
      <c r="G82" s="4">
        <f>SUM(F$2:F82)</f>
        <v>427.63333333333333</v>
      </c>
    </row>
    <row r="83" spans="1:7">
      <c r="A83" t="s">
        <v>66</v>
      </c>
      <c r="B83">
        <v>40</v>
      </c>
      <c r="C83">
        <v>4</v>
      </c>
      <c r="D83">
        <v>4</v>
      </c>
      <c r="E83">
        <f t="shared" si="4"/>
        <v>160</v>
      </c>
      <c r="F83" s="4">
        <f t="shared" si="5"/>
        <v>2.6666666666666665</v>
      </c>
      <c r="G83" s="4">
        <f>SUM(F$2:F83)</f>
        <v>430.3</v>
      </c>
    </row>
    <row r="84" spans="1:7">
      <c r="A84" t="s">
        <v>71</v>
      </c>
      <c r="B84">
        <v>20</v>
      </c>
      <c r="C84">
        <v>4</v>
      </c>
      <c r="D84">
        <v>4</v>
      </c>
      <c r="E84">
        <f t="shared" si="4"/>
        <v>80</v>
      </c>
      <c r="F84" s="4">
        <f t="shared" si="5"/>
        <v>1.3333333333333333</v>
      </c>
      <c r="G84" s="4">
        <f>SUM(F$2:F84)</f>
        <v>431.63333333333333</v>
      </c>
    </row>
    <row r="85" spans="1:7">
      <c r="A85" t="s">
        <v>72</v>
      </c>
      <c r="B85">
        <v>20</v>
      </c>
      <c r="C85">
        <v>4</v>
      </c>
      <c r="D85">
        <v>4</v>
      </c>
      <c r="E85">
        <f t="shared" si="4"/>
        <v>80</v>
      </c>
      <c r="F85" s="4">
        <f t="shared" si="5"/>
        <v>1.3333333333333333</v>
      </c>
      <c r="G85" s="4">
        <f>SUM(F$2:F85)</f>
        <v>432.96666666666664</v>
      </c>
    </row>
    <row r="86" spans="1:7">
      <c r="A86" t="s">
        <v>73</v>
      </c>
      <c r="B86">
        <v>40</v>
      </c>
      <c r="C86">
        <v>4</v>
      </c>
      <c r="D86">
        <v>4</v>
      </c>
      <c r="E86">
        <f t="shared" si="4"/>
        <v>160</v>
      </c>
      <c r="F86" s="4">
        <f t="shared" si="5"/>
        <v>2.6666666666666665</v>
      </c>
      <c r="G86" s="4">
        <f>SUM(F$2:F86)</f>
        <v>435.63333333333333</v>
      </c>
    </row>
    <row r="87" spans="1:7">
      <c r="A87" t="s">
        <v>73</v>
      </c>
      <c r="B87">
        <v>40</v>
      </c>
      <c r="C87">
        <v>4</v>
      </c>
      <c r="D87">
        <v>4</v>
      </c>
      <c r="E87">
        <f t="shared" si="4"/>
        <v>160</v>
      </c>
      <c r="F87" s="4">
        <f t="shared" si="5"/>
        <v>2.6666666666666665</v>
      </c>
      <c r="G87" s="4">
        <f>SUM(F$2:F87)</f>
        <v>438.3</v>
      </c>
    </row>
    <row r="88" spans="1:7">
      <c r="A88" t="s">
        <v>74</v>
      </c>
      <c r="B88">
        <v>20</v>
      </c>
      <c r="C88">
        <v>4</v>
      </c>
      <c r="D88">
        <v>4</v>
      </c>
      <c r="E88">
        <f t="shared" si="4"/>
        <v>80</v>
      </c>
      <c r="F88" s="4">
        <f t="shared" si="5"/>
        <v>1.3333333333333333</v>
      </c>
      <c r="G88" s="4">
        <f>SUM(F$2:F88)</f>
        <v>439.63333333333333</v>
      </c>
    </row>
    <row r="89" spans="1:7">
      <c r="A89" t="s">
        <v>75</v>
      </c>
      <c r="B89">
        <v>20</v>
      </c>
      <c r="C89">
        <v>4</v>
      </c>
      <c r="D89">
        <v>4</v>
      </c>
      <c r="E89">
        <f t="shared" si="4"/>
        <v>80</v>
      </c>
      <c r="F89" s="4">
        <f t="shared" si="5"/>
        <v>1.3333333333333333</v>
      </c>
      <c r="G89" s="4">
        <f>SUM(F$2:F89)</f>
        <v>440.96666666666664</v>
      </c>
    </row>
    <row r="90" spans="1:7">
      <c r="A90" t="s">
        <v>76</v>
      </c>
      <c r="B90">
        <v>20</v>
      </c>
      <c r="C90">
        <v>4</v>
      </c>
      <c r="D90">
        <v>4</v>
      </c>
      <c r="E90">
        <f t="shared" si="4"/>
        <v>80</v>
      </c>
      <c r="F90" s="4">
        <f t="shared" si="5"/>
        <v>1.3333333333333333</v>
      </c>
      <c r="G90" s="4">
        <f>SUM(F$2:F90)</f>
        <v>442.29999999999995</v>
      </c>
    </row>
    <row r="91" spans="1:7">
      <c r="A91" t="s">
        <v>77</v>
      </c>
      <c r="B91">
        <v>20</v>
      </c>
      <c r="C91">
        <v>4</v>
      </c>
      <c r="D91">
        <v>4</v>
      </c>
      <c r="E91">
        <f t="shared" si="4"/>
        <v>80</v>
      </c>
      <c r="F91" s="4">
        <f t="shared" si="5"/>
        <v>1.3333333333333333</v>
      </c>
      <c r="G91" s="4">
        <f>SUM(F$2:F91)</f>
        <v>443.63333333333327</v>
      </c>
    </row>
    <row r="92" spans="1:7">
      <c r="A92" t="s">
        <v>78</v>
      </c>
      <c r="B92">
        <v>10</v>
      </c>
      <c r="C92">
        <v>4</v>
      </c>
      <c r="D92">
        <v>4</v>
      </c>
      <c r="E92">
        <f t="shared" si="4"/>
        <v>40</v>
      </c>
      <c r="F92" s="4">
        <f t="shared" si="5"/>
        <v>0.66666666666666663</v>
      </c>
      <c r="G92" s="4">
        <f>SUM(F$2:F92)</f>
        <v>444.29999999999995</v>
      </c>
    </row>
    <row r="93" spans="1:7">
      <c r="A93" t="s">
        <v>79</v>
      </c>
      <c r="B93">
        <v>10</v>
      </c>
      <c r="C93">
        <v>4</v>
      </c>
      <c r="D93">
        <v>4</v>
      </c>
      <c r="E93">
        <f t="shared" si="4"/>
        <v>40</v>
      </c>
      <c r="F93" s="4">
        <f t="shared" si="5"/>
        <v>0.66666666666666663</v>
      </c>
      <c r="G93" s="4">
        <f>SUM(F$2:F93)</f>
        <v>444.96666666666664</v>
      </c>
    </row>
    <row r="94" spans="1:7">
      <c r="A94" t="s">
        <v>80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5"/>
        <v>0.66666666666666663</v>
      </c>
      <c r="G94" s="4">
        <f>SUM(F$2:F94)</f>
        <v>445.63333333333333</v>
      </c>
    </row>
    <row r="95" spans="1:7">
      <c r="A95" t="s">
        <v>67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5"/>
        <v>0.66666666666666663</v>
      </c>
      <c r="G95" s="4">
        <f>SUM(F$2:F95)</f>
        <v>446.3</v>
      </c>
    </row>
    <row r="96" spans="1:7">
      <c r="A96" t="s">
        <v>68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5"/>
        <v>0.66666666666666663</v>
      </c>
      <c r="G96" s="4">
        <f>SUM(F$2:F96)</f>
        <v>446.9666666666667</v>
      </c>
    </row>
    <row r="97" spans="1:7">
      <c r="A97" t="s">
        <v>69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5"/>
        <v>0.66666666666666663</v>
      </c>
      <c r="G97" s="4">
        <f>SUM(F$2:F97)</f>
        <v>447.63333333333338</v>
      </c>
    </row>
    <row r="98" spans="1:7">
      <c r="A98" t="s">
        <v>70</v>
      </c>
      <c r="B98">
        <v>20</v>
      </c>
      <c r="C98">
        <v>4</v>
      </c>
      <c r="D98">
        <v>4</v>
      </c>
      <c r="E98">
        <f t="shared" ref="E98:E113" si="6">D98*B98</f>
        <v>80</v>
      </c>
      <c r="F98" s="4">
        <f t="shared" ref="F98:F113" si="7">E98/60</f>
        <v>1.3333333333333333</v>
      </c>
      <c r="G98" s="4">
        <f>SUM(F$2:F98)</f>
        <v>448.9666666666667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6"/>
        <v>132</v>
      </c>
      <c r="F99" s="4">
        <f t="shared" si="7"/>
        <v>2.2000000000000002</v>
      </c>
      <c r="G99" s="4">
        <f>SUM(F$2:F99)</f>
        <v>451.16666666666669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6"/>
        <v>480</v>
      </c>
      <c r="F100" s="4">
        <f t="shared" si="7"/>
        <v>8</v>
      </c>
      <c r="G100" s="4">
        <f>SUM(F$2:F100)</f>
        <v>459.16666666666669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6"/>
        <v>480</v>
      </c>
      <c r="F101" s="4">
        <f t="shared" si="7"/>
        <v>8</v>
      </c>
      <c r="G101" s="4">
        <f>SUM(F$2:F101)</f>
        <v>467.16666666666669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6"/>
        <v>480</v>
      </c>
      <c r="F102" s="4">
        <f t="shared" si="7"/>
        <v>8</v>
      </c>
      <c r="G102" s="4">
        <f>SUM(F$2:F102)</f>
        <v>475.16666666666669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6"/>
        <v>480</v>
      </c>
      <c r="F103" s="4">
        <f t="shared" si="7"/>
        <v>8</v>
      </c>
      <c r="G103" s="4">
        <f>SUM(F$2:F103)</f>
        <v>483.16666666666669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6"/>
        <v>480</v>
      </c>
      <c r="F104" s="4">
        <f t="shared" si="7"/>
        <v>8</v>
      </c>
      <c r="G104" s="4">
        <f>SUM(F$2:F104)</f>
        <v>491.16666666666669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 t="shared" si="6"/>
        <v>1250</v>
      </c>
      <c r="F105" s="4">
        <f t="shared" si="7"/>
        <v>20.833333333333332</v>
      </c>
      <c r="G105" s="4">
        <f>SUM(F$2:F105)</f>
        <v>512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6"/>
        <v>480</v>
      </c>
      <c r="F106" s="4">
        <f t="shared" si="7"/>
        <v>8</v>
      </c>
      <c r="G106" s="4">
        <f>SUM(F$2:F106)</f>
        <v>520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6"/>
        <v>480</v>
      </c>
      <c r="F107" s="4">
        <f t="shared" si="7"/>
        <v>8</v>
      </c>
      <c r="G107" s="4">
        <f>SUM(F$2:F107)</f>
        <v>528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6"/>
        <v>480</v>
      </c>
      <c r="F108" s="4">
        <f t="shared" si="7"/>
        <v>8</v>
      </c>
      <c r="G108" s="4">
        <f>SUM(F$2:F108)</f>
        <v>536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6"/>
        <v>480</v>
      </c>
      <c r="F109" s="4">
        <f t="shared" si="7"/>
        <v>8</v>
      </c>
      <c r="G109" s="4">
        <f>SUM(F$2:F109)</f>
        <v>544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6"/>
        <v>480</v>
      </c>
      <c r="F110" s="4">
        <f t="shared" si="7"/>
        <v>8</v>
      </c>
      <c r="G110" s="4">
        <f>SUM(F$2:F110)</f>
        <v>552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6"/>
        <v>480</v>
      </c>
      <c r="F111" s="4">
        <f t="shared" si="7"/>
        <v>8</v>
      </c>
      <c r="G111" s="4">
        <f>SUM(F$2:F111)</f>
        <v>560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6"/>
        <v>480</v>
      </c>
      <c r="F112" s="4">
        <f t="shared" si="7"/>
        <v>8</v>
      </c>
      <c r="G112" s="4">
        <f>SUM(F$2:F112)</f>
        <v>568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6"/>
        <v>1250</v>
      </c>
      <c r="F113" s="4">
        <f t="shared" si="7"/>
        <v>20.833333333333332</v>
      </c>
      <c r="G113" s="4">
        <f>SUM(F$2:F113)</f>
        <v>588.83333333333337</v>
      </c>
    </row>
    <row r="114" spans="1:7">
      <c r="F114" s="4"/>
    </row>
    <row r="115" spans="1:7">
      <c r="F115" s="4"/>
    </row>
    <row r="116" spans="1:7">
      <c r="F116" s="4"/>
    </row>
  </sheetData>
  <dataValidations count="1">
    <dataValidation type="list" allowBlank="1" showInputMessage="1" showErrorMessage="1" sqref="A2:A113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A2" sqref="A2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2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2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2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2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2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2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2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B68"/>
    </sheetView>
  </sheetViews>
  <sheetFormatPr baseColWidth="10" defaultColWidth="10.6640625" defaultRowHeight="12" x14ac:dyDescent="0"/>
  <cols>
    <col min="1" max="1" width="24" bestFit="1" customWidth="1"/>
    <col min="2" max="2" width="17" bestFit="1" customWidth="1"/>
  </cols>
  <sheetData>
    <row r="1" spans="1:6">
      <c r="A1" t="s">
        <v>0</v>
      </c>
      <c r="B1" t="s">
        <v>148</v>
      </c>
      <c r="F1" s="2"/>
    </row>
    <row r="2" spans="1:6">
      <c r="A2" t="s">
        <v>63</v>
      </c>
      <c r="B2">
        <v>4</v>
      </c>
      <c r="F2" s="7"/>
    </row>
    <row r="3" spans="1:6">
      <c r="A3" t="s">
        <v>22</v>
      </c>
      <c r="B3">
        <v>3</v>
      </c>
      <c r="F3" s="2"/>
    </row>
    <row r="4" spans="1:6">
      <c r="A4" t="s">
        <v>62</v>
      </c>
      <c r="B4">
        <v>3</v>
      </c>
      <c r="F4" s="7"/>
    </row>
    <row r="5" spans="1:6">
      <c r="A5" t="s">
        <v>48</v>
      </c>
      <c r="B5">
        <v>2</v>
      </c>
      <c r="F5" s="2"/>
    </row>
    <row r="6" spans="1:6">
      <c r="A6" t="s">
        <v>53</v>
      </c>
      <c r="B6">
        <v>2</v>
      </c>
      <c r="F6" s="7"/>
    </row>
    <row r="7" spans="1:6">
      <c r="A7" t="s">
        <v>51</v>
      </c>
      <c r="B7">
        <v>2</v>
      </c>
      <c r="F7" s="2"/>
    </row>
    <row r="8" spans="1:6">
      <c r="A8" t="s">
        <v>50</v>
      </c>
      <c r="B8">
        <v>2</v>
      </c>
      <c r="F8" s="7"/>
    </row>
    <row r="9" spans="1:6">
      <c r="A9" t="s">
        <v>66</v>
      </c>
      <c r="B9">
        <v>4</v>
      </c>
      <c r="F9" s="2"/>
    </row>
    <row r="10" spans="1:6">
      <c r="A10" t="s">
        <v>74</v>
      </c>
      <c r="B10">
        <v>4</v>
      </c>
      <c r="F10" s="7"/>
    </row>
    <row r="11" spans="1:6">
      <c r="A11" t="s">
        <v>78</v>
      </c>
      <c r="B11">
        <v>4</v>
      </c>
      <c r="F11" s="2"/>
    </row>
    <row r="12" spans="1:6">
      <c r="A12" t="s">
        <v>67</v>
      </c>
      <c r="B12">
        <v>4</v>
      </c>
      <c r="F12" s="7"/>
    </row>
    <row r="13" spans="1:6">
      <c r="A13" t="s">
        <v>18</v>
      </c>
      <c r="B13">
        <v>8</v>
      </c>
      <c r="F13" s="2"/>
    </row>
    <row r="14" spans="1:6">
      <c r="A14" t="s">
        <v>26</v>
      </c>
      <c r="B14">
        <v>8</v>
      </c>
      <c r="F14" s="7"/>
    </row>
    <row r="15" spans="1:6">
      <c r="A15" t="s">
        <v>42</v>
      </c>
      <c r="B15">
        <v>8</v>
      </c>
      <c r="F15" s="2"/>
    </row>
    <row r="16" spans="1:6">
      <c r="A16" t="s">
        <v>82</v>
      </c>
      <c r="B16">
        <v>8</v>
      </c>
      <c r="F16" s="7"/>
    </row>
    <row r="17" spans="1:6">
      <c r="A17" t="s">
        <v>6</v>
      </c>
      <c r="B17">
        <v>4</v>
      </c>
      <c r="F17" s="2"/>
    </row>
    <row r="18" spans="1:6">
      <c r="A18" t="s">
        <v>64</v>
      </c>
      <c r="B18">
        <v>4</v>
      </c>
      <c r="F18" s="7"/>
    </row>
    <row r="19" spans="1:6">
      <c r="A19" t="s">
        <v>20</v>
      </c>
      <c r="B19">
        <v>8</v>
      </c>
      <c r="F19" s="2"/>
    </row>
    <row r="20" spans="1:6">
      <c r="A20" t="s">
        <v>83</v>
      </c>
      <c r="B20">
        <v>8</v>
      </c>
      <c r="F20" s="7"/>
    </row>
    <row r="21" spans="1:6">
      <c r="A21" t="s">
        <v>71</v>
      </c>
      <c r="B21">
        <v>4</v>
      </c>
      <c r="F21" s="2"/>
    </row>
    <row r="22" spans="1:6">
      <c r="A22" t="s">
        <v>75</v>
      </c>
      <c r="B22">
        <v>4</v>
      </c>
      <c r="F22" s="7"/>
    </row>
    <row r="23" spans="1:6">
      <c r="A23" t="s">
        <v>79</v>
      </c>
      <c r="B23">
        <v>4</v>
      </c>
      <c r="F23" s="2"/>
    </row>
    <row r="24" spans="1:6">
      <c r="A24" t="s">
        <v>43</v>
      </c>
      <c r="B24">
        <v>8</v>
      </c>
      <c r="F24" s="7"/>
    </row>
    <row r="25" spans="1:6">
      <c r="A25" t="s">
        <v>68</v>
      </c>
      <c r="B25">
        <v>4</v>
      </c>
      <c r="F25" s="2"/>
    </row>
    <row r="26" spans="1:6">
      <c r="A26" t="s">
        <v>19</v>
      </c>
      <c r="B26">
        <v>8</v>
      </c>
      <c r="F26" s="7"/>
    </row>
    <row r="27" spans="1:6">
      <c r="A27" t="s">
        <v>45</v>
      </c>
      <c r="B27">
        <v>8</v>
      </c>
      <c r="F27" s="2"/>
    </row>
    <row r="28" spans="1:6">
      <c r="A28" t="s">
        <v>65</v>
      </c>
      <c r="B28">
        <v>4</v>
      </c>
      <c r="F28" s="7"/>
    </row>
    <row r="29" spans="1:6">
      <c r="A29" t="s">
        <v>24</v>
      </c>
      <c r="B29">
        <v>3</v>
      </c>
      <c r="F29" s="2"/>
    </row>
    <row r="30" spans="1:6">
      <c r="A30" t="s">
        <v>72</v>
      </c>
      <c r="B30">
        <v>4</v>
      </c>
      <c r="F30" s="7"/>
    </row>
    <row r="31" spans="1:6">
      <c r="A31" t="s">
        <v>76</v>
      </c>
      <c r="B31">
        <v>4</v>
      </c>
      <c r="F31" s="2"/>
    </row>
    <row r="32" spans="1:6">
      <c r="A32" t="s">
        <v>37</v>
      </c>
      <c r="B32">
        <v>8</v>
      </c>
      <c r="F32" s="7"/>
    </row>
    <row r="33" spans="1:6">
      <c r="A33" t="s">
        <v>69</v>
      </c>
      <c r="B33">
        <v>4</v>
      </c>
      <c r="F33" s="2"/>
    </row>
    <row r="34" spans="1:6">
      <c r="A34" t="s">
        <v>30</v>
      </c>
      <c r="B34">
        <v>4</v>
      </c>
      <c r="F34" s="7"/>
    </row>
    <row r="35" spans="1:6">
      <c r="A35" t="s">
        <v>31</v>
      </c>
      <c r="B35">
        <v>4</v>
      </c>
      <c r="F35" s="2"/>
    </row>
    <row r="36" spans="1:6">
      <c r="A36" t="s">
        <v>32</v>
      </c>
      <c r="B36">
        <v>4</v>
      </c>
      <c r="F36" s="7"/>
    </row>
    <row r="37" spans="1:6">
      <c r="A37" t="s">
        <v>33</v>
      </c>
      <c r="B37">
        <v>4</v>
      </c>
      <c r="F37" s="2"/>
    </row>
    <row r="38" spans="1:6">
      <c r="A38" t="s">
        <v>34</v>
      </c>
      <c r="B38">
        <v>4</v>
      </c>
      <c r="F38" s="7"/>
    </row>
    <row r="39" spans="1:6">
      <c r="A39" t="s">
        <v>35</v>
      </c>
      <c r="B39">
        <v>4</v>
      </c>
      <c r="F39" s="2"/>
    </row>
    <row r="40" spans="1:6">
      <c r="A40" t="s">
        <v>36</v>
      </c>
      <c r="B40">
        <v>4</v>
      </c>
      <c r="F40" s="7"/>
    </row>
    <row r="41" spans="1:6">
      <c r="A41" t="s">
        <v>3</v>
      </c>
      <c r="B41">
        <v>1</v>
      </c>
      <c r="F41" s="2"/>
    </row>
    <row r="42" spans="1:6">
      <c r="A42" t="s">
        <v>38</v>
      </c>
      <c r="B42">
        <v>8</v>
      </c>
      <c r="F42" s="7"/>
    </row>
    <row r="43" spans="1:6">
      <c r="A43" t="s">
        <v>25</v>
      </c>
      <c r="B43">
        <v>3</v>
      </c>
      <c r="F43" s="2"/>
    </row>
    <row r="44" spans="1:6">
      <c r="A44" t="s">
        <v>27</v>
      </c>
      <c r="B44">
        <v>8</v>
      </c>
      <c r="F44" s="7"/>
    </row>
    <row r="45" spans="1:6">
      <c r="A45" t="s">
        <v>46</v>
      </c>
      <c r="B45">
        <v>8</v>
      </c>
      <c r="F45" s="2"/>
    </row>
    <row r="46" spans="1:6">
      <c r="A46" t="s">
        <v>39</v>
      </c>
      <c r="B46">
        <v>8</v>
      </c>
      <c r="F46" s="7"/>
    </row>
    <row r="47" spans="1:6">
      <c r="A47" t="s">
        <v>40</v>
      </c>
      <c r="B47">
        <v>8</v>
      </c>
      <c r="F47" s="2"/>
    </row>
    <row r="48" spans="1:6">
      <c r="A48" t="s">
        <v>44</v>
      </c>
      <c r="B48">
        <v>8</v>
      </c>
      <c r="F48" s="7"/>
    </row>
    <row r="49" spans="1:6">
      <c r="A49" t="s">
        <v>81</v>
      </c>
      <c r="B49">
        <v>8</v>
      </c>
      <c r="F49" s="2"/>
    </row>
    <row r="50" spans="1:6">
      <c r="A50" t="s">
        <v>21</v>
      </c>
      <c r="B50">
        <v>8</v>
      </c>
      <c r="F50" s="7"/>
    </row>
    <row r="51" spans="1:6">
      <c r="A51" t="s">
        <v>23</v>
      </c>
      <c r="B51">
        <v>3</v>
      </c>
      <c r="F51" s="2"/>
    </row>
    <row r="52" spans="1:6">
      <c r="A52" t="s">
        <v>41</v>
      </c>
      <c r="B52">
        <v>8</v>
      </c>
      <c r="F52" s="7"/>
    </row>
    <row r="53" spans="1:6">
      <c r="A53" t="s">
        <v>28</v>
      </c>
      <c r="B53">
        <v>8</v>
      </c>
      <c r="F53" s="2"/>
    </row>
    <row r="54" spans="1:6">
      <c r="A54" t="s">
        <v>29</v>
      </c>
      <c r="B54">
        <v>4</v>
      </c>
      <c r="F54" s="7"/>
    </row>
    <row r="55" spans="1:6">
      <c r="A55" t="s">
        <v>58</v>
      </c>
      <c r="B55">
        <v>2</v>
      </c>
      <c r="F55" s="2"/>
    </row>
    <row r="56" spans="1:6">
      <c r="A56" t="s">
        <v>56</v>
      </c>
      <c r="B56">
        <v>2</v>
      </c>
      <c r="F56" s="7"/>
    </row>
    <row r="57" spans="1:6">
      <c r="A57" t="s">
        <v>55</v>
      </c>
      <c r="B57">
        <v>2</v>
      </c>
      <c r="F57" s="2"/>
    </row>
    <row r="58" spans="1:6">
      <c r="A58" t="s">
        <v>73</v>
      </c>
      <c r="B58">
        <v>4</v>
      </c>
      <c r="F58" s="7"/>
    </row>
    <row r="59" spans="1:6">
      <c r="A59" t="s">
        <v>77</v>
      </c>
      <c r="B59">
        <v>4</v>
      </c>
      <c r="F59" s="2"/>
    </row>
    <row r="60" spans="1:6">
      <c r="A60" t="s">
        <v>80</v>
      </c>
      <c r="B60">
        <v>4</v>
      </c>
      <c r="F60" s="7"/>
    </row>
    <row r="61" spans="1:6">
      <c r="A61" t="s">
        <v>70</v>
      </c>
      <c r="B61">
        <v>4</v>
      </c>
      <c r="F61" s="2"/>
    </row>
    <row r="62" spans="1:6">
      <c r="A62" t="s">
        <v>8</v>
      </c>
      <c r="B62">
        <v>3</v>
      </c>
      <c r="F62" s="7"/>
    </row>
    <row r="63" spans="1:6">
      <c r="A63" t="s">
        <v>10</v>
      </c>
      <c r="B63">
        <v>3</v>
      </c>
      <c r="F63" s="2"/>
    </row>
    <row r="64" spans="1:6">
      <c r="A64" t="s">
        <v>12</v>
      </c>
      <c r="B64">
        <v>3</v>
      </c>
      <c r="F64" s="7"/>
    </row>
    <row r="65" spans="1:6">
      <c r="A65" t="s">
        <v>14</v>
      </c>
      <c r="B65">
        <v>3</v>
      </c>
      <c r="F65" s="2"/>
    </row>
    <row r="66" spans="1:6">
      <c r="A66" t="s">
        <v>61</v>
      </c>
      <c r="B66">
        <v>3</v>
      </c>
      <c r="F66" s="7"/>
    </row>
    <row r="67" spans="1:6">
      <c r="A67" t="s">
        <v>16</v>
      </c>
      <c r="B67">
        <v>3</v>
      </c>
      <c r="F67" s="2"/>
    </row>
    <row r="68" spans="1:6">
      <c r="A68" t="s">
        <v>5</v>
      </c>
      <c r="B68">
        <v>5</v>
      </c>
      <c r="F68" s="7"/>
    </row>
    <row r="69" spans="1:6">
      <c r="F69" s="2"/>
    </row>
    <row r="70" spans="1:6">
      <c r="F70" s="7"/>
    </row>
    <row r="71" spans="1:6">
      <c r="F71" s="2"/>
    </row>
    <row r="72" spans="1:6">
      <c r="F72" s="7"/>
    </row>
    <row r="73" spans="1:6">
      <c r="F73" s="2"/>
    </row>
    <row r="74" spans="1:6">
      <c r="F74" s="7"/>
    </row>
    <row r="75" spans="1:6">
      <c r="F75" s="2"/>
    </row>
    <row r="76" spans="1:6">
      <c r="F76" s="7"/>
    </row>
    <row r="77" spans="1:6">
      <c r="F77" s="2"/>
    </row>
    <row r="78" spans="1:6">
      <c r="F78" s="7"/>
    </row>
    <row r="79" spans="1:6">
      <c r="F79" s="2"/>
    </row>
    <row r="80" spans="1:6">
      <c r="F80" s="7"/>
    </row>
    <row r="81" spans="6:6">
      <c r="F81" s="2"/>
    </row>
    <row r="82" spans="6:6">
      <c r="F82" s="7"/>
    </row>
    <row r="83" spans="6:6">
      <c r="F83" s="2"/>
    </row>
    <row r="84" spans="6:6">
      <c r="F84" s="7"/>
    </row>
    <row r="85" spans="6:6">
      <c r="F85" s="2"/>
    </row>
    <row r="86" spans="6:6">
      <c r="F86" s="7"/>
    </row>
    <row r="87" spans="6:6">
      <c r="F87" s="2"/>
    </row>
    <row r="88" spans="6:6">
      <c r="F88" s="7"/>
    </row>
    <row r="89" spans="6:6">
      <c r="F89" s="2"/>
    </row>
    <row r="90" spans="6:6">
      <c r="F90" s="7"/>
    </row>
    <row r="91" spans="6:6">
      <c r="F91" s="2"/>
    </row>
    <row r="92" spans="6:6">
      <c r="F92" s="7"/>
    </row>
    <row r="93" spans="6:6">
      <c r="F93" s="2"/>
    </row>
    <row r="94" spans="6:6">
      <c r="F94" s="7"/>
    </row>
    <row r="95" spans="6:6">
      <c r="F95" s="2"/>
    </row>
    <row r="96" spans="6:6">
      <c r="F96" s="7"/>
    </row>
    <row r="97" spans="6:6">
      <c r="F97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7" sqref="D27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2019-01-17T16:40:24Z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